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120" tabRatio="923" activeTab="2"/>
  </bookViews>
  <sheets>
    <sheet name="1.산업대분류별 사업체총괄" sheetId="1" r:id="rId1"/>
    <sheet name="2.종사자규모별사업체수및종사자수" sheetId="2" r:id="rId2"/>
    <sheet name="3.산업별 사업체수및종사자수" sheetId="3" r:id="rId3"/>
  </sheets>
  <definedNames>
    <definedName name="_xlnm.Print_Area" localSheetId="0">'1.산업대분류별 사업체총괄'!$A$1:$U$1</definedName>
    <definedName name="_xlnm.Print_Area" localSheetId="1">'2.종사자규모별사업체수및종사자수'!$A$1:$N$1</definedName>
    <definedName name="_xlnm.Print_Area" localSheetId="2">'3.산업별 사업체수및종사자수'!$A$1:$AA$1</definedName>
  </definedNames>
  <calcPr fullCalcOnLoad="1"/>
</workbook>
</file>

<file path=xl/sharedStrings.xml><?xml version="1.0" encoding="utf-8"?>
<sst xmlns="http://schemas.openxmlformats.org/spreadsheetml/2006/main" count="378" uniqueCount="231">
  <si>
    <t>Total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</si>
  <si>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</si>
  <si>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                                                 (Unit : each, person)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</si>
  <si>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</si>
  <si>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 of organization</t>
    </r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</si>
  <si>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</si>
  <si>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t>개인</t>
  </si>
  <si>
    <t>회사법인</t>
  </si>
  <si>
    <t>비법인</t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</si>
  <si>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독</t>
    </r>
  </si>
  <si>
    <r>
      <t>공장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지사</t>
    </r>
  </si>
  <si>
    <r>
      <t>본사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본점</t>
    </r>
  </si>
  <si>
    <t>Year</t>
  </si>
  <si>
    <t>Incorporated</t>
  </si>
  <si>
    <t>Non-business</t>
  </si>
  <si>
    <t>Non-corporation</t>
  </si>
  <si>
    <t>Single-unit</t>
  </si>
  <si>
    <t>Factory,</t>
  </si>
  <si>
    <t>Industry</t>
  </si>
  <si>
    <t>대분류별</t>
  </si>
  <si>
    <t>Individuals</t>
  </si>
  <si>
    <t>company</t>
  </si>
  <si>
    <t>association</t>
  </si>
  <si>
    <t>firm</t>
  </si>
  <si>
    <t>Branch office</t>
  </si>
  <si>
    <t>Head office</t>
  </si>
  <si>
    <r>
      <t xml:space="preserve">사업체수
</t>
    </r>
    <r>
      <rPr>
        <sz val="10"/>
        <rFont val="Arial"/>
        <family val="2"/>
      </rPr>
      <t>Establish-
ments</t>
    </r>
  </si>
  <si>
    <r>
      <t xml:space="preserve">종사자수
</t>
    </r>
    <r>
      <rPr>
        <sz val="10"/>
        <rFont val="Arial"/>
        <family val="2"/>
      </rPr>
      <t>Workers</t>
    </r>
  </si>
  <si>
    <r>
      <t xml:space="preserve">종사자수
</t>
    </r>
    <r>
      <rPr>
        <sz val="10"/>
        <rFont val="Arial"/>
        <family val="2"/>
      </rPr>
      <t>Workers</t>
    </r>
  </si>
  <si>
    <t>여성
대표자</t>
  </si>
  <si>
    <r>
      <t xml:space="preserve">남성
</t>
    </r>
    <r>
      <rPr>
        <sz val="10"/>
        <rFont val="Arial"/>
        <family val="2"/>
      </rPr>
      <t>Male</t>
    </r>
  </si>
  <si>
    <r>
      <t xml:space="preserve">여성
</t>
    </r>
    <r>
      <rPr>
        <sz val="10"/>
        <rFont val="Arial"/>
        <family val="2"/>
      </rPr>
      <t>Female</t>
    </r>
  </si>
  <si>
    <r>
      <t>A.</t>
    </r>
    <r>
      <rPr>
        <sz val="10"/>
        <rFont val="굴림"/>
        <family val="3"/>
      </rPr>
      <t>농업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어업</t>
    </r>
  </si>
  <si>
    <r>
      <t>B.</t>
    </r>
    <r>
      <rPr>
        <sz val="10"/>
        <rFont val="돋움"/>
        <family val="3"/>
      </rPr>
      <t>광업</t>
    </r>
  </si>
  <si>
    <t>Mining and quarrying</t>
  </si>
  <si>
    <r>
      <t>C.</t>
    </r>
    <r>
      <rPr>
        <sz val="10"/>
        <rFont val="돋움"/>
        <family val="3"/>
      </rPr>
      <t>제조업</t>
    </r>
  </si>
  <si>
    <t>Manufacturing</t>
  </si>
  <si>
    <t>Electricity, gas, steam and watersupply</t>
  </si>
  <si>
    <r>
      <t>F.</t>
    </r>
    <r>
      <rPr>
        <sz val="10"/>
        <rFont val="굴림"/>
        <family val="3"/>
      </rPr>
      <t>건설업</t>
    </r>
  </si>
  <si>
    <t>Construction</t>
  </si>
  <si>
    <r>
      <t>G.</t>
    </r>
    <r>
      <rPr>
        <sz val="10"/>
        <rFont val="굴림"/>
        <family val="3"/>
      </rP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</si>
  <si>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t>Wholesale and retail trade</t>
  </si>
  <si>
    <r>
      <t>H.</t>
    </r>
    <r>
      <rPr>
        <sz val="10"/>
        <rFont val="돋움"/>
        <family val="3"/>
      </rPr>
      <t>운수업</t>
    </r>
  </si>
  <si>
    <t>Transportation</t>
  </si>
  <si>
    <r>
      <t xml:space="preserve">I. </t>
    </r>
    <r>
      <rPr>
        <sz val="10"/>
        <rFont val="돋움"/>
        <family val="3"/>
      </rPr>
      <t>숙박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음식점업</t>
    </r>
  </si>
  <si>
    <t>Acommodation and food service activities</t>
  </si>
  <si>
    <t>Information and communications</t>
  </si>
  <si>
    <r>
      <t>K.</t>
    </r>
    <r>
      <rPr>
        <sz val="10"/>
        <rFont val="돋움"/>
        <family val="3"/>
      </rPr>
      <t>금융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보험업</t>
    </r>
  </si>
  <si>
    <t>Financial and insurance activities</t>
  </si>
  <si>
    <r>
      <t>L.</t>
    </r>
    <r>
      <rPr>
        <sz val="10"/>
        <rFont val="돋움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임대업</t>
    </r>
  </si>
  <si>
    <t>Real estate activities and renting and leasing</t>
  </si>
  <si>
    <t>Professional, scientific and technical activities</t>
  </si>
  <si>
    <r>
      <t>P.</t>
    </r>
    <r>
      <rPr>
        <sz val="10"/>
        <rFont val="돋움"/>
        <family val="3"/>
      </rPr>
      <t>교육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</si>
  <si>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Education</t>
  </si>
  <si>
    <t>Human health and social work activities</t>
  </si>
  <si>
    <t>Menership organizations, repair and other personal services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</si>
  <si>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</si>
  <si>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연    별</t>
  </si>
  <si>
    <t>시    별</t>
  </si>
  <si>
    <r>
      <t xml:space="preserve">사업체수
</t>
    </r>
    <r>
      <rPr>
        <sz val="10"/>
        <rFont val="Arial"/>
        <family val="2"/>
      </rPr>
      <t>Establishments</t>
    </r>
  </si>
  <si>
    <t>종사자수
Workers</t>
  </si>
  <si>
    <t>Si</t>
  </si>
  <si>
    <t>여   성
대표자</t>
  </si>
  <si>
    <t>남성
Male</t>
  </si>
  <si>
    <t>여성
Female</t>
  </si>
  <si>
    <t>corporation</t>
  </si>
  <si>
    <r>
      <t xml:space="preserve">E. </t>
    </r>
    <r>
      <rPr>
        <sz val="10"/>
        <rFont val="돋움"/>
        <family val="3"/>
      </rPr>
      <t>하수</t>
    </r>
    <r>
      <rPr>
        <sz val="10"/>
        <rFont val="Arial"/>
        <family val="2"/>
      </rPr>
      <t>,</t>
    </r>
    <r>
      <rPr>
        <sz val="10"/>
        <rFont val="돋움"/>
        <family val="3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처리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원료재생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환경복원업</t>
    </r>
  </si>
  <si>
    <t>2 0 1 1</t>
  </si>
  <si>
    <r>
      <t xml:space="preserve">
회사이외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법인</t>
    </r>
  </si>
  <si>
    <r>
      <t xml:space="preserve">2. </t>
    </r>
    <r>
      <rPr>
        <b/>
        <sz val="18"/>
        <rFont val="굴림"/>
        <family val="3"/>
      </rPr>
      <t>종사자규모별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Number of Establishments and Workers, by Workforce Size</t>
    </r>
  </si>
  <si>
    <t xml:space="preserve">   (Unit : each,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</si>
  <si>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</si>
  <si>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1 ~ 4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</si>
  <si>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 ~ 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</si>
  <si>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 ~ 19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</si>
  <si>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 xml:space="preserve">J. </t>
    </r>
    <r>
      <rPr>
        <sz val="10"/>
        <rFont val="돋움"/>
        <family val="3"/>
      </rPr>
      <t>출판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통신</t>
    </r>
    <r>
      <rPr>
        <sz val="10"/>
        <rFont val="Arial"/>
        <family val="2"/>
      </rPr>
      <t xml:space="preserve"> 
   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정보서비스업</t>
    </r>
  </si>
  <si>
    <r>
      <t>M.</t>
    </r>
    <r>
      <rPr>
        <sz val="10"/>
        <rFont val="돋움"/>
        <family val="3"/>
      </rPr>
      <t>전문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기술
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서비스업</t>
    </r>
  </si>
  <si>
    <r>
      <t>N.</t>
    </r>
    <r>
      <rPr>
        <sz val="10"/>
        <rFont val="돋움"/>
        <family val="3"/>
      </rPr>
      <t>사업시설관리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사업
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</si>
  <si>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r>
      <t>O.</t>
    </r>
    <r>
      <rPr>
        <sz val="10"/>
        <rFont val="돋움"/>
        <family val="3"/>
      </rPr>
      <t>공공행정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    </t>
    </r>
    <r>
      <rPr>
        <sz val="10"/>
        <rFont val="돋움"/>
        <family val="3"/>
      </rPr>
      <t>사회보장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</t>
    </r>
  </si>
  <si>
    <r>
      <t>Q.</t>
    </r>
    <r>
      <rPr>
        <sz val="10"/>
        <rFont val="돋움"/>
        <family val="3"/>
      </rPr>
      <t>보건업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사회복지</t>
    </r>
    <r>
      <rPr>
        <sz val="10"/>
        <rFont val="Arial"/>
        <family val="2"/>
      </rPr>
      <t xml:space="preserve"> 
    </t>
    </r>
    <r>
      <rPr>
        <sz val="10"/>
        <rFont val="돋움"/>
        <family val="3"/>
      </rPr>
      <t>서비스업</t>
    </r>
  </si>
  <si>
    <r>
      <t>R.</t>
    </r>
    <r>
      <rPr>
        <sz val="10"/>
        <rFont val="돋움"/>
        <family val="3"/>
      </rPr>
      <t>예술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스포츠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여가
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</si>
  <si>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r>
      <t xml:space="preserve">S. </t>
    </r>
    <r>
      <rPr>
        <sz val="10"/>
        <rFont val="돋움"/>
        <family val="3"/>
      </rPr>
      <t>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및
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개인서비스업</t>
    </r>
  </si>
  <si>
    <t>Agriculture and forestry Fishing</t>
  </si>
  <si>
    <t>Sewerage, waste management, materials recovery and remediation activities</t>
  </si>
  <si>
    <t>Business facilities management and business support services</t>
  </si>
  <si>
    <t>Public administration and defence ; compulsory social security</t>
  </si>
  <si>
    <t>Arts, sports and recration related services</t>
  </si>
  <si>
    <r>
      <t>D.</t>
    </r>
    <r>
      <rPr>
        <sz val="10"/>
        <rFont val="굴림"/>
        <family val="3"/>
      </rPr>
      <t>전기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   </t>
    </r>
    <r>
      <rPr>
        <sz val="10"/>
        <rFont val="굴림"/>
        <family val="3"/>
      </rPr>
      <t>수도사업</t>
    </r>
  </si>
  <si>
    <t>주  : 1) 회사법인 사업체를 기준으로 작성</t>
  </si>
  <si>
    <t>Note :  1) Incorporated company</t>
  </si>
  <si>
    <t xml:space="preserve">       2) 제주특별자치도 전체수치임</t>
  </si>
  <si>
    <r>
      <t xml:space="preserve">1. </t>
    </r>
    <r>
      <rPr>
        <b/>
        <sz val="18"/>
        <rFont val="굴림"/>
        <family val="3"/>
      </rPr>
      <t>산업대분류별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총괄</t>
    </r>
    <r>
      <rPr>
        <b/>
        <sz val="18"/>
        <rFont val="Arial"/>
        <family val="2"/>
      </rPr>
      <t xml:space="preserve">            Summary of Establishments by Industry</t>
    </r>
  </si>
  <si>
    <t xml:space="preserve">           2) Total number of Jeju Special Self-Governing Province </t>
  </si>
  <si>
    <r>
      <t xml:space="preserve">3.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 Number of Establishments and Workers by Industry and Si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</si>
  <si>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By type of establishment </t>
    </r>
  </si>
  <si>
    <t>2 0 1 2</t>
  </si>
  <si>
    <t>2 0 1 1</t>
  </si>
  <si>
    <t>2 0 1 2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</si>
  <si>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</si>
  <si>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</si>
  <si>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</si>
  <si>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</si>
  <si>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</si>
  <si>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20 ~49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</si>
  <si>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50 ~99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</si>
  <si>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100 ~ 299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</si>
  <si>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300 ~ 499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</si>
  <si>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500 ~ 999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</si>
  <si>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1,000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or more</t>
    </r>
  </si>
  <si>
    <t>Year</t>
  </si>
  <si>
    <t>시    별</t>
  </si>
  <si>
    <r>
      <t xml:space="preserve">사업체수
</t>
    </r>
    <r>
      <rPr>
        <sz val="10"/>
        <rFont val="Arial"/>
        <family val="2"/>
      </rPr>
      <t>Establishments</t>
    </r>
  </si>
  <si>
    <r>
      <t xml:space="preserve">종사자수
</t>
    </r>
    <r>
      <rPr>
        <sz val="10"/>
        <rFont val="Arial"/>
        <family val="2"/>
      </rPr>
      <t>Workers</t>
    </r>
  </si>
  <si>
    <t>Si</t>
  </si>
  <si>
    <t>2 0 1 2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</si>
  <si>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</si>
  <si>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</si>
  <si>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</si>
  <si>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</si>
  <si>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정책기획관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2012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사업체조사보고서」</t>
    </r>
    <r>
      <rPr>
        <sz val="10"/>
        <rFont val="Arial"/>
        <family val="2"/>
      </rPr>
      <t xml:space="preserve"> </t>
    </r>
  </si>
  <si>
    <r>
      <t>Source : Jeju Special Self-Governing Province Policy and Planning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2012 Report on the Census on Basic Characteristics of Establishments</t>
    </r>
    <r>
      <rPr>
        <sz val="10"/>
        <rFont val="굴림"/>
        <family val="3"/>
      </rPr>
      <t>」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</si>
  <si>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</si>
  <si>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each,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</si>
  <si>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</si>
  <si>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농업, 임업 및 어업</t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</si>
  <si>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</si>
  <si>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</si>
  <si>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전기</t>
    </r>
    <r>
      <rPr>
        <sz val="10"/>
        <rFont val="Arial"/>
        <family val="2"/>
      </rPr>
      <t>,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증기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</si>
  <si>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하수폐기물 처리,</t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</si>
  <si>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</si>
  <si>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</si>
  <si>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r>
      <t>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</si>
  <si>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음식점업</t>
    </r>
  </si>
  <si>
    <t>연    별</t>
  </si>
  <si>
    <t>수도사업</t>
  </si>
  <si>
    <t>원료재생 및 환경복원업</t>
  </si>
  <si>
    <t>Transportation</t>
  </si>
  <si>
    <t>Year</t>
  </si>
  <si>
    <t>Agriculture, forestry</t>
  </si>
  <si>
    <r>
      <t xml:space="preserve">Mining </t>
    </r>
    <r>
      <rPr>
        <sz val="10"/>
        <rFont val="굴림"/>
        <family val="3"/>
      </rPr>
      <t>＆</t>
    </r>
  </si>
  <si>
    <t>Electricity, gas, steam</t>
  </si>
  <si>
    <t>Sewerage, waste management</t>
  </si>
  <si>
    <t xml:space="preserve">Wholesale and </t>
  </si>
  <si>
    <t>Hotels and</t>
  </si>
  <si>
    <t>시    별</t>
  </si>
  <si>
    <t>Total</t>
  </si>
  <si>
    <t>and fishing</t>
  </si>
  <si>
    <t>quarrying</t>
  </si>
  <si>
    <t>Manufacturing</t>
  </si>
  <si>
    <t>and water supply</t>
  </si>
  <si>
    <t>materials recovery and remediation activites</t>
  </si>
  <si>
    <t>Construction</t>
  </si>
  <si>
    <t>retail trade</t>
  </si>
  <si>
    <t>restaurants</t>
  </si>
  <si>
    <t>Si</t>
  </si>
  <si>
    <t>사업체수</t>
  </si>
  <si>
    <t>종사자수
Workers</t>
  </si>
  <si>
    <t>사업체수</t>
  </si>
  <si>
    <t>종사자수</t>
  </si>
  <si>
    <t>Establish</t>
  </si>
  <si>
    <t>여  성
대표자</t>
  </si>
  <si>
    <t>남성
Male</t>
  </si>
  <si>
    <t>여성
Female</t>
  </si>
  <si>
    <t>ments</t>
  </si>
  <si>
    <t>Workers</t>
  </si>
  <si>
    <t>2 0 1 2</t>
  </si>
  <si>
    <t>2 0 1 2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</si>
  <si>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</si>
  <si>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</si>
  <si>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</si>
  <si>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</si>
  <si>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>출판, 영상, 방송통신</t>
  </si>
  <si>
    <r>
      <t>금융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보험업</t>
    </r>
  </si>
  <si>
    <r>
      <t xml:space="preserve"> </t>
    </r>
    <r>
      <rPr>
        <sz val="10"/>
        <rFont val="굴림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임대업</t>
    </r>
    <r>
      <rPr>
        <sz val="10"/>
        <rFont val="Arial"/>
        <family val="2"/>
      </rPr>
      <t xml:space="preserve"> </t>
    </r>
  </si>
  <si>
    <t>전문, 과학 및</t>
  </si>
  <si>
    <t>사업시설관리 및</t>
  </si>
  <si>
    <r>
      <t>공공행정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및</t>
    </r>
  </si>
  <si>
    <t>교육서비스업</t>
  </si>
  <si>
    <r>
      <t>보건업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</si>
  <si>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예술, 스포츠 및 여가</t>
  </si>
  <si>
    <t>협회 및 단체,</t>
  </si>
  <si>
    <t>가구 내 고용활동 및 달리분류</t>
  </si>
  <si>
    <t>국제 및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</si>
  <si>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</si>
  <si>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및 정보서비스업</t>
  </si>
  <si>
    <t>기술서비스업</t>
  </si>
  <si>
    <t>사업지원서비스업</t>
  </si>
  <si>
    <r>
      <t>사회보장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</t>
    </r>
  </si>
  <si>
    <t>사회복지 서비스업</t>
  </si>
  <si>
    <t>관련 서비스업</t>
  </si>
  <si>
    <t>수리 및 기타개인서비스업</t>
  </si>
  <si>
    <t>되지 않는 자가소비생산활동</t>
  </si>
  <si>
    <t>외국기관</t>
  </si>
  <si>
    <t>Information and</t>
  </si>
  <si>
    <t>Financial</t>
  </si>
  <si>
    <t>Real estate and</t>
  </si>
  <si>
    <t>Professional and</t>
  </si>
  <si>
    <t>Business facilities management</t>
  </si>
  <si>
    <t>Public administration and</t>
  </si>
  <si>
    <t xml:space="preserve">Arts, sports and </t>
  </si>
  <si>
    <t>Membership organizations,</t>
  </si>
  <si>
    <t>Activities of households as</t>
  </si>
  <si>
    <t>Activities of extraterritorial</t>
  </si>
  <si>
    <t>communications</t>
  </si>
  <si>
    <t>Institutions and</t>
  </si>
  <si>
    <t>renting and</t>
  </si>
  <si>
    <t>and business support</t>
  </si>
  <si>
    <t>defence;compulsory</t>
  </si>
  <si>
    <t>Health and</t>
  </si>
  <si>
    <t>recreation related services</t>
  </si>
  <si>
    <t>repair and other and other</t>
  </si>
  <si>
    <t>employers; undifferentiated goods-</t>
  </si>
  <si>
    <t>organizations and bodies</t>
  </si>
  <si>
    <t>insurance</t>
  </si>
  <si>
    <t>leasing</t>
  </si>
  <si>
    <t>services</t>
  </si>
  <si>
    <t>social security</t>
  </si>
  <si>
    <t>Education</t>
  </si>
  <si>
    <t>social work</t>
  </si>
  <si>
    <t>personal services</t>
  </si>
  <si>
    <t>and services-producing avtivities of households for own use</t>
  </si>
  <si>
    <t>종사자수</t>
  </si>
  <si>
    <t>Establish</t>
  </si>
  <si>
    <t>ments</t>
  </si>
  <si>
    <t>Workers</t>
  </si>
  <si>
    <t>2 0 1 2</t>
  </si>
  <si>
    <t xml:space="preserve"> 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</si>
  <si>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</si>
  <si>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</si>
  <si>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 xml:space="preserve">자료 : 제주특별자치도 정책기획관,「2012년 기준 사업체조사보고서」 </t>
  </si>
  <si>
    <t>Source : Jeju Special Self-Governing Province  Policy and Planning Office,「2012 Report on the Census on Basic Characteristics of Establishments」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</si>
</sst>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.0%"/>
    <numFmt numFmtId="179" formatCode="0.0_ "/>
    <numFmt numFmtId="180" formatCode="#,##0.0;[Red]#,##0.0"/>
    <numFmt numFmtId="181" formatCode="0.0_);[Red]\(0.0\)"/>
    <numFmt numFmtId="182" formatCode="\(0\)"/>
    <numFmt numFmtId="183" formatCode="#,##0.0_ "/>
    <numFmt numFmtId="184" formatCode="0_ "/>
    <numFmt numFmtId="185" formatCode="#,##0_);[Red]\(#,##0\)"/>
    <numFmt numFmtId="186" formatCode="\-"/>
    <numFmt numFmtId="187" formatCode="0.00_ "/>
    <numFmt numFmtId="188" formatCode="#,##0;;\-;"/>
    <numFmt numFmtId="189" formatCode="#,##0\ \ \ ;;\-;"/>
    <numFmt numFmtId="190" formatCode="#,##0\ ;;\-\ ;"/>
    <numFmt numFmtId="191" formatCode="#,##0.0_);[Red]\(#,##0.0\)"/>
    <numFmt numFmtId="192" formatCode="0_);[Red]\(0\)"/>
    <numFmt numFmtId="193" formatCode="#,##0;\-#,##0;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&quot;월&quot;\ dd&quot;일&quot;"/>
    <numFmt numFmtId="199" formatCode="m&quot;/&quot;d"/>
    <numFmt numFmtId="200" formatCode="0.0;[Red]0.0"/>
    <numFmt numFmtId="201" formatCode="#,##0_);\(#,##0\)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"/>
    <numFmt numFmtId="208" formatCode="0.00000000"/>
    <numFmt numFmtId="209" formatCode="#,##0.00;[Red]#,##0.00"/>
    <numFmt numFmtId="210" formatCode="#,##0.000;[Red]#,##0.000"/>
    <numFmt numFmtId="211" formatCode="#,##0;&quot;△&quot;#,##0;\-;"/>
    <numFmt numFmtId="212" formatCode="&quot;₩&quot;#,##0_);[Red]\(&quot;₩&quot;#,##0\)"/>
    <numFmt numFmtId="213" formatCode="0;[Red]0"/>
    <numFmt numFmtId="214" formatCode="#,##0;;\-\ \ ;"/>
    <numFmt numFmtId="215" formatCode="#,##0_ ;[Red]\-#,##0\ "/>
    <numFmt numFmtId="216" formatCode="#,##0.00_ "/>
    <numFmt numFmtId="217" formatCode="#,##0.00_);[Red]\(#,##0.00\)"/>
    <numFmt numFmtId="218" formatCode="\(#,##0\);[Red]#,##0\)"/>
    <numFmt numFmtId="219" formatCode="\(#,##0\)_);\(#,##0\)"/>
    <numFmt numFmtId="220" formatCode="\(#,##0\);[Red]#,##0"/>
    <numFmt numFmtId="221" formatCode="\(0_ \)"/>
    <numFmt numFmtId="222" formatCode="\(#,##0\);;\-;"/>
    <numFmt numFmtId="223" formatCode="#,##0.0;;\-;"/>
    <numFmt numFmtId="224" formatCode="#,##0.00;;\-;"/>
    <numFmt numFmtId="225" formatCode="#,##0;\-#,##0;\-;"/>
    <numFmt numFmtId="226" formatCode="0_);\(0\)"/>
    <numFmt numFmtId="227" formatCode="#,##0.0;;\-\ \ ;"/>
    <numFmt numFmtId="228" formatCode="&quot;×&quot;"/>
    <numFmt numFmtId="229" formatCode="#,##0;;"/>
    <numFmt numFmtId="230" formatCode="###,###"/>
    <numFmt numFmtId="231" formatCode="_ * #,##0_ ;_ * \-#,##0_ ;_ * &quot;-&quot;_ ;_ @_ "/>
    <numFmt numFmtId="232" formatCode="_ * #,##0.00_ ;_ * \-#,##0.00_ ;_ * &quot;-&quot;??_ ;_ @_ "/>
    <numFmt numFmtId="233" formatCode="_ * #,##0.00_ ;_ * \-#,##0.00_ ;_ * &quot;-&quot;_ ;_ @_ "/>
    <numFmt numFmtId="234" formatCode="&quot;₩&quot;#,##0;&quot;₩&quot;&quot;₩&quot;\-#,##0"/>
    <numFmt numFmtId="235" formatCode="&quot;₩&quot;#,##0.00;&quot;₩&quot;\-#,##0.00"/>
    <numFmt numFmtId="236" formatCode="&quot;R$&quot;#,##0.00;&quot;R$&quot;\-#,##0.00"/>
  </numFmts>
  <fonts count="60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</font>
    <font>
      <b/>
      <sz val="18"/>
      <name val="굴림"/>
      <family val="3"/>
    </font>
    <font>
      <sz val="11"/>
      <name val="Arial"/>
      <family val="2"/>
    </font>
    <font>
      <sz val="10"/>
      <name val="굴림"/>
      <family val="3"/>
    </font>
    <font>
      <sz val="10"/>
      <name val="돋움"/>
      <family val="3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맑은 고딕"/>
      <family val="3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0" fillId="0" borderId="0" applyFill="0" applyBorder="0" applyAlignment="0">
      <protection/>
    </xf>
    <xf numFmtId="231" fontId="11" fillId="0" borderId="0" applyFont="0" applyFill="0" applyBorder="0" applyAlignment="0" applyProtection="0"/>
    <xf numFmtId="232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234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14" fillId="0" borderId="0">
      <alignment/>
      <protection/>
    </xf>
    <xf numFmtId="0" fontId="11" fillId="0" borderId="3" applyNumberFormat="0" applyFont="0" applyFill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4" applyNumberFormat="0" applyAlignment="0" applyProtection="0"/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0" fontId="47" fillId="27" borderId="0" applyNumberFormat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8" borderId="5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7">
      <alignment/>
      <protection/>
    </xf>
    <xf numFmtId="0" fontId="51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13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14" fontId="11" fillId="0" borderId="0" xfId="0" applyNumberFormat="1" applyFont="1" applyFill="1" applyBorder="1" applyAlignment="1">
      <alignment horizontal="center" vertical="center" wrapText="1" shrinkToFit="1"/>
    </xf>
    <xf numFmtId="185" fontId="11" fillId="0" borderId="14" xfId="0" applyNumberFormat="1" applyFont="1" applyFill="1" applyBorder="1" applyAlignment="1">
      <alignment horizontal="right" vertical="center" wrapText="1" indent="1"/>
    </xf>
    <xf numFmtId="185" fontId="11" fillId="0" borderId="0" xfId="0" applyNumberFormat="1" applyFont="1" applyFill="1" applyBorder="1" applyAlignment="1">
      <alignment horizontal="right" vertical="center" wrapText="1" indent="1"/>
    </xf>
    <xf numFmtId="185" fontId="11" fillId="0" borderId="15" xfId="0" applyNumberFormat="1" applyFont="1" applyFill="1" applyBorder="1" applyAlignment="1">
      <alignment horizontal="right" vertical="center" wrapText="1" indent="1"/>
    </xf>
    <xf numFmtId="185" fontId="11" fillId="0" borderId="16" xfId="0" applyNumberFormat="1" applyFont="1" applyFill="1" applyBorder="1" applyAlignment="1">
      <alignment horizontal="right" vertical="center" wrapText="1" indent="1"/>
    </xf>
    <xf numFmtId="185" fontId="11" fillId="0" borderId="17" xfId="0" applyNumberFormat="1" applyFont="1" applyFill="1" applyBorder="1" applyAlignment="1">
      <alignment horizontal="right" vertical="center" wrapText="1" indent="1"/>
    </xf>
    <xf numFmtId="185" fontId="11" fillId="0" borderId="18" xfId="0" applyNumberFormat="1" applyFont="1" applyFill="1" applyBorder="1" applyAlignment="1">
      <alignment horizontal="right" vertical="center" wrapText="1" inden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justify" vertical="center" shrinkToFit="1"/>
    </xf>
    <xf numFmtId="0" fontId="11" fillId="0" borderId="14" xfId="0" applyFont="1" applyFill="1" applyBorder="1" applyAlignment="1">
      <alignment vertical="center" wrapText="1" shrinkToFit="1"/>
    </xf>
    <xf numFmtId="0" fontId="11" fillId="0" borderId="0" xfId="0" applyFont="1" applyFill="1" applyAlignment="1">
      <alignment horizontal="justify" vertical="center" wrapText="1" shrinkToFit="1"/>
    </xf>
    <xf numFmtId="0" fontId="11" fillId="0" borderId="14" xfId="0" applyFont="1" applyFill="1" applyBorder="1" applyAlignment="1" quotePrefix="1">
      <alignment horizontal="left" vertical="center" wrapText="1" shrinkToFit="1"/>
    </xf>
    <xf numFmtId="0" fontId="11" fillId="0" borderId="0" xfId="0" applyFont="1" applyFill="1" applyAlignment="1">
      <alignment horizontal="left" vertical="center" wrapText="1" shrinkToFit="1"/>
    </xf>
    <xf numFmtId="0" fontId="11" fillId="0" borderId="0" xfId="0" applyFont="1" applyFill="1" applyAlignment="1">
      <alignment vertical="center" wrapText="1"/>
    </xf>
    <xf numFmtId="0" fontId="21" fillId="0" borderId="14" xfId="0" applyFont="1" applyFill="1" applyBorder="1" applyAlignment="1" quotePrefix="1">
      <alignment horizontal="left" vertical="center" wrapText="1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 wrapText="1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21" fillId="0" borderId="16" xfId="0" applyFont="1" applyFill="1" applyBorder="1" applyAlignment="1">
      <alignment vertical="center" wrapText="1" shrinkToFit="1"/>
    </xf>
    <xf numFmtId="186" fontId="11" fillId="0" borderId="0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Alignment="1" quotePrefix="1">
      <alignment horizontal="lef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177" fontId="11" fillId="0" borderId="20" xfId="0" applyNumberFormat="1" applyFont="1" applyFill="1" applyBorder="1" applyAlignment="1">
      <alignment horizontal="right" vertical="center" wrapText="1" indent="1"/>
    </xf>
    <xf numFmtId="177" fontId="11" fillId="0" borderId="21" xfId="0" applyNumberFormat="1" applyFont="1" applyFill="1" applyBorder="1" applyAlignment="1">
      <alignment horizontal="right" vertical="center" wrapText="1" indent="1"/>
    </xf>
    <xf numFmtId="177" fontId="11" fillId="0" borderId="19" xfId="0" applyNumberFormat="1" applyFont="1" applyFill="1" applyBorder="1" applyAlignment="1">
      <alignment horizontal="right" vertical="center" wrapText="1" indent="1"/>
    </xf>
    <xf numFmtId="185" fontId="22" fillId="0" borderId="14" xfId="0" applyNumberFormat="1" applyFont="1" applyFill="1" applyBorder="1" applyAlignment="1">
      <alignment horizontal="right" vertical="center" wrapText="1" indent="1"/>
    </xf>
    <xf numFmtId="185" fontId="22" fillId="0" borderId="0" xfId="0" applyNumberFormat="1" applyFont="1" applyFill="1" applyBorder="1" applyAlignment="1">
      <alignment horizontal="right" vertical="center" wrapText="1" indent="1"/>
    </xf>
    <xf numFmtId="185" fontId="22" fillId="0" borderId="15" xfId="0" applyNumberFormat="1" applyFont="1" applyFill="1" applyBorder="1" applyAlignment="1">
      <alignment horizontal="right" vertical="center" wrapText="1" indent="1"/>
    </xf>
    <xf numFmtId="185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6" fontId="11" fillId="0" borderId="15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21" xfId="0" applyFont="1" applyFill="1" applyBorder="1" applyAlignment="1" quotePrefix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115" applyFont="1" applyFill="1" applyAlignment="1">
      <alignment vertical="center"/>
      <protection/>
    </xf>
    <xf numFmtId="0" fontId="11" fillId="0" borderId="17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19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8" fillId="0" borderId="22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25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vertical="center"/>
    </xf>
    <xf numFmtId="177" fontId="11" fillId="0" borderId="20" xfId="0" applyNumberFormat="1" applyFont="1" applyFill="1" applyBorder="1" applyAlignment="1">
      <alignment horizontal="right" vertical="center" wrapText="1" indent="1" shrinkToFit="1"/>
    </xf>
    <xf numFmtId="177" fontId="11" fillId="0" borderId="21" xfId="0" applyNumberFormat="1" applyFont="1" applyFill="1" applyBorder="1" applyAlignment="1">
      <alignment horizontal="right" vertical="center" wrapText="1" indent="1" shrinkToFit="1"/>
    </xf>
    <xf numFmtId="177" fontId="11" fillId="0" borderId="19" xfId="0" applyNumberFormat="1" applyFont="1" applyFill="1" applyBorder="1" applyAlignment="1">
      <alignment horizontal="right" vertical="center" wrapText="1" indent="1" shrinkToFit="1"/>
    </xf>
    <xf numFmtId="0" fontId="22" fillId="0" borderId="0" xfId="0" applyFont="1" applyFill="1" applyAlignment="1">
      <alignment horizontal="center" vertical="center" wrapText="1" shrinkToFit="1"/>
    </xf>
    <xf numFmtId="177" fontId="22" fillId="0" borderId="14" xfId="0" applyNumberFormat="1" applyFont="1" applyFill="1" applyBorder="1" applyAlignment="1">
      <alignment horizontal="right" vertical="center" wrapText="1" indent="1" shrinkToFit="1"/>
    </xf>
    <xf numFmtId="177" fontId="22" fillId="0" borderId="0" xfId="0" applyNumberFormat="1" applyFont="1" applyFill="1" applyBorder="1" applyAlignment="1">
      <alignment horizontal="right" vertical="center" wrapText="1" indent="1" shrinkToFit="1"/>
    </xf>
    <xf numFmtId="177" fontId="22" fillId="0" borderId="15" xfId="0" applyNumberFormat="1" applyFont="1" applyFill="1" applyBorder="1" applyAlignment="1">
      <alignment horizontal="right" vertical="center" wrapText="1" indent="1" shrinkToFit="1"/>
    </xf>
    <xf numFmtId="0" fontId="22" fillId="0" borderId="14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/>
    </xf>
    <xf numFmtId="177" fontId="11" fillId="0" borderId="14" xfId="0" applyNumberFormat="1" applyFont="1" applyFill="1" applyBorder="1" applyAlignment="1">
      <alignment horizontal="right" vertical="center" wrapText="1" indent="1" shrinkToFit="1"/>
    </xf>
    <xf numFmtId="177" fontId="11" fillId="0" borderId="0" xfId="0" applyNumberFormat="1" applyFont="1" applyFill="1" applyBorder="1" applyAlignment="1">
      <alignment horizontal="right" vertical="center" wrapText="1" indent="1" shrinkToFit="1"/>
    </xf>
    <xf numFmtId="177" fontId="11" fillId="0" borderId="15" xfId="0" applyNumberFormat="1" applyFont="1" applyFill="1" applyBorder="1" applyAlignment="1">
      <alignment horizontal="right" vertical="center" wrapText="1" indent="1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wrapText="1" shrinkToFit="1"/>
    </xf>
    <xf numFmtId="177" fontId="11" fillId="0" borderId="16" xfId="0" applyNumberFormat="1" applyFont="1" applyFill="1" applyBorder="1" applyAlignment="1">
      <alignment horizontal="right" vertical="center" wrapText="1" indent="1" shrinkToFit="1"/>
    </xf>
    <xf numFmtId="177" fontId="11" fillId="0" borderId="17" xfId="0" applyNumberFormat="1" applyFont="1" applyFill="1" applyBorder="1" applyAlignment="1">
      <alignment horizontal="right" vertical="center" wrapText="1" indent="1" shrinkToFit="1"/>
    </xf>
    <xf numFmtId="177" fontId="11" fillId="0" borderId="18" xfId="0" applyNumberFormat="1" applyFont="1" applyFill="1" applyBorder="1" applyAlignment="1">
      <alignment horizontal="right" vertical="center" wrapText="1" indent="1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wrapText="1" shrinkToFit="1"/>
    </xf>
    <xf numFmtId="214" fontId="22" fillId="0" borderId="0" xfId="0" applyNumberFormat="1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 quotePrefix="1">
      <alignment horizontal="center" vertical="center" shrinkToFit="1"/>
    </xf>
    <xf numFmtId="186" fontId="11" fillId="0" borderId="17" xfId="0" applyNumberFormat="1" applyFont="1" applyFill="1" applyBorder="1" applyAlignment="1">
      <alignment horizontal="right" vertical="center" wrapText="1" indent="1" shrinkToFit="1"/>
    </xf>
    <xf numFmtId="186" fontId="11" fillId="0" borderId="18" xfId="0" applyNumberFormat="1" applyFont="1" applyFill="1" applyBorder="1" applyAlignment="1">
      <alignment horizontal="right" vertical="center" wrapText="1" indent="1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85" fontId="11" fillId="0" borderId="20" xfId="0" applyNumberFormat="1" applyFont="1" applyFill="1" applyBorder="1" applyAlignment="1">
      <alignment horizontal="right" vertical="center"/>
    </xf>
    <xf numFmtId="185" fontId="11" fillId="0" borderId="21" xfId="0" applyNumberFormat="1" applyFont="1" applyFill="1" applyBorder="1" applyAlignment="1">
      <alignment horizontal="right" vertical="center"/>
    </xf>
    <xf numFmtId="185" fontId="11" fillId="0" borderId="19" xfId="0" applyNumberFormat="1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center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0" xfId="0" applyNumberFormat="1" applyFont="1" applyFill="1" applyBorder="1" applyAlignment="1">
      <alignment horizontal="right" vertical="center"/>
    </xf>
    <xf numFmtId="185" fontId="22" fillId="0" borderId="15" xfId="0" applyNumberFormat="1" applyFont="1" applyFill="1" applyBorder="1" applyAlignment="1">
      <alignment horizontal="right" vertical="center"/>
    </xf>
    <xf numFmtId="176" fontId="22" fillId="0" borderId="14" xfId="0" applyNumberFormat="1" applyFont="1" applyFill="1" applyBorder="1" applyAlignment="1">
      <alignment horizontal="center" vertical="center"/>
    </xf>
    <xf numFmtId="185" fontId="11" fillId="0" borderId="14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 wrapText="1" shrinkToFit="1"/>
    </xf>
    <xf numFmtId="185" fontId="11" fillId="0" borderId="0" xfId="0" applyNumberFormat="1" applyFont="1" applyFill="1" applyBorder="1" applyAlignment="1">
      <alignment horizontal="right" vertical="center"/>
    </xf>
    <xf numFmtId="185" fontId="11" fillId="0" borderId="15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center" vertical="center" shrinkToFit="1"/>
    </xf>
    <xf numFmtId="185" fontId="11" fillId="0" borderId="16" xfId="0" applyNumberFormat="1" applyFont="1" applyFill="1" applyBorder="1" applyAlignment="1">
      <alignment horizontal="right" vertical="center"/>
    </xf>
    <xf numFmtId="185" fontId="11" fillId="0" borderId="17" xfId="0" applyNumberFormat="1" applyFont="1" applyFill="1" applyBorder="1" applyAlignment="1">
      <alignment horizontal="right" vertical="center" wrapText="1" shrinkToFit="1"/>
    </xf>
    <xf numFmtId="185" fontId="11" fillId="0" borderId="17" xfId="0" applyNumberFormat="1" applyFont="1" applyFill="1" applyBorder="1" applyAlignment="1">
      <alignment horizontal="right" vertical="center"/>
    </xf>
    <xf numFmtId="185" fontId="11" fillId="0" borderId="18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185" fontId="11" fillId="0" borderId="21" xfId="0" applyNumberFormat="1" applyFont="1" applyFill="1" applyBorder="1" applyAlignment="1">
      <alignment horizontal="right" vertical="center" shrinkToFit="1"/>
    </xf>
    <xf numFmtId="186" fontId="11" fillId="0" borderId="21" xfId="0" applyNumberFormat="1" applyFont="1" applyFill="1" applyBorder="1" applyAlignment="1">
      <alignment horizontal="right" vertical="center" shrinkToFit="1"/>
    </xf>
    <xf numFmtId="186" fontId="11" fillId="0" borderId="19" xfId="0" applyNumberFormat="1" applyFont="1" applyFill="1" applyBorder="1" applyAlignment="1">
      <alignment horizontal="right" vertical="center" shrinkToFit="1"/>
    </xf>
    <xf numFmtId="186" fontId="22" fillId="0" borderId="0" xfId="0" applyNumberFormat="1" applyFont="1" applyFill="1" applyBorder="1" applyAlignment="1">
      <alignment horizontal="right" vertical="center" shrinkToFit="1"/>
    </xf>
    <xf numFmtId="186" fontId="22" fillId="0" borderId="15" xfId="0" applyNumberFormat="1" applyFont="1" applyFill="1" applyBorder="1" applyAlignment="1">
      <alignment horizontal="right" vertical="center" shrinkToFit="1"/>
    </xf>
    <xf numFmtId="0" fontId="22" fillId="0" borderId="0" xfId="0" applyFont="1" applyFill="1" applyAlignment="1">
      <alignment vertical="center"/>
    </xf>
    <xf numFmtId="186" fontId="11" fillId="0" borderId="0" xfId="0" applyNumberFormat="1" applyFont="1" applyFill="1" applyBorder="1" applyAlignment="1">
      <alignment horizontal="right" vertical="center" shrinkToFit="1"/>
    </xf>
    <xf numFmtId="186" fontId="11" fillId="0" borderId="15" xfId="0" applyNumberFormat="1" applyFont="1" applyFill="1" applyBorder="1" applyAlignment="1">
      <alignment horizontal="right" vertical="center" shrinkToFit="1"/>
    </xf>
    <xf numFmtId="186" fontId="11" fillId="0" borderId="17" xfId="0" applyNumberFormat="1" applyFont="1" applyFill="1" applyBorder="1" applyAlignment="1">
      <alignment horizontal="right" vertical="center" shrinkToFit="1"/>
    </xf>
    <xf numFmtId="186" fontId="11" fillId="0" borderId="18" xfId="0" applyNumberFormat="1" applyFont="1" applyFill="1" applyBorder="1" applyAlignment="1">
      <alignment horizontal="right" vertical="center" shrinkToFit="1"/>
    </xf>
    <xf numFmtId="0" fontId="18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 quotePrefix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 quotePrefix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3" fillId="0" borderId="0" xfId="0" applyFont="1" applyFill="1" applyAlignment="1" quotePrefix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5" xfId="0" applyFont="1" applyFill="1" applyBorder="1" applyAlignment="1" quotePrefix="1">
      <alignment horizontal="center" vertical="center"/>
    </xf>
    <xf numFmtId="0" fontId="11" fillId="0" borderId="2" xfId="0" applyFont="1" applyFill="1" applyBorder="1" applyAlignment="1" quotePrefix="1">
      <alignment horizontal="center" vertical="center"/>
    </xf>
    <xf numFmtId="0" fontId="11" fillId="0" borderId="22" xfId="0" applyFont="1" applyFill="1" applyBorder="1" applyAlignment="1" quotePrefix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center" vertical="center" wrapText="1" shrinkToFit="1"/>
    </xf>
    <xf numFmtId="0" fontId="18" fillId="0" borderId="20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 quotePrefix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 quotePrefix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 quotePrefix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9" fillId="0" borderId="15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22" xfId="0" applyFont="1" applyFill="1" applyBorder="1" applyAlignment="1">
      <alignment horizontal="center" vertical="center" wrapText="1" shrinkToFit="1"/>
    </xf>
    <xf numFmtId="176" fontId="11" fillId="0" borderId="14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16" xfId="0" applyNumberFormat="1" applyFont="1" applyFill="1" applyBorder="1" applyAlignment="1">
      <alignment horizontal="center" vertical="center" shrinkToFit="1"/>
    </xf>
    <xf numFmtId="176" fontId="11" fillId="0" borderId="17" xfId="0" applyNumberFormat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176" fontId="22" fillId="0" borderId="14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 quotePrefix="1">
      <alignment horizontal="center" vertical="center" shrinkToFit="1"/>
    </xf>
    <xf numFmtId="0" fontId="11" fillId="0" borderId="18" xfId="0" applyFont="1" applyFill="1" applyBorder="1" applyAlignment="1" quotePrefix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 quotePrefix="1">
      <alignment horizontal="center" vertical="center" shrinkToFit="1"/>
    </xf>
    <xf numFmtId="0" fontId="11" fillId="0" borderId="14" xfId="0" applyFont="1" applyFill="1" applyBorder="1" applyAlignment="1" quotePrefix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 quotePrefix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 quotePrefix="1">
      <alignment horizontal="center" vertical="center" shrinkToFit="1"/>
    </xf>
    <xf numFmtId="0" fontId="18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 quotePrefix="1">
      <alignment horizontal="center" vertical="center" shrinkToFit="1"/>
    </xf>
    <xf numFmtId="0" fontId="11" fillId="0" borderId="19" xfId="0" applyFont="1" applyFill="1" applyBorder="1" applyAlignment="1" quotePrefix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 quotePrefix="1">
      <alignment horizontal="center" vertical="center" shrinkToFi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</cellXfs>
  <cellStyles count="10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스타일 1" xfId="93"/>
    <cellStyle name="안건회계법인" xfId="94"/>
    <cellStyle name="연결된 셀" xfId="95"/>
    <cellStyle name="Followed Hyperlink" xfId="96"/>
    <cellStyle name="요약" xfId="97"/>
    <cellStyle name="입력" xfId="98"/>
    <cellStyle name="제목" xfId="99"/>
    <cellStyle name="제목 1" xfId="100"/>
    <cellStyle name="제목 2" xfId="101"/>
    <cellStyle name="제목 3" xfId="102"/>
    <cellStyle name="제목 4" xfId="103"/>
    <cellStyle name="좋음" xfId="104"/>
    <cellStyle name="출력" xfId="105"/>
    <cellStyle name="콤마 [0]_ 견적기준 FLOW " xfId="106"/>
    <cellStyle name="콤마_ 견적기준 FLOW " xfId="107"/>
    <cellStyle name="Currency" xfId="108"/>
    <cellStyle name="Currency [0]" xfId="109"/>
    <cellStyle name="통화 [0] 2" xfId="110"/>
    <cellStyle name="표준 2" xfId="111"/>
    <cellStyle name="표준 3" xfId="112"/>
    <cellStyle name="표준 4" xfId="113"/>
    <cellStyle name="표준 5" xfId="114"/>
    <cellStyle name="표준_인구" xfId="115"/>
    <cellStyle name="Hyperlink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55" zoomScalePageLayoutView="0" workbookViewId="0" topLeftCell="A1">
      <selection activeCell="A9" sqref="A9"/>
    </sheetView>
  </sheetViews>
  <sheetFormatPr defaultColWidth="8.88671875" defaultRowHeight="13.5"/>
  <cols>
    <col min="1" max="1" width="16.6640625" style="52" customWidth="1"/>
    <col min="2" max="20" width="10.10546875" style="52" customWidth="1"/>
    <col min="21" max="21" width="34.77734375" style="52" customWidth="1"/>
    <col min="22" max="16384" width="8.88671875" style="52" customWidth="1"/>
  </cols>
  <sheetData>
    <row r="1" spans="1:21" ht="38.25" customHeight="1">
      <c r="A1" s="159" t="s">
        <v>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s="17" customFormat="1" ht="20.25" customHeight="1">
      <c r="A2" s="22" t="s">
        <v>1</v>
      </c>
      <c r="S2" s="23"/>
      <c r="T2" s="23"/>
      <c r="U2" s="23" t="s">
        <v>2</v>
      </c>
    </row>
    <row r="3" spans="1:21" s="17" customFormat="1" ht="25.5" customHeight="1">
      <c r="A3" s="24"/>
      <c r="B3" s="154" t="s">
        <v>3</v>
      </c>
      <c r="C3" s="161"/>
      <c r="D3" s="153"/>
      <c r="E3" s="153"/>
      <c r="F3" s="155"/>
      <c r="G3" s="162" t="s">
        <v>4</v>
      </c>
      <c r="H3" s="163"/>
      <c r="I3" s="163"/>
      <c r="J3" s="163"/>
      <c r="K3" s="163"/>
      <c r="L3" s="163"/>
      <c r="M3" s="163"/>
      <c r="N3" s="164"/>
      <c r="O3" s="162" t="s">
        <v>94</v>
      </c>
      <c r="P3" s="165"/>
      <c r="Q3" s="165"/>
      <c r="R3" s="165"/>
      <c r="S3" s="165"/>
      <c r="T3" s="166"/>
      <c r="U3" s="27"/>
    </row>
    <row r="4" spans="1:21" s="17" customFormat="1" ht="41.25" customHeight="1">
      <c r="A4" s="28" t="s">
        <v>5</v>
      </c>
      <c r="B4" s="29"/>
      <c r="C4" s="30"/>
      <c r="D4" s="30"/>
      <c r="E4" s="30"/>
      <c r="F4" s="31"/>
      <c r="G4" s="150" t="s">
        <v>6</v>
      </c>
      <c r="H4" s="155"/>
      <c r="I4" s="154" t="s">
        <v>7</v>
      </c>
      <c r="J4" s="155"/>
      <c r="K4" s="150" t="s">
        <v>68</v>
      </c>
      <c r="L4" s="153"/>
      <c r="M4" s="154" t="s">
        <v>8</v>
      </c>
      <c r="N4" s="155"/>
      <c r="O4" s="156" t="s">
        <v>9</v>
      </c>
      <c r="P4" s="155"/>
      <c r="Q4" s="156" t="s">
        <v>10</v>
      </c>
      <c r="R4" s="155"/>
      <c r="S4" s="156" t="s">
        <v>11</v>
      </c>
      <c r="T4" s="155"/>
      <c r="U4" s="32" t="s">
        <v>12</v>
      </c>
    </row>
    <row r="5" spans="1:21" s="17" customFormat="1" ht="15.75" customHeight="1">
      <c r="A5" s="31"/>
      <c r="B5" s="29"/>
      <c r="C5" s="30"/>
      <c r="D5" s="30"/>
      <c r="E5" s="30"/>
      <c r="F5" s="31"/>
      <c r="G5" s="29"/>
      <c r="H5" s="31"/>
      <c r="I5" s="145" t="s">
        <v>13</v>
      </c>
      <c r="J5" s="146"/>
      <c r="K5" s="145" t="s">
        <v>14</v>
      </c>
      <c r="L5" s="147"/>
      <c r="M5" s="160" t="s">
        <v>15</v>
      </c>
      <c r="N5" s="146"/>
      <c r="O5" s="160" t="s">
        <v>16</v>
      </c>
      <c r="P5" s="146"/>
      <c r="Q5" s="145" t="s">
        <v>17</v>
      </c>
      <c r="R5" s="146"/>
      <c r="S5" s="29"/>
      <c r="T5" s="31"/>
      <c r="U5" s="32" t="s">
        <v>18</v>
      </c>
    </row>
    <row r="6" spans="1:20" s="17" customFormat="1" ht="28.5" customHeight="1">
      <c r="A6" s="28" t="s">
        <v>19</v>
      </c>
      <c r="B6" s="143" t="s">
        <v>0</v>
      </c>
      <c r="C6" s="157"/>
      <c r="D6" s="157"/>
      <c r="E6" s="157"/>
      <c r="F6" s="144"/>
      <c r="G6" s="143" t="s">
        <v>20</v>
      </c>
      <c r="H6" s="157"/>
      <c r="I6" s="143" t="s">
        <v>21</v>
      </c>
      <c r="J6" s="144"/>
      <c r="K6" s="158" t="s">
        <v>65</v>
      </c>
      <c r="L6" s="157"/>
      <c r="M6" s="143" t="s">
        <v>22</v>
      </c>
      <c r="N6" s="144"/>
      <c r="O6" s="143" t="s">
        <v>23</v>
      </c>
      <c r="P6" s="144"/>
      <c r="Q6" s="143" t="s">
        <v>24</v>
      </c>
      <c r="R6" s="144"/>
      <c r="S6" s="143" t="s">
        <v>25</v>
      </c>
      <c r="T6" s="144"/>
    </row>
    <row r="7" spans="1:20" s="17" customFormat="1" ht="27" customHeight="1">
      <c r="A7" s="148"/>
      <c r="B7" s="150" t="s">
        <v>26</v>
      </c>
      <c r="C7" s="36"/>
      <c r="D7" s="150" t="s">
        <v>27</v>
      </c>
      <c r="E7" s="151"/>
      <c r="F7" s="152"/>
      <c r="G7" s="141" t="s">
        <v>26</v>
      </c>
      <c r="H7" s="141" t="s">
        <v>28</v>
      </c>
      <c r="I7" s="141" t="s">
        <v>26</v>
      </c>
      <c r="J7" s="141" t="s">
        <v>28</v>
      </c>
      <c r="K7" s="141" t="s">
        <v>26</v>
      </c>
      <c r="L7" s="141" t="s">
        <v>28</v>
      </c>
      <c r="M7" s="141" t="s">
        <v>26</v>
      </c>
      <c r="N7" s="141" t="s">
        <v>28</v>
      </c>
      <c r="O7" s="141" t="s">
        <v>26</v>
      </c>
      <c r="P7" s="141" t="s">
        <v>28</v>
      </c>
      <c r="Q7" s="141" t="s">
        <v>26</v>
      </c>
      <c r="R7" s="141" t="s">
        <v>28</v>
      </c>
      <c r="S7" s="141" t="s">
        <v>26</v>
      </c>
      <c r="T7" s="141" t="s">
        <v>28</v>
      </c>
    </row>
    <row r="8" spans="1:21" s="17" customFormat="1" ht="27.75" customHeight="1">
      <c r="A8" s="149"/>
      <c r="B8" s="142"/>
      <c r="C8" s="38" t="s">
        <v>29</v>
      </c>
      <c r="D8" s="39"/>
      <c r="E8" s="38" t="s">
        <v>30</v>
      </c>
      <c r="F8" s="38" t="s">
        <v>31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40"/>
    </row>
    <row r="9" spans="1:21" s="17" customFormat="1" ht="27.75" customHeight="1">
      <c r="A9" s="30" t="s">
        <v>67</v>
      </c>
      <c r="B9" s="41">
        <v>47144</v>
      </c>
      <c r="C9" s="42">
        <v>20241</v>
      </c>
      <c r="D9" s="42">
        <v>203757</v>
      </c>
      <c r="E9" s="42">
        <v>107534</v>
      </c>
      <c r="F9" s="42">
        <v>96223</v>
      </c>
      <c r="G9" s="42">
        <v>39460</v>
      </c>
      <c r="H9" s="42">
        <v>93565</v>
      </c>
      <c r="I9" s="42">
        <v>3813</v>
      </c>
      <c r="J9" s="42">
        <v>58548</v>
      </c>
      <c r="K9" s="42">
        <v>2051</v>
      </c>
      <c r="L9" s="42">
        <v>43175</v>
      </c>
      <c r="M9" s="42">
        <v>1820</v>
      </c>
      <c r="N9" s="42">
        <v>8469</v>
      </c>
      <c r="O9" s="42">
        <v>44898</v>
      </c>
      <c r="P9" s="42">
        <v>161930</v>
      </c>
      <c r="Q9" s="42">
        <v>1896</v>
      </c>
      <c r="R9" s="42">
        <v>29310</v>
      </c>
      <c r="S9" s="42">
        <v>350</v>
      </c>
      <c r="T9" s="43">
        <v>12517</v>
      </c>
      <c r="U9" s="29" t="s">
        <v>67</v>
      </c>
    </row>
    <row r="10" spans="1:22" s="48" customFormat="1" ht="30" customHeight="1">
      <c r="A10" s="8" t="s">
        <v>95</v>
      </c>
      <c r="B10" s="44">
        <f>SUM(B11:B29)</f>
        <v>49252</v>
      </c>
      <c r="C10" s="45">
        <f>SUM(C11:C29)</f>
        <v>21298</v>
      </c>
      <c r="D10" s="45">
        <f>SUM(D11:D29)</f>
        <v>211468</v>
      </c>
      <c r="E10" s="45">
        <f>SUM(E11:E29)</f>
        <v>111575</v>
      </c>
      <c r="F10" s="45">
        <f>SUM(F11:F29)</f>
        <v>99893</v>
      </c>
      <c r="G10" s="45">
        <f aca="true" t="shared" si="0" ref="G10:T10">SUM(G11:G29)</f>
        <v>40918</v>
      </c>
      <c r="H10" s="45">
        <f t="shared" si="0"/>
        <v>97265</v>
      </c>
      <c r="I10" s="45">
        <f>SUM(I11:I29)</f>
        <v>4147</v>
      </c>
      <c r="J10" s="45">
        <f t="shared" si="0"/>
        <v>61683</v>
      </c>
      <c r="K10" s="45">
        <f t="shared" si="0"/>
        <v>2330</v>
      </c>
      <c r="L10" s="45">
        <f t="shared" si="0"/>
        <v>44417</v>
      </c>
      <c r="M10" s="45">
        <f t="shared" si="0"/>
        <v>1857</v>
      </c>
      <c r="N10" s="45">
        <f t="shared" si="0"/>
        <v>8103</v>
      </c>
      <c r="O10" s="45">
        <f t="shared" si="0"/>
        <v>46770</v>
      </c>
      <c r="P10" s="45">
        <f t="shared" si="0"/>
        <v>170055</v>
      </c>
      <c r="Q10" s="45">
        <f t="shared" si="0"/>
        <v>2114</v>
      </c>
      <c r="R10" s="45">
        <f t="shared" si="0"/>
        <v>29608</v>
      </c>
      <c r="S10" s="45">
        <f t="shared" si="0"/>
        <v>368</v>
      </c>
      <c r="T10" s="46">
        <f t="shared" si="0"/>
        <v>11805</v>
      </c>
      <c r="U10" s="9" t="s">
        <v>95</v>
      </c>
      <c r="V10" s="47"/>
    </row>
    <row r="11" spans="1:22" s="17" customFormat="1" ht="30" customHeight="1">
      <c r="A11" s="10" t="s">
        <v>32</v>
      </c>
      <c r="B11" s="2">
        <v>375</v>
      </c>
      <c r="C11" s="3">
        <v>44</v>
      </c>
      <c r="D11" s="3">
        <f aca="true" t="shared" si="1" ref="D11:D29">SUM(E11:F11)</f>
        <v>3097</v>
      </c>
      <c r="E11" s="3">
        <v>2135</v>
      </c>
      <c r="F11" s="3">
        <v>962</v>
      </c>
      <c r="G11" s="21">
        <v>0</v>
      </c>
      <c r="H11" s="21">
        <v>0</v>
      </c>
      <c r="I11" s="3">
        <v>33</v>
      </c>
      <c r="J11" s="3">
        <v>182</v>
      </c>
      <c r="K11" s="3">
        <v>159</v>
      </c>
      <c r="L11" s="3">
        <v>1641</v>
      </c>
      <c r="M11" s="3">
        <v>183</v>
      </c>
      <c r="N11" s="3">
        <v>1274</v>
      </c>
      <c r="O11" s="3">
        <v>334</v>
      </c>
      <c r="P11" s="3">
        <v>2449</v>
      </c>
      <c r="Q11" s="3">
        <v>34</v>
      </c>
      <c r="R11" s="3">
        <v>547</v>
      </c>
      <c r="S11" s="3">
        <v>7</v>
      </c>
      <c r="T11" s="4">
        <v>101</v>
      </c>
      <c r="U11" s="11" t="s">
        <v>82</v>
      </c>
      <c r="V11" s="49"/>
    </row>
    <row r="12" spans="1:22" s="17" customFormat="1" ht="30" customHeight="1">
      <c r="A12" s="10" t="s">
        <v>33</v>
      </c>
      <c r="B12" s="2">
        <v>19</v>
      </c>
      <c r="C12" s="3">
        <v>4</v>
      </c>
      <c r="D12" s="3">
        <f t="shared" si="1"/>
        <v>273</v>
      </c>
      <c r="E12" s="3">
        <v>245</v>
      </c>
      <c r="F12" s="3">
        <v>28</v>
      </c>
      <c r="G12" s="3">
        <v>2</v>
      </c>
      <c r="H12" s="3">
        <v>8</v>
      </c>
      <c r="I12" s="3">
        <v>17</v>
      </c>
      <c r="J12" s="3">
        <v>265</v>
      </c>
      <c r="K12" s="21">
        <v>0</v>
      </c>
      <c r="L12" s="21">
        <v>0</v>
      </c>
      <c r="M12" s="21">
        <v>0</v>
      </c>
      <c r="N12" s="21">
        <v>0</v>
      </c>
      <c r="O12" s="3">
        <v>18</v>
      </c>
      <c r="P12" s="3">
        <v>266</v>
      </c>
      <c r="Q12" s="3">
        <v>1</v>
      </c>
      <c r="R12" s="3">
        <v>7</v>
      </c>
      <c r="S12" s="21">
        <v>0</v>
      </c>
      <c r="T12" s="50">
        <v>0</v>
      </c>
      <c r="U12" s="11" t="s">
        <v>34</v>
      </c>
      <c r="V12" s="49"/>
    </row>
    <row r="13" spans="1:22" s="17" customFormat="1" ht="30" customHeight="1">
      <c r="A13" s="10" t="s">
        <v>35</v>
      </c>
      <c r="B13" s="2">
        <v>1971</v>
      </c>
      <c r="C13" s="3">
        <v>608</v>
      </c>
      <c r="D13" s="3">
        <f t="shared" si="1"/>
        <v>9190</v>
      </c>
      <c r="E13" s="3">
        <v>5990</v>
      </c>
      <c r="F13" s="3">
        <v>3200</v>
      </c>
      <c r="G13" s="3">
        <v>1574</v>
      </c>
      <c r="H13" s="3">
        <v>4116</v>
      </c>
      <c r="I13" s="3">
        <v>301</v>
      </c>
      <c r="J13" s="3">
        <v>3474</v>
      </c>
      <c r="K13" s="3">
        <v>94</v>
      </c>
      <c r="L13" s="3">
        <v>1594</v>
      </c>
      <c r="M13" s="3">
        <v>2</v>
      </c>
      <c r="N13" s="3">
        <v>6</v>
      </c>
      <c r="O13" s="3">
        <v>1866</v>
      </c>
      <c r="P13" s="3">
        <v>7195</v>
      </c>
      <c r="Q13" s="3">
        <v>68</v>
      </c>
      <c r="R13" s="3">
        <v>974</v>
      </c>
      <c r="S13" s="3">
        <v>37</v>
      </c>
      <c r="T13" s="4">
        <v>1021</v>
      </c>
      <c r="U13" s="11" t="s">
        <v>36</v>
      </c>
      <c r="V13" s="49"/>
    </row>
    <row r="14" spans="1:22" s="17" customFormat="1" ht="30" customHeight="1">
      <c r="A14" s="12" t="s">
        <v>87</v>
      </c>
      <c r="B14" s="2">
        <v>28</v>
      </c>
      <c r="C14" s="21">
        <f>-C158</f>
        <v>0</v>
      </c>
      <c r="D14" s="3">
        <f t="shared" si="1"/>
        <v>925</v>
      </c>
      <c r="E14" s="3">
        <v>816</v>
      </c>
      <c r="F14" s="3">
        <v>109</v>
      </c>
      <c r="G14" s="3">
        <v>1</v>
      </c>
      <c r="H14" s="3">
        <v>1</v>
      </c>
      <c r="I14" s="3">
        <v>13</v>
      </c>
      <c r="J14" s="3">
        <v>768</v>
      </c>
      <c r="K14" s="3">
        <v>13</v>
      </c>
      <c r="L14" s="3">
        <v>154</v>
      </c>
      <c r="M14" s="3">
        <v>1</v>
      </c>
      <c r="N14" s="3">
        <v>2</v>
      </c>
      <c r="O14" s="3">
        <v>16</v>
      </c>
      <c r="P14" s="3">
        <v>173</v>
      </c>
      <c r="Q14" s="3">
        <v>12</v>
      </c>
      <c r="R14" s="3">
        <v>752</v>
      </c>
      <c r="S14" s="21">
        <v>0</v>
      </c>
      <c r="T14" s="50">
        <v>0</v>
      </c>
      <c r="U14" s="13" t="s">
        <v>37</v>
      </c>
      <c r="V14" s="49"/>
    </row>
    <row r="15" spans="1:22" s="17" customFormat="1" ht="43.5" customHeight="1">
      <c r="A15" s="14" t="s">
        <v>66</v>
      </c>
      <c r="B15" s="2">
        <v>66</v>
      </c>
      <c r="C15" s="3">
        <v>8</v>
      </c>
      <c r="D15" s="3">
        <f t="shared" si="1"/>
        <v>693</v>
      </c>
      <c r="E15" s="3">
        <v>588</v>
      </c>
      <c r="F15" s="3">
        <v>105</v>
      </c>
      <c r="G15" s="3">
        <v>24</v>
      </c>
      <c r="H15" s="3">
        <v>120</v>
      </c>
      <c r="I15" s="3">
        <v>24</v>
      </c>
      <c r="J15" s="3">
        <v>305</v>
      </c>
      <c r="K15" s="3">
        <v>17</v>
      </c>
      <c r="L15" s="3">
        <v>267</v>
      </c>
      <c r="M15" s="3">
        <v>1</v>
      </c>
      <c r="N15" s="3">
        <v>1</v>
      </c>
      <c r="O15" s="3">
        <v>56</v>
      </c>
      <c r="P15" s="3">
        <v>533</v>
      </c>
      <c r="Q15" s="3">
        <v>9</v>
      </c>
      <c r="R15" s="3">
        <v>152</v>
      </c>
      <c r="S15" s="3">
        <v>1</v>
      </c>
      <c r="T15" s="4">
        <v>8</v>
      </c>
      <c r="U15" s="15" t="s">
        <v>83</v>
      </c>
      <c r="V15" s="49"/>
    </row>
    <row r="16" spans="1:22" s="17" customFormat="1" ht="30" customHeight="1">
      <c r="A16" s="10" t="s">
        <v>38</v>
      </c>
      <c r="B16" s="2">
        <v>1516</v>
      </c>
      <c r="C16" s="3">
        <v>309</v>
      </c>
      <c r="D16" s="3">
        <f t="shared" si="1"/>
        <v>14829</v>
      </c>
      <c r="E16" s="3">
        <v>12827</v>
      </c>
      <c r="F16" s="3">
        <v>2002</v>
      </c>
      <c r="G16" s="3">
        <v>583</v>
      </c>
      <c r="H16" s="3">
        <v>2152</v>
      </c>
      <c r="I16" s="3">
        <v>931</v>
      </c>
      <c r="J16" s="3">
        <v>12632</v>
      </c>
      <c r="K16" s="3">
        <v>2</v>
      </c>
      <c r="L16" s="3">
        <v>45</v>
      </c>
      <c r="M16" s="21">
        <v>0</v>
      </c>
      <c r="N16" s="21">
        <v>0</v>
      </c>
      <c r="O16" s="3">
        <v>1477</v>
      </c>
      <c r="P16" s="3">
        <v>14449</v>
      </c>
      <c r="Q16" s="3">
        <v>17</v>
      </c>
      <c r="R16" s="3">
        <v>138</v>
      </c>
      <c r="S16" s="3">
        <v>22</v>
      </c>
      <c r="T16" s="4">
        <v>242</v>
      </c>
      <c r="U16" s="11" t="s">
        <v>39</v>
      </c>
      <c r="V16" s="49"/>
    </row>
    <row r="17" spans="1:22" s="17" customFormat="1" ht="30" customHeight="1">
      <c r="A17" s="10" t="s">
        <v>40</v>
      </c>
      <c r="B17" s="2">
        <v>12917</v>
      </c>
      <c r="C17" s="3">
        <v>6502</v>
      </c>
      <c r="D17" s="3">
        <f t="shared" si="1"/>
        <v>37118</v>
      </c>
      <c r="E17" s="3">
        <v>18257</v>
      </c>
      <c r="F17" s="3">
        <v>18861</v>
      </c>
      <c r="G17" s="3">
        <v>11822</v>
      </c>
      <c r="H17" s="3">
        <v>27138</v>
      </c>
      <c r="I17" s="3">
        <v>834</v>
      </c>
      <c r="J17" s="3">
        <v>7665</v>
      </c>
      <c r="K17" s="3">
        <v>241</v>
      </c>
      <c r="L17" s="3">
        <v>2244</v>
      </c>
      <c r="M17" s="3">
        <v>20</v>
      </c>
      <c r="N17" s="3">
        <v>71</v>
      </c>
      <c r="O17" s="3">
        <v>12315</v>
      </c>
      <c r="P17" s="3">
        <v>31227</v>
      </c>
      <c r="Q17" s="3">
        <v>542</v>
      </c>
      <c r="R17" s="3">
        <v>5201</v>
      </c>
      <c r="S17" s="3">
        <v>60</v>
      </c>
      <c r="T17" s="4">
        <v>690</v>
      </c>
      <c r="U17" s="11" t="s">
        <v>41</v>
      </c>
      <c r="V17" s="49"/>
    </row>
    <row r="18" spans="1:22" s="17" customFormat="1" ht="30" customHeight="1">
      <c r="A18" s="10" t="s">
        <v>42</v>
      </c>
      <c r="B18" s="2">
        <v>5826</v>
      </c>
      <c r="C18" s="3">
        <v>262</v>
      </c>
      <c r="D18" s="3">
        <f t="shared" si="1"/>
        <v>13388</v>
      </c>
      <c r="E18" s="3">
        <v>12253</v>
      </c>
      <c r="F18" s="3">
        <v>1135</v>
      </c>
      <c r="G18" s="3">
        <v>5523</v>
      </c>
      <c r="H18" s="3">
        <v>6142</v>
      </c>
      <c r="I18" s="3">
        <v>260</v>
      </c>
      <c r="J18" s="3">
        <v>6625</v>
      </c>
      <c r="K18" s="3">
        <v>22</v>
      </c>
      <c r="L18" s="3">
        <v>397</v>
      </c>
      <c r="M18" s="3">
        <v>21</v>
      </c>
      <c r="N18" s="3">
        <v>224</v>
      </c>
      <c r="O18" s="3">
        <v>5746</v>
      </c>
      <c r="P18" s="3">
        <v>11663</v>
      </c>
      <c r="Q18" s="3">
        <v>59</v>
      </c>
      <c r="R18" s="3">
        <v>1187</v>
      </c>
      <c r="S18" s="3">
        <v>21</v>
      </c>
      <c r="T18" s="4">
        <v>538</v>
      </c>
      <c r="U18" s="11" t="s">
        <v>43</v>
      </c>
      <c r="V18" s="49"/>
    </row>
    <row r="19" spans="1:22" s="17" customFormat="1" ht="30" customHeight="1">
      <c r="A19" s="10" t="s">
        <v>44</v>
      </c>
      <c r="B19" s="2">
        <v>11778</v>
      </c>
      <c r="C19" s="3">
        <v>7693</v>
      </c>
      <c r="D19" s="3">
        <f t="shared" si="1"/>
        <v>37332</v>
      </c>
      <c r="E19" s="3">
        <v>12991</v>
      </c>
      <c r="F19" s="3">
        <v>24341</v>
      </c>
      <c r="G19" s="3">
        <v>11514</v>
      </c>
      <c r="H19" s="3">
        <v>31164</v>
      </c>
      <c r="I19" s="3">
        <v>214</v>
      </c>
      <c r="J19" s="3">
        <v>5470</v>
      </c>
      <c r="K19" s="3">
        <v>30</v>
      </c>
      <c r="L19" s="3">
        <v>323</v>
      </c>
      <c r="M19" s="3">
        <v>20</v>
      </c>
      <c r="N19" s="3">
        <v>375</v>
      </c>
      <c r="O19" s="3">
        <v>11639</v>
      </c>
      <c r="P19" s="3">
        <v>33320</v>
      </c>
      <c r="Q19" s="3">
        <v>124</v>
      </c>
      <c r="R19" s="3">
        <v>3145</v>
      </c>
      <c r="S19" s="3">
        <v>15</v>
      </c>
      <c r="T19" s="4">
        <v>867</v>
      </c>
      <c r="U19" s="11" t="s">
        <v>45</v>
      </c>
      <c r="V19" s="49"/>
    </row>
    <row r="20" spans="1:22" s="17" customFormat="1" ht="30" customHeight="1">
      <c r="A20" s="12" t="s">
        <v>75</v>
      </c>
      <c r="B20" s="2">
        <v>263</v>
      </c>
      <c r="C20" s="3">
        <v>53</v>
      </c>
      <c r="D20" s="3">
        <f t="shared" si="1"/>
        <v>3891</v>
      </c>
      <c r="E20" s="3">
        <v>2692</v>
      </c>
      <c r="F20" s="3">
        <v>1199</v>
      </c>
      <c r="G20" s="3">
        <v>90</v>
      </c>
      <c r="H20" s="3">
        <v>207</v>
      </c>
      <c r="I20" s="3">
        <v>122</v>
      </c>
      <c r="J20" s="3">
        <v>2935</v>
      </c>
      <c r="K20" s="3">
        <v>48</v>
      </c>
      <c r="L20" s="3">
        <v>733</v>
      </c>
      <c r="M20" s="3">
        <v>3</v>
      </c>
      <c r="N20" s="3">
        <v>16</v>
      </c>
      <c r="O20" s="3">
        <v>208</v>
      </c>
      <c r="P20" s="3">
        <v>1810</v>
      </c>
      <c r="Q20" s="3">
        <v>46</v>
      </c>
      <c r="R20" s="3">
        <v>1215</v>
      </c>
      <c r="S20" s="3">
        <v>9</v>
      </c>
      <c r="T20" s="4">
        <v>866</v>
      </c>
      <c r="U20" s="11" t="s">
        <v>46</v>
      </c>
      <c r="V20" s="49"/>
    </row>
    <row r="21" spans="1:22" s="17" customFormat="1" ht="30" customHeight="1">
      <c r="A21" s="10" t="s">
        <v>47</v>
      </c>
      <c r="B21" s="2">
        <v>647</v>
      </c>
      <c r="C21" s="3">
        <v>69</v>
      </c>
      <c r="D21" s="3">
        <f t="shared" si="1"/>
        <v>8975</v>
      </c>
      <c r="E21" s="3">
        <v>4131</v>
      </c>
      <c r="F21" s="3">
        <v>4844</v>
      </c>
      <c r="G21" s="3">
        <v>53</v>
      </c>
      <c r="H21" s="3">
        <v>121</v>
      </c>
      <c r="I21" s="3">
        <v>308</v>
      </c>
      <c r="J21" s="3">
        <v>5633</v>
      </c>
      <c r="K21" s="3">
        <v>286</v>
      </c>
      <c r="L21" s="3">
        <v>3221</v>
      </c>
      <c r="M21" s="21">
        <v>0</v>
      </c>
      <c r="N21" s="21">
        <v>0</v>
      </c>
      <c r="O21" s="3">
        <v>115</v>
      </c>
      <c r="P21" s="3">
        <v>633</v>
      </c>
      <c r="Q21" s="3">
        <v>465</v>
      </c>
      <c r="R21" s="3">
        <v>6785</v>
      </c>
      <c r="S21" s="3">
        <v>67</v>
      </c>
      <c r="T21" s="4">
        <v>1557</v>
      </c>
      <c r="U21" s="11" t="s">
        <v>48</v>
      </c>
      <c r="V21" s="49"/>
    </row>
    <row r="22" spans="1:22" s="17" customFormat="1" ht="30" customHeight="1">
      <c r="A22" s="10" t="s">
        <v>49</v>
      </c>
      <c r="B22" s="2">
        <v>1068</v>
      </c>
      <c r="C22" s="3">
        <v>265</v>
      </c>
      <c r="D22" s="3">
        <f t="shared" si="1"/>
        <v>3281</v>
      </c>
      <c r="E22" s="3">
        <v>2210</v>
      </c>
      <c r="F22" s="3">
        <v>1071</v>
      </c>
      <c r="G22" s="3">
        <v>665</v>
      </c>
      <c r="H22" s="3">
        <v>984</v>
      </c>
      <c r="I22" s="3">
        <v>194</v>
      </c>
      <c r="J22" s="3">
        <v>1364</v>
      </c>
      <c r="K22" s="3">
        <v>12</v>
      </c>
      <c r="L22" s="3">
        <v>162</v>
      </c>
      <c r="M22" s="3">
        <v>197</v>
      </c>
      <c r="N22" s="3">
        <v>771</v>
      </c>
      <c r="O22" s="3">
        <v>996</v>
      </c>
      <c r="P22" s="3">
        <v>2511</v>
      </c>
      <c r="Q22" s="3">
        <v>58</v>
      </c>
      <c r="R22" s="3">
        <v>559</v>
      </c>
      <c r="S22" s="3">
        <v>14</v>
      </c>
      <c r="T22" s="4">
        <v>211</v>
      </c>
      <c r="U22" s="11" t="s">
        <v>50</v>
      </c>
      <c r="V22" s="49"/>
    </row>
    <row r="23" spans="1:22" s="17" customFormat="1" ht="30" customHeight="1">
      <c r="A23" s="12" t="s">
        <v>76</v>
      </c>
      <c r="B23" s="2">
        <v>760</v>
      </c>
      <c r="C23" s="3">
        <v>82</v>
      </c>
      <c r="D23" s="3">
        <f t="shared" si="1"/>
        <v>4443</v>
      </c>
      <c r="E23" s="3">
        <v>3120</v>
      </c>
      <c r="F23" s="3">
        <v>1323</v>
      </c>
      <c r="G23" s="3">
        <v>558</v>
      </c>
      <c r="H23" s="3">
        <v>1813</v>
      </c>
      <c r="I23" s="3">
        <v>129</v>
      </c>
      <c r="J23" s="3">
        <v>1562</v>
      </c>
      <c r="K23" s="3">
        <v>60</v>
      </c>
      <c r="L23" s="3">
        <v>965</v>
      </c>
      <c r="M23" s="3">
        <v>13</v>
      </c>
      <c r="N23" s="3">
        <v>103</v>
      </c>
      <c r="O23" s="3">
        <v>698</v>
      </c>
      <c r="P23" s="3">
        <v>3403</v>
      </c>
      <c r="Q23" s="3">
        <v>49</v>
      </c>
      <c r="R23" s="3">
        <v>501</v>
      </c>
      <c r="S23" s="3">
        <v>13</v>
      </c>
      <c r="T23" s="4">
        <v>539</v>
      </c>
      <c r="U23" s="11" t="s">
        <v>51</v>
      </c>
      <c r="V23" s="49"/>
    </row>
    <row r="24" spans="1:22" s="17" customFormat="1" ht="30" customHeight="1">
      <c r="A24" s="12" t="s">
        <v>77</v>
      </c>
      <c r="B24" s="2">
        <v>1045</v>
      </c>
      <c r="C24" s="3">
        <v>250</v>
      </c>
      <c r="D24" s="3">
        <f t="shared" si="1"/>
        <v>7608</v>
      </c>
      <c r="E24" s="3">
        <v>4105</v>
      </c>
      <c r="F24" s="3">
        <v>3503</v>
      </c>
      <c r="G24" s="3">
        <v>341</v>
      </c>
      <c r="H24" s="3">
        <v>1087</v>
      </c>
      <c r="I24" s="3">
        <v>484</v>
      </c>
      <c r="J24" s="3">
        <v>4707</v>
      </c>
      <c r="K24" s="3">
        <v>20</v>
      </c>
      <c r="L24" s="3">
        <v>640</v>
      </c>
      <c r="M24" s="3">
        <v>200</v>
      </c>
      <c r="N24" s="3">
        <v>1174</v>
      </c>
      <c r="O24" s="3">
        <v>908</v>
      </c>
      <c r="P24" s="3">
        <v>4994</v>
      </c>
      <c r="Q24" s="3">
        <v>109</v>
      </c>
      <c r="R24" s="3">
        <v>1734</v>
      </c>
      <c r="S24" s="3">
        <v>28</v>
      </c>
      <c r="T24" s="4">
        <v>880</v>
      </c>
      <c r="U24" s="15" t="s">
        <v>84</v>
      </c>
      <c r="V24" s="49"/>
    </row>
    <row r="25" spans="1:22" s="17" customFormat="1" ht="30" customHeight="1">
      <c r="A25" s="12" t="s">
        <v>78</v>
      </c>
      <c r="B25" s="2">
        <v>209</v>
      </c>
      <c r="C25" s="3">
        <v>15</v>
      </c>
      <c r="D25" s="3">
        <f t="shared" si="1"/>
        <v>10077</v>
      </c>
      <c r="E25" s="3">
        <v>7332</v>
      </c>
      <c r="F25" s="3">
        <v>2745</v>
      </c>
      <c r="G25" s="21">
        <v>0</v>
      </c>
      <c r="H25" s="21">
        <v>0</v>
      </c>
      <c r="I25" s="21">
        <v>0</v>
      </c>
      <c r="J25" s="21">
        <v>0</v>
      </c>
      <c r="K25" s="3">
        <v>209</v>
      </c>
      <c r="L25" s="3">
        <v>10077</v>
      </c>
      <c r="M25" s="21">
        <v>0</v>
      </c>
      <c r="N25" s="21">
        <v>0</v>
      </c>
      <c r="O25" s="3">
        <v>205</v>
      </c>
      <c r="P25" s="3">
        <v>9989</v>
      </c>
      <c r="Q25" s="3">
        <v>3</v>
      </c>
      <c r="R25" s="3">
        <v>66</v>
      </c>
      <c r="S25" s="3">
        <v>1</v>
      </c>
      <c r="T25" s="4">
        <v>22</v>
      </c>
      <c r="U25" s="16" t="s">
        <v>85</v>
      </c>
      <c r="V25" s="49"/>
    </row>
    <row r="26" spans="1:22" s="17" customFormat="1" ht="30" customHeight="1">
      <c r="A26" s="12" t="s">
        <v>52</v>
      </c>
      <c r="B26" s="2">
        <v>2469</v>
      </c>
      <c r="C26" s="3">
        <v>1385</v>
      </c>
      <c r="D26" s="3">
        <f t="shared" si="1"/>
        <v>18039</v>
      </c>
      <c r="E26" s="3">
        <v>7013</v>
      </c>
      <c r="F26" s="3">
        <v>11026</v>
      </c>
      <c r="G26" s="3">
        <v>1985</v>
      </c>
      <c r="H26" s="3">
        <v>4758</v>
      </c>
      <c r="I26" s="3">
        <v>64</v>
      </c>
      <c r="J26" s="3">
        <v>1208</v>
      </c>
      <c r="K26" s="3">
        <v>365</v>
      </c>
      <c r="L26" s="3">
        <v>11848</v>
      </c>
      <c r="M26" s="3">
        <v>55</v>
      </c>
      <c r="N26" s="3">
        <v>225</v>
      </c>
      <c r="O26" s="3">
        <v>2376</v>
      </c>
      <c r="P26" s="3">
        <v>14849</v>
      </c>
      <c r="Q26" s="3">
        <v>77</v>
      </c>
      <c r="R26" s="3">
        <v>1746</v>
      </c>
      <c r="S26" s="3">
        <v>16</v>
      </c>
      <c r="T26" s="4">
        <v>1444</v>
      </c>
      <c r="U26" s="17" t="s">
        <v>53</v>
      </c>
      <c r="V26" s="49"/>
    </row>
    <row r="27" spans="1:22" s="17" customFormat="1" ht="30" customHeight="1">
      <c r="A27" s="12" t="s">
        <v>79</v>
      </c>
      <c r="B27" s="2">
        <v>1596</v>
      </c>
      <c r="C27" s="3">
        <v>771</v>
      </c>
      <c r="D27" s="3">
        <f t="shared" si="1"/>
        <v>16785</v>
      </c>
      <c r="E27" s="3">
        <v>3678</v>
      </c>
      <c r="F27" s="3">
        <v>13107</v>
      </c>
      <c r="G27" s="3">
        <v>1096</v>
      </c>
      <c r="H27" s="3">
        <v>7654</v>
      </c>
      <c r="I27" s="3">
        <v>12</v>
      </c>
      <c r="J27" s="3">
        <v>322</v>
      </c>
      <c r="K27" s="3">
        <v>350</v>
      </c>
      <c r="L27" s="3">
        <v>7236</v>
      </c>
      <c r="M27" s="3">
        <v>138</v>
      </c>
      <c r="N27" s="3">
        <v>1573</v>
      </c>
      <c r="O27" s="3">
        <v>1403</v>
      </c>
      <c r="P27" s="3">
        <v>12742</v>
      </c>
      <c r="Q27" s="3">
        <v>158</v>
      </c>
      <c r="R27" s="3">
        <v>2209</v>
      </c>
      <c r="S27" s="3">
        <v>35</v>
      </c>
      <c r="T27" s="4">
        <v>1834</v>
      </c>
      <c r="U27" s="11" t="s">
        <v>54</v>
      </c>
      <c r="V27" s="49"/>
    </row>
    <row r="28" spans="1:22" s="17" customFormat="1" ht="30" customHeight="1">
      <c r="A28" s="18" t="s">
        <v>80</v>
      </c>
      <c r="B28" s="2">
        <v>1489</v>
      </c>
      <c r="C28" s="3">
        <v>592</v>
      </c>
      <c r="D28" s="3">
        <f t="shared" si="1"/>
        <v>10062</v>
      </c>
      <c r="E28" s="3">
        <v>5171</v>
      </c>
      <c r="F28" s="3">
        <v>4891</v>
      </c>
      <c r="G28" s="3">
        <v>1204</v>
      </c>
      <c r="H28" s="3">
        <v>2550</v>
      </c>
      <c r="I28" s="3">
        <v>120</v>
      </c>
      <c r="J28" s="3">
        <v>5490</v>
      </c>
      <c r="K28" s="3">
        <v>101</v>
      </c>
      <c r="L28" s="3">
        <v>1820</v>
      </c>
      <c r="M28" s="3">
        <v>64</v>
      </c>
      <c r="N28" s="3">
        <v>202</v>
      </c>
      <c r="O28" s="3">
        <v>1449</v>
      </c>
      <c r="P28" s="3">
        <v>7556</v>
      </c>
      <c r="Q28" s="3">
        <v>30</v>
      </c>
      <c r="R28" s="3">
        <v>1627</v>
      </c>
      <c r="S28" s="3">
        <v>10</v>
      </c>
      <c r="T28" s="4">
        <v>879</v>
      </c>
      <c r="U28" s="15" t="s">
        <v>86</v>
      </c>
      <c r="V28" s="49"/>
    </row>
    <row r="29" spans="1:22" s="51" customFormat="1" ht="34.5" customHeight="1">
      <c r="A29" s="19" t="s">
        <v>81</v>
      </c>
      <c r="B29" s="5">
        <v>5210</v>
      </c>
      <c r="C29" s="6">
        <v>2386</v>
      </c>
      <c r="D29" s="6">
        <f t="shared" si="1"/>
        <v>11462</v>
      </c>
      <c r="E29" s="6">
        <v>6021</v>
      </c>
      <c r="F29" s="6">
        <v>5441</v>
      </c>
      <c r="G29" s="6">
        <v>3883</v>
      </c>
      <c r="H29" s="6">
        <v>7250</v>
      </c>
      <c r="I29" s="6">
        <v>87</v>
      </c>
      <c r="J29" s="6">
        <v>1076</v>
      </c>
      <c r="K29" s="6">
        <v>301</v>
      </c>
      <c r="L29" s="6">
        <v>1050</v>
      </c>
      <c r="M29" s="6">
        <v>939</v>
      </c>
      <c r="N29" s="6">
        <v>2086</v>
      </c>
      <c r="O29" s="6">
        <v>4945</v>
      </c>
      <c r="P29" s="6">
        <v>10293</v>
      </c>
      <c r="Q29" s="6">
        <v>253</v>
      </c>
      <c r="R29" s="6">
        <v>1063</v>
      </c>
      <c r="S29" s="6">
        <v>12</v>
      </c>
      <c r="T29" s="7">
        <v>106</v>
      </c>
      <c r="U29" s="20" t="s">
        <v>55</v>
      </c>
      <c r="V29" s="49"/>
    </row>
    <row r="30" spans="1:21" s="55" customFormat="1" ht="18.75" customHeight="1">
      <c r="A30" s="53" t="s">
        <v>229</v>
      </c>
      <c r="B30" s="54"/>
      <c r="C30" s="54"/>
      <c r="D30" s="54"/>
      <c r="E30" s="54"/>
      <c r="F30" s="54"/>
      <c r="G30" s="54"/>
      <c r="H30" s="54"/>
      <c r="K30" s="54"/>
      <c r="L30" s="54"/>
      <c r="M30" s="54"/>
      <c r="N30" s="54" t="s">
        <v>230</v>
      </c>
      <c r="O30" s="54"/>
      <c r="P30" s="54"/>
      <c r="Q30" s="54"/>
      <c r="R30" s="54"/>
      <c r="S30" s="54"/>
      <c r="T30" s="54"/>
      <c r="U30" s="54"/>
    </row>
    <row r="31" spans="1:14" s="55" customFormat="1" ht="18.75" customHeight="1">
      <c r="A31" s="55" t="s">
        <v>88</v>
      </c>
      <c r="N31" s="55" t="s">
        <v>89</v>
      </c>
    </row>
    <row r="32" spans="1:19" s="55" customFormat="1" ht="18.75" customHeight="1">
      <c r="A32" s="56" t="s">
        <v>90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M32" s="56"/>
      <c r="N32" s="56" t="s">
        <v>92</v>
      </c>
      <c r="O32" s="56"/>
      <c r="P32" s="56"/>
      <c r="Q32" s="56"/>
      <c r="R32" s="56"/>
      <c r="S32" s="56"/>
    </row>
  </sheetData>
  <sheetProtection/>
  <mergeCells count="41">
    <mergeCell ref="I4:J4"/>
    <mergeCell ref="O6:P6"/>
    <mergeCell ref="Q4:R4"/>
    <mergeCell ref="S4:T4"/>
    <mergeCell ref="A1:U1"/>
    <mergeCell ref="M5:N5"/>
    <mergeCell ref="O5:P5"/>
    <mergeCell ref="B3:F3"/>
    <mergeCell ref="G3:N3"/>
    <mergeCell ref="O3:T3"/>
    <mergeCell ref="G4:H4"/>
    <mergeCell ref="I7:I8"/>
    <mergeCell ref="K4:L4"/>
    <mergeCell ref="M4:N4"/>
    <mergeCell ref="O4:P4"/>
    <mergeCell ref="Q5:R5"/>
    <mergeCell ref="B6:F6"/>
    <mergeCell ref="G6:H6"/>
    <mergeCell ref="I6:J6"/>
    <mergeCell ref="K6:L6"/>
    <mergeCell ref="M6:N6"/>
    <mergeCell ref="O7:O8"/>
    <mergeCell ref="Q6:R6"/>
    <mergeCell ref="I5:J5"/>
    <mergeCell ref="K5:L5"/>
    <mergeCell ref="S6:T6"/>
    <mergeCell ref="A7:A8"/>
    <mergeCell ref="B7:B8"/>
    <mergeCell ref="D7:F7"/>
    <mergeCell ref="G7:G8"/>
    <mergeCell ref="H7:H8"/>
    <mergeCell ref="P7:P8"/>
    <mergeCell ref="Q7:Q8"/>
    <mergeCell ref="R7:R8"/>
    <mergeCell ref="S7:S8"/>
    <mergeCell ref="T7:T8"/>
    <mergeCell ref="J7:J8"/>
    <mergeCell ref="K7:K8"/>
    <mergeCell ref="L7:L8"/>
    <mergeCell ref="M7:M8"/>
    <mergeCell ref="N7:N8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360" verticalDpi="36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4" sqref="A14"/>
    </sheetView>
  </sheetViews>
  <sheetFormatPr defaultColWidth="8.88671875" defaultRowHeight="13.5"/>
  <cols>
    <col min="1" max="1" width="10.10546875" style="52" customWidth="1"/>
    <col min="2" max="2" width="11.99609375" style="52" customWidth="1"/>
    <col min="3" max="3" width="10.5546875" style="52" customWidth="1"/>
    <col min="4" max="4" width="12.5546875" style="52" bestFit="1" customWidth="1"/>
    <col min="5" max="5" width="11.4453125" style="52" customWidth="1"/>
    <col min="6" max="6" width="12.5546875" style="52" bestFit="1" customWidth="1"/>
    <col min="7" max="7" width="11.5546875" style="52" customWidth="1"/>
    <col min="8" max="8" width="12.5546875" style="52" bestFit="1" customWidth="1"/>
    <col min="9" max="9" width="11.5546875" style="52" customWidth="1"/>
    <col min="10" max="10" width="12.5546875" style="52" bestFit="1" customWidth="1"/>
    <col min="11" max="11" width="11.3359375" style="52" customWidth="1"/>
    <col min="12" max="12" width="11.21484375" style="52" customWidth="1"/>
    <col min="13" max="13" width="9.3359375" style="52" customWidth="1"/>
    <col min="14" max="16384" width="8.88671875" style="52" customWidth="1"/>
  </cols>
  <sheetData>
    <row r="1" spans="1:13" ht="36" customHeight="1">
      <c r="A1" s="177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s="58" customFormat="1" ht="21.75" customHeight="1">
      <c r="A2" s="57" t="s">
        <v>56</v>
      </c>
      <c r="B2" s="57"/>
      <c r="C2" s="17"/>
      <c r="D2" s="17"/>
      <c r="E2" s="17"/>
      <c r="F2" s="17"/>
      <c r="G2" s="17"/>
      <c r="H2" s="17"/>
      <c r="I2" s="17"/>
      <c r="J2" s="17"/>
      <c r="K2" s="17"/>
      <c r="L2" s="17"/>
      <c r="M2" s="23" t="s">
        <v>70</v>
      </c>
    </row>
    <row r="3" spans="1:13" ht="28.5" customHeight="1">
      <c r="A3" s="59" t="s">
        <v>57</v>
      </c>
      <c r="B3" s="169" t="s">
        <v>71</v>
      </c>
      <c r="C3" s="178"/>
      <c r="D3" s="178"/>
      <c r="E3" s="178"/>
      <c r="F3" s="179"/>
      <c r="G3" s="180" t="s">
        <v>72</v>
      </c>
      <c r="H3" s="181"/>
      <c r="I3" s="173" t="s">
        <v>73</v>
      </c>
      <c r="J3" s="174"/>
      <c r="K3" s="173" t="s">
        <v>74</v>
      </c>
      <c r="L3" s="182"/>
      <c r="M3" s="60" t="s">
        <v>12</v>
      </c>
    </row>
    <row r="4" spans="1:13" ht="27" customHeight="1">
      <c r="A4" s="183" t="s">
        <v>58</v>
      </c>
      <c r="B4" s="169" t="s">
        <v>59</v>
      </c>
      <c r="C4" s="61"/>
      <c r="D4" s="169" t="s">
        <v>60</v>
      </c>
      <c r="E4" s="185"/>
      <c r="F4" s="186"/>
      <c r="G4" s="167" t="s">
        <v>59</v>
      </c>
      <c r="H4" s="167" t="s">
        <v>27</v>
      </c>
      <c r="I4" s="167" t="s">
        <v>59</v>
      </c>
      <c r="J4" s="167" t="s">
        <v>27</v>
      </c>
      <c r="K4" s="167" t="s">
        <v>59</v>
      </c>
      <c r="L4" s="169" t="s">
        <v>27</v>
      </c>
      <c r="M4" s="171" t="s">
        <v>61</v>
      </c>
    </row>
    <row r="5" spans="1:13" ht="37.5" customHeight="1">
      <c r="A5" s="184"/>
      <c r="B5" s="168"/>
      <c r="C5" s="65" t="s">
        <v>62</v>
      </c>
      <c r="D5" s="64"/>
      <c r="E5" s="65" t="s">
        <v>63</v>
      </c>
      <c r="F5" s="65" t="s">
        <v>64</v>
      </c>
      <c r="G5" s="168"/>
      <c r="H5" s="168"/>
      <c r="I5" s="168"/>
      <c r="J5" s="168"/>
      <c r="K5" s="168"/>
      <c r="L5" s="170"/>
      <c r="M5" s="172"/>
    </row>
    <row r="6" spans="1:13" s="51" customFormat="1" ht="29.25" customHeight="1">
      <c r="A6" s="69" t="s">
        <v>96</v>
      </c>
      <c r="B6" s="74">
        <v>47144</v>
      </c>
      <c r="C6" s="75">
        <v>20241</v>
      </c>
      <c r="D6" s="75">
        <v>203757</v>
      </c>
      <c r="E6" s="75">
        <v>107534</v>
      </c>
      <c r="F6" s="75">
        <v>96223</v>
      </c>
      <c r="G6" s="75">
        <v>39497</v>
      </c>
      <c r="H6" s="75">
        <v>72137</v>
      </c>
      <c r="I6" s="75">
        <v>4331</v>
      </c>
      <c r="J6" s="75">
        <v>27951</v>
      </c>
      <c r="K6" s="75">
        <v>1907</v>
      </c>
      <c r="L6" s="76">
        <v>25122</v>
      </c>
      <c r="M6" s="62" t="s">
        <v>96</v>
      </c>
    </row>
    <row r="7" spans="1:13" s="82" customFormat="1" ht="23.25" customHeight="1">
      <c r="A7" s="77" t="s">
        <v>95</v>
      </c>
      <c r="B7" s="78">
        <f>SUM(B8:B9)</f>
        <v>49252</v>
      </c>
      <c r="C7" s="79">
        <f aca="true" t="shared" si="0" ref="C7:L7">SUM(C8:C9)</f>
        <v>21298</v>
      </c>
      <c r="D7" s="79">
        <f t="shared" si="0"/>
        <v>211468</v>
      </c>
      <c r="E7" s="79">
        <f t="shared" si="0"/>
        <v>111575</v>
      </c>
      <c r="F7" s="79">
        <f t="shared" si="0"/>
        <v>99893</v>
      </c>
      <c r="G7" s="79">
        <f t="shared" si="0"/>
        <v>40877</v>
      </c>
      <c r="H7" s="79">
        <f t="shared" si="0"/>
        <v>74170</v>
      </c>
      <c r="I7" s="79">
        <f t="shared" si="0"/>
        <v>5099</v>
      </c>
      <c r="J7" s="79">
        <f t="shared" si="0"/>
        <v>32482</v>
      </c>
      <c r="K7" s="79">
        <f t="shared" si="0"/>
        <v>1814</v>
      </c>
      <c r="L7" s="80">
        <f t="shared" si="0"/>
        <v>24008</v>
      </c>
      <c r="M7" s="81" t="s">
        <v>97</v>
      </c>
    </row>
    <row r="8" spans="1:13" s="51" customFormat="1" ht="23.25" customHeight="1">
      <c r="A8" s="69" t="s">
        <v>98</v>
      </c>
      <c r="B8" s="83">
        <v>36382</v>
      </c>
      <c r="C8" s="84">
        <v>15520</v>
      </c>
      <c r="D8" s="84">
        <f>SUM(E8:F8)</f>
        <v>159332</v>
      </c>
      <c r="E8" s="84">
        <v>84397</v>
      </c>
      <c r="F8" s="84">
        <v>74935</v>
      </c>
      <c r="G8" s="84">
        <v>30049</v>
      </c>
      <c r="H8" s="84">
        <v>54962</v>
      </c>
      <c r="I8" s="84">
        <v>3900</v>
      </c>
      <c r="J8" s="84">
        <v>24812</v>
      </c>
      <c r="K8" s="84">
        <v>1349</v>
      </c>
      <c r="L8" s="85">
        <v>17971</v>
      </c>
      <c r="M8" s="86" t="s">
        <v>99</v>
      </c>
    </row>
    <row r="9" spans="1:13" s="51" customFormat="1" ht="23.25" customHeight="1">
      <c r="A9" s="87" t="s">
        <v>100</v>
      </c>
      <c r="B9" s="88">
        <v>12870</v>
      </c>
      <c r="C9" s="89">
        <v>5778</v>
      </c>
      <c r="D9" s="89">
        <f>SUM(E9:F9)</f>
        <v>52136</v>
      </c>
      <c r="E9" s="89">
        <v>27178</v>
      </c>
      <c r="F9" s="89">
        <v>24958</v>
      </c>
      <c r="G9" s="89">
        <v>10828</v>
      </c>
      <c r="H9" s="89">
        <v>19208</v>
      </c>
      <c r="I9" s="89">
        <v>1199</v>
      </c>
      <c r="J9" s="89">
        <v>7670</v>
      </c>
      <c r="K9" s="89">
        <v>465</v>
      </c>
      <c r="L9" s="90">
        <v>6037</v>
      </c>
      <c r="M9" s="91" t="s">
        <v>101</v>
      </c>
    </row>
    <row r="10" spans="1:13" ht="24" customHeigh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7"/>
    </row>
    <row r="11" spans="1:16" ht="33.75" customHeight="1">
      <c r="A11" s="59" t="s">
        <v>102</v>
      </c>
      <c r="B11" s="173" t="s">
        <v>103</v>
      </c>
      <c r="C11" s="174"/>
      <c r="D11" s="173" t="s">
        <v>104</v>
      </c>
      <c r="E11" s="175"/>
      <c r="F11" s="173" t="s">
        <v>105</v>
      </c>
      <c r="G11" s="175"/>
      <c r="H11" s="173" t="s">
        <v>106</v>
      </c>
      <c r="I11" s="175"/>
      <c r="J11" s="173" t="s">
        <v>107</v>
      </c>
      <c r="K11" s="175"/>
      <c r="L11" s="176" t="s">
        <v>108</v>
      </c>
      <c r="M11" s="174"/>
      <c r="N11" s="60" t="s">
        <v>109</v>
      </c>
      <c r="O11" s="69"/>
      <c r="P11" s="69"/>
    </row>
    <row r="12" spans="1:16" ht="30.75" customHeight="1">
      <c r="A12" s="70" t="s">
        <v>110</v>
      </c>
      <c r="B12" s="65" t="s">
        <v>111</v>
      </c>
      <c r="C12" s="65" t="s">
        <v>112</v>
      </c>
      <c r="D12" s="65" t="s">
        <v>111</v>
      </c>
      <c r="E12" s="65" t="s">
        <v>112</v>
      </c>
      <c r="F12" s="65" t="s">
        <v>111</v>
      </c>
      <c r="G12" s="65" t="s">
        <v>112</v>
      </c>
      <c r="H12" s="65" t="s">
        <v>111</v>
      </c>
      <c r="I12" s="65" t="s">
        <v>112</v>
      </c>
      <c r="J12" s="65" t="s">
        <v>111</v>
      </c>
      <c r="K12" s="65" t="s">
        <v>112</v>
      </c>
      <c r="L12" s="65" t="s">
        <v>111</v>
      </c>
      <c r="M12" s="71" t="s">
        <v>112</v>
      </c>
      <c r="N12" s="66" t="s">
        <v>113</v>
      </c>
      <c r="O12" s="72"/>
      <c r="P12" s="69"/>
    </row>
    <row r="13" spans="1:16" s="51" customFormat="1" ht="30.75" customHeight="1">
      <c r="A13" s="92" t="s">
        <v>96</v>
      </c>
      <c r="B13" s="74">
        <v>983</v>
      </c>
      <c r="C13" s="75">
        <v>29479</v>
      </c>
      <c r="D13" s="75">
        <v>289</v>
      </c>
      <c r="E13" s="75">
        <v>19631</v>
      </c>
      <c r="F13" s="75">
        <v>116</v>
      </c>
      <c r="G13" s="75">
        <v>18298</v>
      </c>
      <c r="H13" s="75">
        <v>14</v>
      </c>
      <c r="I13" s="75">
        <v>5466</v>
      </c>
      <c r="J13" s="75">
        <v>4</v>
      </c>
      <c r="K13" s="75">
        <v>2535</v>
      </c>
      <c r="L13" s="75">
        <v>3</v>
      </c>
      <c r="M13" s="76">
        <v>3138</v>
      </c>
      <c r="N13" s="62" t="s">
        <v>96</v>
      </c>
      <c r="O13" s="69"/>
      <c r="P13" s="69"/>
    </row>
    <row r="14" spans="1:16" s="82" customFormat="1" ht="23.25" customHeight="1">
      <c r="A14" s="93" t="s">
        <v>97</v>
      </c>
      <c r="B14" s="78">
        <f>SUM(B15:B16)</f>
        <v>1028</v>
      </c>
      <c r="C14" s="79">
        <f aca="true" t="shared" si="1" ref="C14:M14">SUM(C15:C16)</f>
        <v>31098</v>
      </c>
      <c r="D14" s="79">
        <f t="shared" si="1"/>
        <v>296</v>
      </c>
      <c r="E14" s="79">
        <f t="shared" si="1"/>
        <v>20336</v>
      </c>
      <c r="F14" s="79">
        <f t="shared" si="1"/>
        <v>115</v>
      </c>
      <c r="G14" s="79">
        <f t="shared" si="1"/>
        <v>17565</v>
      </c>
      <c r="H14" s="79">
        <f t="shared" si="1"/>
        <v>16</v>
      </c>
      <c r="I14" s="79">
        <f t="shared" si="1"/>
        <v>5788</v>
      </c>
      <c r="J14" s="79">
        <f t="shared" si="1"/>
        <v>4</v>
      </c>
      <c r="K14" s="79">
        <f t="shared" si="1"/>
        <v>2809</v>
      </c>
      <c r="L14" s="79">
        <f t="shared" si="1"/>
        <v>3</v>
      </c>
      <c r="M14" s="80">
        <f t="shared" si="1"/>
        <v>3212</v>
      </c>
      <c r="N14" s="81" t="s">
        <v>114</v>
      </c>
      <c r="O14" s="94"/>
      <c r="P14" s="94"/>
    </row>
    <row r="15" spans="1:17" s="51" customFormat="1" ht="23.25" customHeight="1">
      <c r="A15" s="92" t="s">
        <v>115</v>
      </c>
      <c r="B15" s="83">
        <v>748</v>
      </c>
      <c r="C15" s="84">
        <v>22442</v>
      </c>
      <c r="D15" s="84">
        <v>227</v>
      </c>
      <c r="E15" s="84">
        <v>15611</v>
      </c>
      <c r="F15" s="84">
        <v>91</v>
      </c>
      <c r="G15" s="84">
        <v>14004</v>
      </c>
      <c r="H15" s="84">
        <v>12</v>
      </c>
      <c r="I15" s="84">
        <v>4196</v>
      </c>
      <c r="J15" s="84">
        <v>3</v>
      </c>
      <c r="K15" s="84">
        <v>2122</v>
      </c>
      <c r="L15" s="84">
        <v>3</v>
      </c>
      <c r="M15" s="85">
        <v>3212</v>
      </c>
      <c r="N15" s="95" t="s">
        <v>116</v>
      </c>
      <c r="O15" s="1"/>
      <c r="P15" s="1"/>
      <c r="Q15" s="1"/>
    </row>
    <row r="16" spans="1:16" s="51" customFormat="1" ht="23.25" customHeight="1">
      <c r="A16" s="63" t="s">
        <v>117</v>
      </c>
      <c r="B16" s="88">
        <v>280</v>
      </c>
      <c r="C16" s="89">
        <v>8656</v>
      </c>
      <c r="D16" s="89">
        <v>69</v>
      </c>
      <c r="E16" s="89">
        <v>4725</v>
      </c>
      <c r="F16" s="89">
        <v>24</v>
      </c>
      <c r="G16" s="89">
        <v>3561</v>
      </c>
      <c r="H16" s="89">
        <v>4</v>
      </c>
      <c r="I16" s="89">
        <v>1592</v>
      </c>
      <c r="J16" s="89">
        <v>1</v>
      </c>
      <c r="K16" s="89">
        <v>687</v>
      </c>
      <c r="L16" s="96">
        <v>0</v>
      </c>
      <c r="M16" s="97">
        <v>0</v>
      </c>
      <c r="N16" s="91" t="s">
        <v>118</v>
      </c>
      <c r="O16" s="1"/>
      <c r="P16" s="1"/>
    </row>
    <row r="17" spans="1:8" s="17" customFormat="1" ht="25.5" customHeight="1">
      <c r="A17" s="53" t="s">
        <v>119</v>
      </c>
      <c r="B17" s="73"/>
      <c r="C17" s="73"/>
      <c r="D17" s="73"/>
      <c r="E17" s="73"/>
      <c r="F17" s="17" t="s">
        <v>120</v>
      </c>
      <c r="H17" s="73"/>
    </row>
  </sheetData>
  <sheetProtection/>
  <mergeCells count="21">
    <mergeCell ref="D4:F4"/>
    <mergeCell ref="H4:H5"/>
    <mergeCell ref="A1:M1"/>
    <mergeCell ref="B3:F3"/>
    <mergeCell ref="G3:H3"/>
    <mergeCell ref="I3:J3"/>
    <mergeCell ref="K3:L3"/>
    <mergeCell ref="J4:J5"/>
    <mergeCell ref="K4:K5"/>
    <mergeCell ref="A4:A5"/>
    <mergeCell ref="B4:B5"/>
    <mergeCell ref="I4:I5"/>
    <mergeCell ref="G4:G5"/>
    <mergeCell ref="L4:L5"/>
    <mergeCell ref="M4:M5"/>
    <mergeCell ref="B11:C11"/>
    <mergeCell ref="D11:E11"/>
    <mergeCell ref="F11:G11"/>
    <mergeCell ref="H11:I11"/>
    <mergeCell ref="J11:K11"/>
    <mergeCell ref="L11:M1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SheetLayoutView="70" zoomScalePageLayoutView="0" workbookViewId="0" topLeftCell="A1">
      <selection activeCell="A24" sqref="A24"/>
    </sheetView>
  </sheetViews>
  <sheetFormatPr defaultColWidth="8.88671875" defaultRowHeight="13.5"/>
  <cols>
    <col min="1" max="1" width="8.88671875" style="58" customWidth="1"/>
    <col min="2" max="2" width="6.99609375" style="58" customWidth="1"/>
    <col min="3" max="3" width="7.4453125" style="58" customWidth="1"/>
    <col min="4" max="4" width="6.6640625" style="58" customWidth="1"/>
    <col min="5" max="5" width="7.88671875" style="58" bestFit="1" customWidth="1"/>
    <col min="6" max="6" width="6.10546875" style="58" customWidth="1"/>
    <col min="7" max="24" width="8.3359375" style="58" customWidth="1"/>
    <col min="25" max="25" width="7.3359375" style="58" customWidth="1"/>
    <col min="26" max="27" width="6.3359375" style="58" customWidth="1"/>
    <col min="28" max="16384" width="8.88671875" style="58" customWidth="1"/>
  </cols>
  <sheetData>
    <row r="1" spans="1:23" ht="33.75" customHeight="1">
      <c r="A1" s="226" t="s">
        <v>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s="17" customFormat="1" ht="22.5" customHeight="1">
      <c r="A2" s="57" t="s">
        <v>121</v>
      </c>
      <c r="B2" s="57"/>
      <c r="W2" s="23" t="s">
        <v>122</v>
      </c>
    </row>
    <row r="3" spans="1:25" s="17" customFormat="1" ht="17.25" customHeight="1">
      <c r="A3" s="26"/>
      <c r="B3" s="154" t="s">
        <v>123</v>
      </c>
      <c r="C3" s="161"/>
      <c r="D3" s="161"/>
      <c r="E3" s="161"/>
      <c r="F3" s="155"/>
      <c r="G3" s="227" t="s">
        <v>124</v>
      </c>
      <c r="H3" s="225"/>
      <c r="I3" s="207" t="s">
        <v>125</v>
      </c>
      <c r="J3" s="225"/>
      <c r="K3" s="154" t="s">
        <v>126</v>
      </c>
      <c r="L3" s="155"/>
      <c r="M3" s="207" t="s">
        <v>127</v>
      </c>
      <c r="N3" s="225"/>
      <c r="O3" s="216" t="s">
        <v>128</v>
      </c>
      <c r="P3" s="225"/>
      <c r="Q3" s="154" t="s">
        <v>129</v>
      </c>
      <c r="R3" s="155"/>
      <c r="S3" s="207" t="s">
        <v>130</v>
      </c>
      <c r="T3" s="225"/>
      <c r="U3" s="216" t="s">
        <v>131</v>
      </c>
      <c r="V3" s="225"/>
      <c r="W3" s="207" t="s">
        <v>132</v>
      </c>
      <c r="X3" s="225"/>
      <c r="Y3" s="26"/>
    </row>
    <row r="4" spans="1:25" s="17" customFormat="1" ht="18" customHeight="1">
      <c r="A4" s="100" t="s">
        <v>133</v>
      </c>
      <c r="B4" s="29"/>
      <c r="C4" s="30"/>
      <c r="D4" s="30"/>
      <c r="E4" s="30"/>
      <c r="F4" s="31"/>
      <c r="G4" s="199"/>
      <c r="H4" s="202"/>
      <c r="I4" s="197"/>
      <c r="J4" s="202"/>
      <c r="K4" s="29"/>
      <c r="L4" s="31"/>
      <c r="M4" s="203" t="s">
        <v>134</v>
      </c>
      <c r="N4" s="202"/>
      <c r="O4" s="209" t="s">
        <v>135</v>
      </c>
      <c r="P4" s="202"/>
      <c r="Q4" s="29"/>
      <c r="R4" s="31"/>
      <c r="S4" s="206"/>
      <c r="T4" s="202"/>
      <c r="U4" s="197" t="s">
        <v>136</v>
      </c>
      <c r="V4" s="202"/>
      <c r="W4" s="206"/>
      <c r="X4" s="202"/>
      <c r="Y4" s="32" t="s">
        <v>137</v>
      </c>
    </row>
    <row r="5" spans="1:25" s="17" customFormat="1" ht="16.5" customHeight="1">
      <c r="A5" s="32"/>
      <c r="B5" s="29"/>
      <c r="C5" s="30"/>
      <c r="D5" s="30"/>
      <c r="E5" s="30"/>
      <c r="F5" s="31"/>
      <c r="G5" s="199" t="s">
        <v>138</v>
      </c>
      <c r="H5" s="202"/>
      <c r="I5" s="197" t="s">
        <v>139</v>
      </c>
      <c r="J5" s="202"/>
      <c r="K5" s="160"/>
      <c r="L5" s="146"/>
      <c r="M5" s="197" t="s">
        <v>140</v>
      </c>
      <c r="N5" s="202"/>
      <c r="O5" s="197" t="s">
        <v>141</v>
      </c>
      <c r="P5" s="202"/>
      <c r="Q5" s="29"/>
      <c r="R5" s="31"/>
      <c r="S5" s="197" t="s">
        <v>142</v>
      </c>
      <c r="T5" s="202"/>
      <c r="U5" s="197"/>
      <c r="V5" s="202"/>
      <c r="W5" s="206" t="s">
        <v>143</v>
      </c>
      <c r="X5" s="202"/>
      <c r="Y5" s="32"/>
    </row>
    <row r="6" spans="1:25" s="17" customFormat="1" ht="24" customHeight="1">
      <c r="A6" s="100" t="s">
        <v>144</v>
      </c>
      <c r="B6" s="143" t="s">
        <v>145</v>
      </c>
      <c r="C6" s="157"/>
      <c r="D6" s="157"/>
      <c r="E6" s="157"/>
      <c r="F6" s="144"/>
      <c r="G6" s="221" t="s">
        <v>146</v>
      </c>
      <c r="H6" s="192"/>
      <c r="I6" s="191" t="s">
        <v>147</v>
      </c>
      <c r="J6" s="192"/>
      <c r="K6" s="143" t="s">
        <v>148</v>
      </c>
      <c r="L6" s="144"/>
      <c r="M6" s="191" t="s">
        <v>149</v>
      </c>
      <c r="N6" s="192"/>
      <c r="O6" s="191" t="s">
        <v>150</v>
      </c>
      <c r="P6" s="192"/>
      <c r="Q6" s="143" t="s">
        <v>151</v>
      </c>
      <c r="R6" s="144"/>
      <c r="S6" s="191" t="s">
        <v>152</v>
      </c>
      <c r="T6" s="192"/>
      <c r="U6" s="103"/>
      <c r="V6" s="103"/>
      <c r="W6" s="191" t="s">
        <v>153</v>
      </c>
      <c r="X6" s="192"/>
      <c r="Y6" s="32" t="s">
        <v>154</v>
      </c>
    </row>
    <row r="7" spans="1:25" s="17" customFormat="1" ht="24" customHeight="1">
      <c r="A7" s="32"/>
      <c r="B7" s="25" t="s">
        <v>155</v>
      </c>
      <c r="C7" s="104"/>
      <c r="D7" s="222" t="s">
        <v>156</v>
      </c>
      <c r="E7" s="223"/>
      <c r="F7" s="224"/>
      <c r="G7" s="105" t="s">
        <v>157</v>
      </c>
      <c r="H7" s="105" t="s">
        <v>158</v>
      </c>
      <c r="I7" s="105" t="s">
        <v>157</v>
      </c>
      <c r="J7" s="105" t="s">
        <v>158</v>
      </c>
      <c r="K7" s="105" t="s">
        <v>157</v>
      </c>
      <c r="L7" s="105" t="s">
        <v>158</v>
      </c>
      <c r="M7" s="105" t="s">
        <v>157</v>
      </c>
      <c r="N7" s="105" t="s">
        <v>158</v>
      </c>
      <c r="O7" s="105" t="s">
        <v>157</v>
      </c>
      <c r="P7" s="105" t="s">
        <v>158</v>
      </c>
      <c r="Q7" s="105" t="s">
        <v>157</v>
      </c>
      <c r="R7" s="105" t="s">
        <v>158</v>
      </c>
      <c r="S7" s="105" t="s">
        <v>157</v>
      </c>
      <c r="T7" s="105" t="s">
        <v>158</v>
      </c>
      <c r="U7" s="105" t="s">
        <v>157</v>
      </c>
      <c r="V7" s="105" t="s">
        <v>158</v>
      </c>
      <c r="W7" s="105" t="s">
        <v>157</v>
      </c>
      <c r="X7" s="105" t="s">
        <v>158</v>
      </c>
      <c r="Y7" s="32"/>
    </row>
    <row r="8" spans="1:25" s="17" customFormat="1" ht="18.75" customHeight="1">
      <c r="A8" s="32"/>
      <c r="B8" s="106" t="s">
        <v>159</v>
      </c>
      <c r="C8" s="218" t="s">
        <v>160</v>
      </c>
      <c r="D8" s="220"/>
      <c r="E8" s="218" t="s">
        <v>161</v>
      </c>
      <c r="F8" s="218" t="s">
        <v>162</v>
      </c>
      <c r="G8" s="106" t="s">
        <v>159</v>
      </c>
      <c r="H8" s="32"/>
      <c r="I8" s="106" t="s">
        <v>159</v>
      </c>
      <c r="J8" s="32"/>
      <c r="K8" s="106" t="s">
        <v>159</v>
      </c>
      <c r="L8" s="32"/>
      <c r="M8" s="106" t="s">
        <v>159</v>
      </c>
      <c r="N8" s="32"/>
      <c r="O8" s="106" t="s">
        <v>159</v>
      </c>
      <c r="P8" s="32"/>
      <c r="Q8" s="106" t="s">
        <v>159</v>
      </c>
      <c r="R8" s="32"/>
      <c r="S8" s="106" t="s">
        <v>159</v>
      </c>
      <c r="T8" s="32"/>
      <c r="U8" s="106" t="s">
        <v>159</v>
      </c>
      <c r="V8" s="32"/>
      <c r="W8" s="106" t="s">
        <v>159</v>
      </c>
      <c r="X8" s="32"/>
      <c r="Y8" s="29"/>
    </row>
    <row r="9" spans="1:25" s="17" customFormat="1" ht="18.75" customHeight="1">
      <c r="A9" s="34"/>
      <c r="B9" s="107" t="s">
        <v>163</v>
      </c>
      <c r="C9" s="219"/>
      <c r="D9" s="219"/>
      <c r="E9" s="219"/>
      <c r="F9" s="219"/>
      <c r="G9" s="107" t="s">
        <v>163</v>
      </c>
      <c r="H9" s="107" t="s">
        <v>164</v>
      </c>
      <c r="I9" s="107" t="s">
        <v>163</v>
      </c>
      <c r="J9" s="107" t="s">
        <v>164</v>
      </c>
      <c r="K9" s="107" t="s">
        <v>163</v>
      </c>
      <c r="L9" s="107" t="s">
        <v>164</v>
      </c>
      <c r="M9" s="107" t="s">
        <v>163</v>
      </c>
      <c r="N9" s="107" t="s">
        <v>164</v>
      </c>
      <c r="O9" s="107" t="s">
        <v>163</v>
      </c>
      <c r="P9" s="107" t="s">
        <v>164</v>
      </c>
      <c r="Q9" s="107" t="s">
        <v>163</v>
      </c>
      <c r="R9" s="107" t="s">
        <v>164</v>
      </c>
      <c r="S9" s="107" t="s">
        <v>163</v>
      </c>
      <c r="T9" s="107" t="s">
        <v>164</v>
      </c>
      <c r="U9" s="107" t="s">
        <v>163</v>
      </c>
      <c r="V9" s="107" t="s">
        <v>164</v>
      </c>
      <c r="W9" s="107" t="s">
        <v>163</v>
      </c>
      <c r="X9" s="107" t="s">
        <v>164</v>
      </c>
      <c r="Y9" s="33"/>
    </row>
    <row r="10" spans="1:25" s="17" customFormat="1" ht="24.75" customHeight="1">
      <c r="A10" s="108" t="s">
        <v>96</v>
      </c>
      <c r="B10" s="109">
        <v>47144</v>
      </c>
      <c r="C10" s="110">
        <v>20241</v>
      </c>
      <c r="D10" s="110">
        <v>203757</v>
      </c>
      <c r="E10" s="110">
        <v>107534</v>
      </c>
      <c r="F10" s="110">
        <v>96223</v>
      </c>
      <c r="G10" s="110">
        <v>387</v>
      </c>
      <c r="H10" s="110">
        <v>3748</v>
      </c>
      <c r="I10" s="110">
        <v>22</v>
      </c>
      <c r="J10" s="110">
        <v>335</v>
      </c>
      <c r="K10" s="110">
        <v>1880</v>
      </c>
      <c r="L10" s="110">
        <v>8434</v>
      </c>
      <c r="M10" s="110">
        <v>29</v>
      </c>
      <c r="N10" s="110">
        <v>931</v>
      </c>
      <c r="O10" s="110">
        <v>71</v>
      </c>
      <c r="P10" s="110">
        <v>659</v>
      </c>
      <c r="Q10" s="110">
        <v>1393</v>
      </c>
      <c r="R10" s="110">
        <v>14117</v>
      </c>
      <c r="S10" s="110">
        <v>12353</v>
      </c>
      <c r="T10" s="110">
        <v>35176</v>
      </c>
      <c r="U10" s="110">
        <v>5773</v>
      </c>
      <c r="V10" s="110">
        <v>13412</v>
      </c>
      <c r="W10" s="110">
        <v>11161</v>
      </c>
      <c r="X10" s="111">
        <v>34693</v>
      </c>
      <c r="Y10" s="29" t="s">
        <v>96</v>
      </c>
    </row>
    <row r="11" spans="1:25" s="17" customFormat="1" ht="24.75" customHeight="1">
      <c r="A11" s="112" t="s">
        <v>165</v>
      </c>
      <c r="B11" s="113">
        <f>SUM(G11+I11+K11+M11+O11+Q11+S11+U11+W11+B24+D24+F24+H24+J24+L24+N24+P24+R24+T24)</f>
        <v>49252</v>
      </c>
      <c r="C11" s="114">
        <f>SUM(C12:C13)</f>
        <v>21298</v>
      </c>
      <c r="D11" s="114">
        <f>SUM(H11+J11+L11+N11+P11+R11+T11+V11+X11+C24+E24+G24+I24+K24+M24+O24+Q24+S24+U24)</f>
        <v>211468</v>
      </c>
      <c r="E11" s="114">
        <f aca="true" t="shared" si="0" ref="E11:X11">SUM(E12:E13)</f>
        <v>111575</v>
      </c>
      <c r="F11" s="114">
        <f t="shared" si="0"/>
        <v>99893</v>
      </c>
      <c r="G11" s="114">
        <f t="shared" si="0"/>
        <v>375</v>
      </c>
      <c r="H11" s="114">
        <f t="shared" si="0"/>
        <v>3097</v>
      </c>
      <c r="I11" s="114">
        <f t="shared" si="0"/>
        <v>19</v>
      </c>
      <c r="J11" s="114">
        <f t="shared" si="0"/>
        <v>273</v>
      </c>
      <c r="K11" s="114">
        <f t="shared" si="0"/>
        <v>1971</v>
      </c>
      <c r="L11" s="114">
        <f t="shared" si="0"/>
        <v>9190</v>
      </c>
      <c r="M11" s="114">
        <f t="shared" si="0"/>
        <v>28</v>
      </c>
      <c r="N11" s="114">
        <f t="shared" si="0"/>
        <v>925</v>
      </c>
      <c r="O11" s="114">
        <f t="shared" si="0"/>
        <v>66</v>
      </c>
      <c r="P11" s="114">
        <f t="shared" si="0"/>
        <v>693</v>
      </c>
      <c r="Q11" s="114">
        <f t="shared" si="0"/>
        <v>1516</v>
      </c>
      <c r="R11" s="114">
        <f t="shared" si="0"/>
        <v>14829</v>
      </c>
      <c r="S11" s="114">
        <f t="shared" si="0"/>
        <v>12917</v>
      </c>
      <c r="T11" s="114">
        <f t="shared" si="0"/>
        <v>37118</v>
      </c>
      <c r="U11" s="114">
        <f t="shared" si="0"/>
        <v>5826</v>
      </c>
      <c r="V11" s="114">
        <f t="shared" si="0"/>
        <v>13388</v>
      </c>
      <c r="W11" s="114">
        <f t="shared" si="0"/>
        <v>11778</v>
      </c>
      <c r="X11" s="115">
        <f t="shared" si="0"/>
        <v>37332</v>
      </c>
      <c r="Y11" s="116" t="s">
        <v>166</v>
      </c>
    </row>
    <row r="12" spans="1:25" s="17" customFormat="1" ht="24.75" customHeight="1">
      <c r="A12" s="106" t="s">
        <v>167</v>
      </c>
      <c r="B12" s="117">
        <f>SUM(G12+I12+K12+M12+O12+Q12+S12+U12+W12+B25+D25+F25+H25+J25+L25+N25+P25+R25+T25)</f>
        <v>36382</v>
      </c>
      <c r="C12" s="118">
        <v>15520</v>
      </c>
      <c r="D12" s="119">
        <f>SUM(H12+J12+L12+N12+P12+R12+T12+V12+X12+C25+E25+G25+I25+K25+M25+O25+Q25+S25+U25)</f>
        <v>159332</v>
      </c>
      <c r="E12" s="118">
        <v>84397</v>
      </c>
      <c r="F12" s="118">
        <v>74935</v>
      </c>
      <c r="G12" s="119">
        <v>152</v>
      </c>
      <c r="H12" s="119">
        <v>959</v>
      </c>
      <c r="I12" s="119">
        <v>11</v>
      </c>
      <c r="J12" s="119">
        <v>157</v>
      </c>
      <c r="K12" s="119">
        <v>1509</v>
      </c>
      <c r="L12" s="119">
        <v>6965</v>
      </c>
      <c r="M12" s="119">
        <v>19</v>
      </c>
      <c r="N12" s="119">
        <v>687</v>
      </c>
      <c r="O12" s="119">
        <v>44</v>
      </c>
      <c r="P12" s="119">
        <v>512</v>
      </c>
      <c r="Q12" s="119">
        <v>1213</v>
      </c>
      <c r="R12" s="119">
        <v>12077</v>
      </c>
      <c r="S12" s="119">
        <v>9255</v>
      </c>
      <c r="T12" s="119">
        <v>27531</v>
      </c>
      <c r="U12" s="119">
        <v>4598</v>
      </c>
      <c r="V12" s="119">
        <v>11027</v>
      </c>
      <c r="W12" s="119">
        <v>8310</v>
      </c>
      <c r="X12" s="120">
        <v>26132</v>
      </c>
      <c r="Y12" s="121" t="s">
        <v>168</v>
      </c>
    </row>
    <row r="13" spans="1:25" s="17" customFormat="1" ht="24.75" customHeight="1">
      <c r="A13" s="107" t="s">
        <v>169</v>
      </c>
      <c r="B13" s="122">
        <f>SUM(G13+I13+K13+M13+O13+Q13+S13+U13+W13+B26+D26+F26+H26+J26+L26+N26+P26+R26+T26)</f>
        <v>12870</v>
      </c>
      <c r="C13" s="123">
        <v>5778</v>
      </c>
      <c r="D13" s="124">
        <f>SUM(H13+J13+L13+N13+P13+R13+T13+V13+X13+C26+E26+G26+I26+K26+M26+O26+Q26+S26+U26)</f>
        <v>52136</v>
      </c>
      <c r="E13" s="123">
        <v>27178</v>
      </c>
      <c r="F13" s="123">
        <v>24958</v>
      </c>
      <c r="G13" s="124">
        <v>223</v>
      </c>
      <c r="H13" s="124">
        <v>2138</v>
      </c>
      <c r="I13" s="124">
        <v>8</v>
      </c>
      <c r="J13" s="124">
        <v>116</v>
      </c>
      <c r="K13" s="124">
        <v>462</v>
      </c>
      <c r="L13" s="124">
        <v>2225</v>
      </c>
      <c r="M13" s="124">
        <v>9</v>
      </c>
      <c r="N13" s="124">
        <v>238</v>
      </c>
      <c r="O13" s="124">
        <v>22</v>
      </c>
      <c r="P13" s="124">
        <v>181</v>
      </c>
      <c r="Q13" s="124">
        <v>303</v>
      </c>
      <c r="R13" s="124">
        <v>2752</v>
      </c>
      <c r="S13" s="124">
        <v>3662</v>
      </c>
      <c r="T13" s="124">
        <v>9587</v>
      </c>
      <c r="U13" s="124">
        <v>1228</v>
      </c>
      <c r="V13" s="124">
        <v>2361</v>
      </c>
      <c r="W13" s="124">
        <v>3468</v>
      </c>
      <c r="X13" s="125">
        <v>11200</v>
      </c>
      <c r="Y13" s="126" t="s">
        <v>170</v>
      </c>
    </row>
    <row r="14" spans="2:22" s="17" customFormat="1" ht="27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7" s="17" customFormat="1" ht="17.25" customHeight="1">
      <c r="A15" s="73"/>
      <c r="B15" s="154" t="s">
        <v>171</v>
      </c>
      <c r="C15" s="213"/>
      <c r="D15" s="207" t="s">
        <v>172</v>
      </c>
      <c r="E15" s="211"/>
      <c r="F15" s="214" t="s">
        <v>173</v>
      </c>
      <c r="G15" s="215"/>
      <c r="H15" s="216" t="s">
        <v>174</v>
      </c>
      <c r="I15" s="215"/>
      <c r="J15" s="216" t="s">
        <v>175</v>
      </c>
      <c r="K15" s="215"/>
      <c r="L15" s="217" t="s">
        <v>176</v>
      </c>
      <c r="M15" s="212"/>
      <c r="N15" s="207" t="s">
        <v>177</v>
      </c>
      <c r="O15" s="211"/>
      <c r="P15" s="207" t="s">
        <v>178</v>
      </c>
      <c r="Q15" s="211"/>
      <c r="R15" s="207" t="s">
        <v>179</v>
      </c>
      <c r="S15" s="211"/>
      <c r="T15" s="207" t="s">
        <v>180</v>
      </c>
      <c r="U15" s="211"/>
      <c r="V15" s="207" t="s">
        <v>181</v>
      </c>
      <c r="W15" s="211"/>
      <c r="X15" s="207" t="s">
        <v>182</v>
      </c>
      <c r="Y15" s="212"/>
      <c r="Z15" s="207"/>
      <c r="AA15" s="194"/>
    </row>
    <row r="16" spans="1:27" s="17" customFormat="1" ht="20.25" customHeight="1">
      <c r="A16" s="100" t="s">
        <v>183</v>
      </c>
      <c r="B16" s="208" t="s">
        <v>184</v>
      </c>
      <c r="C16" s="146"/>
      <c r="D16" s="127"/>
      <c r="E16" s="35"/>
      <c r="F16" s="197"/>
      <c r="G16" s="202"/>
      <c r="H16" s="209" t="s">
        <v>185</v>
      </c>
      <c r="I16" s="202"/>
      <c r="J16" s="209" t="s">
        <v>186</v>
      </c>
      <c r="K16" s="202"/>
      <c r="L16" s="210" t="s">
        <v>187</v>
      </c>
      <c r="M16" s="205"/>
      <c r="N16" s="206"/>
      <c r="O16" s="198"/>
      <c r="P16" s="203" t="s">
        <v>188</v>
      </c>
      <c r="Q16" s="204"/>
      <c r="R16" s="203" t="s">
        <v>189</v>
      </c>
      <c r="S16" s="204"/>
      <c r="T16" s="203" t="s">
        <v>190</v>
      </c>
      <c r="U16" s="204"/>
      <c r="V16" s="203" t="s">
        <v>191</v>
      </c>
      <c r="W16" s="204"/>
      <c r="X16" s="203" t="s">
        <v>192</v>
      </c>
      <c r="Y16" s="205"/>
      <c r="Z16" s="197" t="s">
        <v>137</v>
      </c>
      <c r="AA16" s="199"/>
    </row>
    <row r="17" spans="1:27" s="17" customFormat="1" ht="20.25" customHeight="1">
      <c r="A17" s="32"/>
      <c r="B17" s="160" t="s">
        <v>193</v>
      </c>
      <c r="C17" s="146"/>
      <c r="D17" s="197" t="s">
        <v>194</v>
      </c>
      <c r="E17" s="202"/>
      <c r="F17" s="197" t="s">
        <v>195</v>
      </c>
      <c r="G17" s="202"/>
      <c r="H17" s="197" t="s">
        <v>196</v>
      </c>
      <c r="I17" s="202"/>
      <c r="J17" s="197" t="s">
        <v>197</v>
      </c>
      <c r="K17" s="202"/>
      <c r="L17" s="206" t="s">
        <v>198</v>
      </c>
      <c r="M17" s="198"/>
      <c r="N17" s="86"/>
      <c r="O17" s="102"/>
      <c r="P17" s="197"/>
      <c r="Q17" s="202"/>
      <c r="R17" s="197" t="s">
        <v>199</v>
      </c>
      <c r="S17" s="202"/>
      <c r="T17" s="197" t="s">
        <v>200</v>
      </c>
      <c r="U17" s="202"/>
      <c r="V17" s="197" t="s">
        <v>201</v>
      </c>
      <c r="W17" s="202"/>
      <c r="X17" s="197" t="s">
        <v>202</v>
      </c>
      <c r="Y17" s="202"/>
      <c r="Z17" s="197"/>
      <c r="AA17" s="199"/>
    </row>
    <row r="18" spans="1:27" s="17" customFormat="1" ht="19.5" customHeight="1">
      <c r="A18" s="100" t="s">
        <v>144</v>
      </c>
      <c r="B18" s="160" t="s">
        <v>203</v>
      </c>
      <c r="C18" s="146"/>
      <c r="D18" s="197" t="s">
        <v>204</v>
      </c>
      <c r="E18" s="202"/>
      <c r="F18" s="197" t="s">
        <v>205</v>
      </c>
      <c r="G18" s="202"/>
      <c r="H18" s="197" t="s">
        <v>203</v>
      </c>
      <c r="I18" s="202"/>
      <c r="J18" s="197" t="s">
        <v>206</v>
      </c>
      <c r="K18" s="202"/>
      <c r="L18" s="197" t="s">
        <v>207</v>
      </c>
      <c r="M18" s="202"/>
      <c r="N18" s="197"/>
      <c r="O18" s="202"/>
      <c r="P18" s="197" t="s">
        <v>208</v>
      </c>
      <c r="Q18" s="202"/>
      <c r="R18" s="197" t="s">
        <v>209</v>
      </c>
      <c r="S18" s="202"/>
      <c r="T18" s="197" t="s">
        <v>210</v>
      </c>
      <c r="U18" s="202"/>
      <c r="V18" s="197" t="s">
        <v>211</v>
      </c>
      <c r="W18" s="202"/>
      <c r="X18" s="197" t="s">
        <v>212</v>
      </c>
      <c r="Y18" s="198"/>
      <c r="Z18" s="197" t="s">
        <v>154</v>
      </c>
      <c r="AA18" s="199"/>
    </row>
    <row r="19" spans="2:27" s="17" customFormat="1" ht="18.75" customHeight="1">
      <c r="B19" s="143"/>
      <c r="C19" s="144"/>
      <c r="D19" s="191" t="s">
        <v>213</v>
      </c>
      <c r="E19" s="192"/>
      <c r="F19" s="200" t="s">
        <v>214</v>
      </c>
      <c r="G19" s="201"/>
      <c r="H19" s="200"/>
      <c r="I19" s="201"/>
      <c r="J19" s="191" t="s">
        <v>215</v>
      </c>
      <c r="K19" s="192"/>
      <c r="L19" s="191" t="s">
        <v>216</v>
      </c>
      <c r="M19" s="192"/>
      <c r="N19" s="191" t="s">
        <v>217</v>
      </c>
      <c r="O19" s="192"/>
      <c r="P19" s="191" t="s">
        <v>218</v>
      </c>
      <c r="Q19" s="192"/>
      <c r="R19" s="191"/>
      <c r="S19" s="192"/>
      <c r="T19" s="191" t="s">
        <v>219</v>
      </c>
      <c r="U19" s="192"/>
      <c r="V19" s="191" t="s">
        <v>220</v>
      </c>
      <c r="W19" s="192"/>
      <c r="X19" s="191"/>
      <c r="Y19" s="192"/>
      <c r="Z19" s="91"/>
      <c r="AA19" s="103"/>
    </row>
    <row r="20" spans="2:27" s="17" customFormat="1" ht="18.75" customHeight="1">
      <c r="B20" s="105" t="s">
        <v>155</v>
      </c>
      <c r="C20" s="105" t="s">
        <v>221</v>
      </c>
      <c r="D20" s="128" t="s">
        <v>155</v>
      </c>
      <c r="E20" s="128" t="s">
        <v>221</v>
      </c>
      <c r="F20" s="128" t="s">
        <v>155</v>
      </c>
      <c r="G20" s="128" t="s">
        <v>221</v>
      </c>
      <c r="H20" s="128" t="s">
        <v>155</v>
      </c>
      <c r="I20" s="128" t="s">
        <v>221</v>
      </c>
      <c r="J20" s="128" t="s">
        <v>155</v>
      </c>
      <c r="K20" s="128" t="s">
        <v>221</v>
      </c>
      <c r="L20" s="128" t="s">
        <v>155</v>
      </c>
      <c r="M20" s="128" t="s">
        <v>221</v>
      </c>
      <c r="N20" s="128" t="s">
        <v>155</v>
      </c>
      <c r="O20" s="128" t="s">
        <v>221</v>
      </c>
      <c r="P20" s="128" t="s">
        <v>155</v>
      </c>
      <c r="Q20" s="128" t="s">
        <v>221</v>
      </c>
      <c r="R20" s="128" t="s">
        <v>155</v>
      </c>
      <c r="S20" s="128" t="s">
        <v>221</v>
      </c>
      <c r="T20" s="128" t="s">
        <v>155</v>
      </c>
      <c r="U20" s="128" t="s">
        <v>221</v>
      </c>
      <c r="V20" s="128" t="s">
        <v>155</v>
      </c>
      <c r="W20" s="128" t="s">
        <v>221</v>
      </c>
      <c r="X20" s="128" t="s">
        <v>155</v>
      </c>
      <c r="Y20" s="128" t="s">
        <v>221</v>
      </c>
      <c r="Z20" s="99"/>
      <c r="AA20" s="98"/>
    </row>
    <row r="21" spans="2:27" s="17" customFormat="1" ht="18.75" customHeight="1">
      <c r="B21" s="106" t="s">
        <v>222</v>
      </c>
      <c r="C21" s="106"/>
      <c r="D21" s="129" t="s">
        <v>222</v>
      </c>
      <c r="E21" s="129"/>
      <c r="F21" s="129" t="s">
        <v>222</v>
      </c>
      <c r="G21" s="129"/>
      <c r="H21" s="129" t="s">
        <v>222</v>
      </c>
      <c r="I21" s="129"/>
      <c r="J21" s="129" t="s">
        <v>222</v>
      </c>
      <c r="K21" s="129"/>
      <c r="L21" s="129" t="s">
        <v>222</v>
      </c>
      <c r="M21" s="129"/>
      <c r="N21" s="129" t="s">
        <v>222</v>
      </c>
      <c r="O21" s="129"/>
      <c r="P21" s="129" t="s">
        <v>222</v>
      </c>
      <c r="Q21" s="129"/>
      <c r="R21" s="129" t="s">
        <v>222</v>
      </c>
      <c r="S21" s="129"/>
      <c r="T21" s="129" t="s">
        <v>222</v>
      </c>
      <c r="U21" s="129"/>
      <c r="V21" s="129" t="s">
        <v>222</v>
      </c>
      <c r="W21" s="129"/>
      <c r="X21" s="129" t="s">
        <v>222</v>
      </c>
      <c r="Y21" s="129"/>
      <c r="Z21" s="86"/>
      <c r="AA21" s="101"/>
    </row>
    <row r="22" spans="1:27" s="17" customFormat="1" ht="18.75" customHeight="1">
      <c r="A22" s="37"/>
      <c r="B22" s="107" t="s">
        <v>223</v>
      </c>
      <c r="C22" s="107" t="s">
        <v>224</v>
      </c>
      <c r="D22" s="130" t="s">
        <v>223</v>
      </c>
      <c r="E22" s="130" t="s">
        <v>224</v>
      </c>
      <c r="F22" s="130" t="s">
        <v>223</v>
      </c>
      <c r="G22" s="130" t="s">
        <v>224</v>
      </c>
      <c r="H22" s="130" t="s">
        <v>223</v>
      </c>
      <c r="I22" s="130" t="s">
        <v>224</v>
      </c>
      <c r="J22" s="130" t="s">
        <v>223</v>
      </c>
      <c r="K22" s="130" t="s">
        <v>224</v>
      </c>
      <c r="L22" s="130" t="s">
        <v>223</v>
      </c>
      <c r="M22" s="130" t="s">
        <v>224</v>
      </c>
      <c r="N22" s="130" t="s">
        <v>223</v>
      </c>
      <c r="O22" s="130" t="s">
        <v>224</v>
      </c>
      <c r="P22" s="130" t="s">
        <v>223</v>
      </c>
      <c r="Q22" s="130" t="s">
        <v>224</v>
      </c>
      <c r="R22" s="130" t="s">
        <v>223</v>
      </c>
      <c r="S22" s="130" t="s">
        <v>224</v>
      </c>
      <c r="T22" s="130" t="s">
        <v>223</v>
      </c>
      <c r="U22" s="130" t="s">
        <v>224</v>
      </c>
      <c r="V22" s="130" t="s">
        <v>223</v>
      </c>
      <c r="W22" s="130" t="s">
        <v>224</v>
      </c>
      <c r="X22" s="130" t="s">
        <v>223</v>
      </c>
      <c r="Y22" s="130" t="s">
        <v>224</v>
      </c>
      <c r="Z22" s="91"/>
      <c r="AA22" s="103"/>
    </row>
    <row r="23" spans="1:27" s="17" customFormat="1" ht="24.75" customHeight="1">
      <c r="A23" s="108" t="s">
        <v>96</v>
      </c>
      <c r="B23" s="109">
        <v>247</v>
      </c>
      <c r="C23" s="110">
        <v>3902</v>
      </c>
      <c r="D23" s="131">
        <v>632</v>
      </c>
      <c r="E23" s="131">
        <v>9448</v>
      </c>
      <c r="F23" s="131">
        <v>962</v>
      </c>
      <c r="G23" s="131">
        <v>3062</v>
      </c>
      <c r="H23" s="131">
        <v>698</v>
      </c>
      <c r="I23" s="131">
        <v>4384</v>
      </c>
      <c r="J23" s="131">
        <v>939</v>
      </c>
      <c r="K23" s="131">
        <v>6427</v>
      </c>
      <c r="L23" s="131">
        <v>206</v>
      </c>
      <c r="M23" s="131">
        <v>10411</v>
      </c>
      <c r="N23" s="131">
        <v>2373</v>
      </c>
      <c r="O23" s="131">
        <v>18070</v>
      </c>
      <c r="P23" s="131">
        <v>1524</v>
      </c>
      <c r="Q23" s="131">
        <v>15731</v>
      </c>
      <c r="R23" s="131">
        <v>1448</v>
      </c>
      <c r="S23" s="131">
        <v>9614</v>
      </c>
      <c r="T23" s="131">
        <v>5046</v>
      </c>
      <c r="U23" s="131">
        <v>11203</v>
      </c>
      <c r="V23" s="132">
        <v>0</v>
      </c>
      <c r="W23" s="132">
        <v>0</v>
      </c>
      <c r="X23" s="132">
        <v>0</v>
      </c>
      <c r="Y23" s="133">
        <v>0</v>
      </c>
      <c r="Z23" s="193" t="s">
        <v>96</v>
      </c>
      <c r="AA23" s="194"/>
    </row>
    <row r="24" spans="1:27" s="136" customFormat="1" ht="24.75" customHeight="1">
      <c r="A24" s="112" t="s">
        <v>225</v>
      </c>
      <c r="B24" s="113">
        <f>SUM(B25:B26)</f>
        <v>263</v>
      </c>
      <c r="C24" s="114">
        <f aca="true" t="shared" si="1" ref="C24:U24">SUM(C25:C26)</f>
        <v>3891</v>
      </c>
      <c r="D24" s="114">
        <f t="shared" si="1"/>
        <v>647</v>
      </c>
      <c r="E24" s="114">
        <f t="shared" si="1"/>
        <v>8975</v>
      </c>
      <c r="F24" s="114">
        <f t="shared" si="1"/>
        <v>1068</v>
      </c>
      <c r="G24" s="114">
        <f t="shared" si="1"/>
        <v>3281</v>
      </c>
      <c r="H24" s="114">
        <f t="shared" si="1"/>
        <v>760</v>
      </c>
      <c r="I24" s="114">
        <f t="shared" si="1"/>
        <v>4443</v>
      </c>
      <c r="J24" s="114">
        <f t="shared" si="1"/>
        <v>1045</v>
      </c>
      <c r="K24" s="114">
        <f t="shared" si="1"/>
        <v>7608</v>
      </c>
      <c r="L24" s="114">
        <f t="shared" si="1"/>
        <v>209</v>
      </c>
      <c r="M24" s="114">
        <f t="shared" si="1"/>
        <v>10077</v>
      </c>
      <c r="N24" s="114">
        <f t="shared" si="1"/>
        <v>2469</v>
      </c>
      <c r="O24" s="114">
        <f t="shared" si="1"/>
        <v>18039</v>
      </c>
      <c r="P24" s="114">
        <f t="shared" si="1"/>
        <v>1596</v>
      </c>
      <c r="Q24" s="114">
        <f t="shared" si="1"/>
        <v>16785</v>
      </c>
      <c r="R24" s="114">
        <f t="shared" si="1"/>
        <v>1489</v>
      </c>
      <c r="S24" s="114">
        <f t="shared" si="1"/>
        <v>10062</v>
      </c>
      <c r="T24" s="114">
        <f t="shared" si="1"/>
        <v>5210</v>
      </c>
      <c r="U24" s="114">
        <f t="shared" si="1"/>
        <v>11462</v>
      </c>
      <c r="V24" s="134">
        <v>0</v>
      </c>
      <c r="W24" s="134">
        <v>0</v>
      </c>
      <c r="X24" s="134">
        <v>0</v>
      </c>
      <c r="Y24" s="135">
        <v>0</v>
      </c>
      <c r="Z24" s="195" t="s">
        <v>166</v>
      </c>
      <c r="AA24" s="196"/>
    </row>
    <row r="25" spans="1:27" s="17" customFormat="1" ht="24.75" customHeight="1">
      <c r="A25" s="106" t="s">
        <v>167</v>
      </c>
      <c r="B25" s="117">
        <v>227</v>
      </c>
      <c r="C25" s="119">
        <v>3574</v>
      </c>
      <c r="D25" s="119">
        <v>479</v>
      </c>
      <c r="E25" s="119">
        <v>7060</v>
      </c>
      <c r="F25" s="119">
        <v>854</v>
      </c>
      <c r="G25" s="119">
        <v>2824</v>
      </c>
      <c r="H25" s="119">
        <v>675</v>
      </c>
      <c r="I25" s="119">
        <v>3910</v>
      </c>
      <c r="J25" s="119">
        <v>846</v>
      </c>
      <c r="K25" s="119">
        <v>5959</v>
      </c>
      <c r="L25" s="119">
        <v>132</v>
      </c>
      <c r="M25" s="119">
        <v>7444</v>
      </c>
      <c r="N25" s="119">
        <v>1937</v>
      </c>
      <c r="O25" s="119">
        <v>14001</v>
      </c>
      <c r="P25" s="119">
        <v>1210</v>
      </c>
      <c r="Q25" s="119">
        <v>13175</v>
      </c>
      <c r="R25" s="119">
        <v>1061</v>
      </c>
      <c r="S25" s="119">
        <v>6567</v>
      </c>
      <c r="T25" s="119">
        <v>3850</v>
      </c>
      <c r="U25" s="119">
        <v>8771</v>
      </c>
      <c r="V25" s="137">
        <v>0</v>
      </c>
      <c r="W25" s="137">
        <v>0</v>
      </c>
      <c r="X25" s="137">
        <v>0</v>
      </c>
      <c r="Y25" s="138">
        <v>0</v>
      </c>
      <c r="Z25" s="187" t="s">
        <v>226</v>
      </c>
      <c r="AA25" s="188"/>
    </row>
    <row r="26" spans="1:27" s="17" customFormat="1" ht="24.75" customHeight="1">
      <c r="A26" s="107" t="s">
        <v>227</v>
      </c>
      <c r="B26" s="122">
        <v>36</v>
      </c>
      <c r="C26" s="124">
        <v>317</v>
      </c>
      <c r="D26" s="124">
        <v>168</v>
      </c>
      <c r="E26" s="124">
        <v>1915</v>
      </c>
      <c r="F26" s="124">
        <v>214</v>
      </c>
      <c r="G26" s="124">
        <v>457</v>
      </c>
      <c r="H26" s="124">
        <v>85</v>
      </c>
      <c r="I26" s="124">
        <v>533</v>
      </c>
      <c r="J26" s="124">
        <v>199</v>
      </c>
      <c r="K26" s="124">
        <v>1649</v>
      </c>
      <c r="L26" s="124">
        <v>77</v>
      </c>
      <c r="M26" s="124">
        <v>2633</v>
      </c>
      <c r="N26" s="124">
        <v>532</v>
      </c>
      <c r="O26" s="124">
        <v>4038</v>
      </c>
      <c r="P26" s="124">
        <v>386</v>
      </c>
      <c r="Q26" s="124">
        <v>3610</v>
      </c>
      <c r="R26" s="124">
        <v>428</v>
      </c>
      <c r="S26" s="124">
        <v>3495</v>
      </c>
      <c r="T26" s="124">
        <v>1360</v>
      </c>
      <c r="U26" s="124">
        <v>2691</v>
      </c>
      <c r="V26" s="139">
        <v>0</v>
      </c>
      <c r="W26" s="139">
        <v>0</v>
      </c>
      <c r="X26" s="139">
        <v>0</v>
      </c>
      <c r="Y26" s="140">
        <v>0</v>
      </c>
      <c r="Z26" s="189" t="s">
        <v>228</v>
      </c>
      <c r="AA26" s="190"/>
    </row>
    <row r="27" spans="1:15" s="17" customFormat="1" ht="25.5" customHeight="1">
      <c r="A27" s="53" t="s">
        <v>119</v>
      </c>
      <c r="B27" s="73"/>
      <c r="C27" s="73"/>
      <c r="D27" s="73"/>
      <c r="E27" s="73"/>
      <c r="H27" s="73"/>
      <c r="O27" s="17" t="s">
        <v>120</v>
      </c>
    </row>
  </sheetData>
  <sheetProtection/>
  <mergeCells count="106">
    <mergeCell ref="A1:W1"/>
    <mergeCell ref="O3:P3"/>
    <mergeCell ref="Q3:R3"/>
    <mergeCell ref="S3:T3"/>
    <mergeCell ref="B3:F3"/>
    <mergeCell ref="G3:H3"/>
    <mergeCell ref="I3:J3"/>
    <mergeCell ref="K3:L3"/>
    <mergeCell ref="U3:V3"/>
    <mergeCell ref="W3:X3"/>
    <mergeCell ref="O5:P5"/>
    <mergeCell ref="S5:T5"/>
    <mergeCell ref="U5:V5"/>
    <mergeCell ref="W5:X5"/>
    <mergeCell ref="G4:H4"/>
    <mergeCell ref="I4:J4"/>
    <mergeCell ref="M4:N4"/>
    <mergeCell ref="O4:P4"/>
    <mergeCell ref="S4:T4"/>
    <mergeCell ref="U4:V4"/>
    <mergeCell ref="W6:X6"/>
    <mergeCell ref="D7:F7"/>
    <mergeCell ref="Q6:R6"/>
    <mergeCell ref="S6:T6"/>
    <mergeCell ref="W4:X4"/>
    <mergeCell ref="M3:N3"/>
    <mergeCell ref="G5:H5"/>
    <mergeCell ref="I5:J5"/>
    <mergeCell ref="K5:L5"/>
    <mergeCell ref="M5:N5"/>
    <mergeCell ref="C8:C9"/>
    <mergeCell ref="D8:D9"/>
    <mergeCell ref="E8:E9"/>
    <mergeCell ref="F8:F9"/>
    <mergeCell ref="M6:N6"/>
    <mergeCell ref="O6:P6"/>
    <mergeCell ref="B6:F6"/>
    <mergeCell ref="G6:H6"/>
    <mergeCell ref="I6:J6"/>
    <mergeCell ref="K6:L6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B16:C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B17:C17"/>
    <mergeCell ref="D17:E17"/>
    <mergeCell ref="F17:G17"/>
    <mergeCell ref="H17:I17"/>
    <mergeCell ref="J17:K17"/>
    <mergeCell ref="L17:M17"/>
    <mergeCell ref="P17:Q17"/>
    <mergeCell ref="R17:S17"/>
    <mergeCell ref="T17:U17"/>
    <mergeCell ref="V17:W17"/>
    <mergeCell ref="X17:Y17"/>
    <mergeCell ref="Z17:AA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B19:C19"/>
    <mergeCell ref="D19:E19"/>
    <mergeCell ref="F19:G19"/>
    <mergeCell ref="H19:I19"/>
    <mergeCell ref="J19:K19"/>
    <mergeCell ref="L19:M19"/>
    <mergeCell ref="N19:O19"/>
    <mergeCell ref="P19:Q19"/>
    <mergeCell ref="Z25:AA25"/>
    <mergeCell ref="Z26:AA26"/>
    <mergeCell ref="R19:S19"/>
    <mergeCell ref="T19:U19"/>
    <mergeCell ref="V19:W19"/>
    <mergeCell ref="X19:Y19"/>
    <mergeCell ref="Z23:AA23"/>
    <mergeCell ref="Z24:AA24"/>
  </mergeCells>
  <printOptions horizontalCentered="1" verticalCentered="1"/>
  <pageMargins left="0.07874015748031496" right="0.07874015748031496" top="0.3937007874015748" bottom="0.15748031496062992" header="0.3937007874015748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2013-11-27T07:50:06Z</cp:lastPrinted>
  <dcterms:created xsi:type="dcterms:W3CDTF">2009-10-14T04:18:50Z</dcterms:created>
  <dcterms:modified xsi:type="dcterms:W3CDTF">2015-03-18T06:56:58Z</dcterms:modified>
  <cp:category/>
  <cp:version/>
  <cp:contentType/>
  <cp:contentStatus/>
</cp:coreProperties>
</file>