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215" windowWidth="12120" windowHeight="7830" tabRatio="902" firstSheet="26" activeTab="30"/>
  </bookViews>
  <sheets>
    <sheet name="1.공무원 총괄" sheetId="1" r:id="rId1"/>
    <sheet name="2.본청 공무원" sheetId="2" r:id="rId2"/>
    <sheet name="3.읍면동 공무원" sheetId="3" r:id="rId3"/>
    <sheet name="4.소방공무원 " sheetId="4" r:id="rId4"/>
    <sheet name="5.국회의원및도의원" sheetId="5" r:id="rId5"/>
    <sheet name="6.경찰공무원" sheetId="6" r:id="rId6"/>
    <sheet name="7. 퇴직사유별 공무원" sheetId="7" r:id="rId7"/>
    <sheet name="8.관내관공서및주요기관 " sheetId="8" r:id="rId8"/>
    <sheet name="9.민원서류처리" sheetId="9" r:id="rId9"/>
    <sheet name="10.여권발급  " sheetId="10" r:id="rId10"/>
    <sheet name="11.범죄발생및검거" sheetId="11" r:id="rId11"/>
    <sheet name="11-1.범죄발생및검거(경찰서별) " sheetId="12" r:id="rId12"/>
    <sheet name="12.연령별피의자" sheetId="13" r:id="rId13"/>
    <sheet name="13.학력별피의자 " sheetId="14" r:id="rId14"/>
    <sheet name="14.소년범죄  " sheetId="15" r:id="rId15"/>
    <sheet name="15.화재발생  " sheetId="16" r:id="rId16"/>
    <sheet name="16.발화요인별 화재발생" sheetId="17" r:id="rId17"/>
    <sheet name="17.장소별화재발생" sheetId="18" r:id="rId18"/>
    <sheet name="18.산불발생 현황" sheetId="19" r:id="rId19"/>
    <sheet name="19.소방장비 " sheetId="20" r:id="rId20"/>
    <sheet name="20.119 구급활동실적" sheetId="21" r:id="rId21"/>
    <sheet name="21.119구조활동실적" sheetId="22" r:id="rId22"/>
    <sheet name="22.재난사고발생및피해현황" sheetId="23" r:id="rId23"/>
    <sheet name="23.풍수해발생" sheetId="24" r:id="rId24"/>
    <sheet name="24.소방대상물현황" sheetId="25" r:id="rId25"/>
    <sheet name="25.위험물제조소 설치현황 " sheetId="26" r:id="rId26"/>
    <sheet name="26.교통사고발생(자동차)" sheetId="27" r:id="rId27"/>
    <sheet name="27.자동차단속및처리 " sheetId="28" r:id="rId28"/>
    <sheet name="28.운전면허소지자 " sheetId="29" r:id="rId29"/>
    <sheet name="29.운전면허시험실시 " sheetId="30" r:id="rId30"/>
    <sheet name="30.외국 자매도시와의 교류현황" sheetId="31" r:id="rId31"/>
  </sheets>
  <externalReferences>
    <externalReference r:id="rId34"/>
    <externalReference r:id="rId35"/>
    <externalReference r:id="rId36"/>
  </externalReferences>
  <definedNames>
    <definedName name="_xlnm.Print_Area" localSheetId="0">'1.공무원 총괄'!$A$1:$H$16</definedName>
    <definedName name="_xlnm.Print_Area" localSheetId="10">'11.범죄발생및검거'!$A$1:$R$25</definedName>
    <definedName name="_xlnm.Print_Area" localSheetId="12">'12.연령별피의자'!$A$1:$O$14</definedName>
    <definedName name="_xlnm.Print_Area" localSheetId="14">'14.소년범죄  '!$A$1:$J$15</definedName>
    <definedName name="_xlnm.Print_Area" localSheetId="16">'16.발화요인별 화재발생'!$A$1:$N$22</definedName>
    <definedName name="_xlnm.Print_Area" localSheetId="17">'17.장소별화재발생'!$A$1:$V$22</definedName>
    <definedName name="_xlnm.Print_Area" localSheetId="20">'20.119 구급활동실적'!$A$1:$Q$12</definedName>
    <definedName name="_xlnm.Print_Area" localSheetId="21">'21.119구조활동실적'!$A$1:$R$18</definedName>
    <definedName name="_xlnm.Print_Area" localSheetId="22">'22.재난사고발생및피해현황'!$A$1:$S$15</definedName>
    <definedName name="_xlnm.Print_Area" localSheetId="25">'25.위험물제조소 설치현황 '!$A$1:$R$15</definedName>
    <definedName name="_xlnm.Print_Area" localSheetId="26">'26.교통사고발생(자동차)'!$A$1:$L$25</definedName>
    <definedName name="_xlnm.Print_Area" localSheetId="2">'3.읍면동 공무원'!$A$1:$M$13</definedName>
    <definedName name="_xlnm.Print_Area" localSheetId="30">'30.외국 자매도시와의 교류현황'!$A$1:$F$15</definedName>
    <definedName name="_xlnm.Print_Area" localSheetId="4">'5.국회의원및도의원'!$A$1:$W$14</definedName>
    <definedName name="_xlnm.Print_Area" localSheetId="7">'8.관내관공서및주요기관 '!$A$1:$AD$27</definedName>
    <definedName name="양성구">'[2]봉사원파견'!$B$43:$B$44</definedName>
    <definedName name="주간예산구분">'[2]주간보호'!$D$6:$D$50</definedName>
    <definedName name="주간정원2">#REF!</definedName>
    <definedName name="주간종사11">#REF!</definedName>
    <definedName name="치매1">'[2]주간보호'!$D$55:$D$79</definedName>
    <definedName name="ㅠ1">#REF!</definedName>
  </definedNames>
  <calcPr fullCalcOnLoad="1"/>
</workbook>
</file>

<file path=xl/sharedStrings.xml><?xml version="1.0" encoding="utf-8"?>
<sst xmlns="http://schemas.openxmlformats.org/spreadsheetml/2006/main" count="2144" uniqueCount="1308">
  <si>
    <r>
      <rPr>
        <sz val="10"/>
        <rFont val="굴림"/>
        <family val="3"/>
      </rPr>
      <t>사고유형별</t>
    </r>
    <r>
      <rPr>
        <sz val="10"/>
        <rFont val="Arial"/>
        <family val="2"/>
      </rPr>
      <t xml:space="preserve">     By type of traffic accident</t>
    </r>
  </si>
  <si>
    <r>
      <rPr>
        <sz val="10"/>
        <rFont val="굴림"/>
        <family val="3"/>
      </rPr>
      <t>자동차</t>
    </r>
    <r>
      <rPr>
        <sz val="10"/>
        <rFont val="Arial"/>
        <family val="2"/>
      </rPr>
      <t>1</t>
    </r>
    <r>
      <rPr>
        <sz val="10"/>
        <rFont val="굴림"/>
        <family val="3"/>
      </rPr>
      <t>만대당</t>
    </r>
  </si>
  <si>
    <r>
      <rPr>
        <sz val="10"/>
        <rFont val="굴림"/>
        <family val="3"/>
      </rPr>
      <t>인구</t>
    </r>
    <r>
      <rPr>
        <sz val="10"/>
        <rFont val="Arial"/>
        <family val="2"/>
      </rPr>
      <t xml:space="preserve"> 10</t>
    </r>
    <r>
      <rPr>
        <sz val="10"/>
        <rFont val="굴림"/>
        <family val="3"/>
      </rPr>
      <t>만명당</t>
    </r>
  </si>
  <si>
    <r>
      <rPr>
        <sz val="10"/>
        <rFont val="굴림"/>
        <family val="3"/>
      </rPr>
      <t>차대사람</t>
    </r>
  </si>
  <si>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</si>
  <si>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독</t>
    </r>
  </si>
  <si>
    <r>
      <rPr>
        <sz val="10"/>
        <rFont val="굴림"/>
        <family val="3"/>
      </rPr>
      <t>철도건널목</t>
    </r>
  </si>
  <si>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By kind of vehicles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</si>
  <si>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</si>
  <si>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승합차</t>
    </r>
    <r>
      <rPr>
        <vertAlign val="superscript"/>
        <sz val="10"/>
        <rFont val="Arial"/>
        <family val="2"/>
      </rPr>
      <t xml:space="preserve"> 1)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</si>
  <si>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물</t>
    </r>
  </si>
  <si>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</si>
  <si>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</si>
  <si>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b/>
        <vertAlign val="superscript"/>
        <sz val="10"/>
        <rFont val="Arial"/>
        <family val="2"/>
      </rPr>
      <t xml:space="preserve"> 2)</t>
    </r>
  </si>
  <si>
    <t>Source : Jeju Provincial Police Agency'</t>
  </si>
  <si>
    <t>Source :  Jeju Special Self-Governing Province Fire Suppression &amp; Rescue Division</t>
  </si>
  <si>
    <r>
      <t xml:space="preserve">25. </t>
    </r>
    <r>
      <rPr>
        <b/>
        <sz val="18"/>
        <rFont val="굴림"/>
        <family val="3"/>
      </rPr>
      <t>위험물제조소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설치현황</t>
    </r>
    <r>
      <rPr>
        <b/>
        <sz val="18"/>
        <rFont val="Arial"/>
        <family val="2"/>
      </rPr>
      <t xml:space="preserve">         Manufactory, Stores and Agencies of Dangerous Objects </t>
    </r>
  </si>
  <si>
    <t xml:space="preserve">Note : Total number of Jeju Special Self-Governing Province </t>
  </si>
  <si>
    <r>
      <t>주 : 1)  2011년부터 '버스' → '승합차'로 항목 변경</t>
    </r>
  </si>
  <si>
    <t xml:space="preserve">      2)  자전거 등 포함</t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</si>
  <si>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</si>
  <si>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                             By  violation</t>
    </r>
  </si>
  <si>
    <r>
      <rPr>
        <sz val="10"/>
        <rFont val="굴림"/>
        <family val="3"/>
      </rPr>
      <t>중앙선</t>
    </r>
  </si>
  <si>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</si>
  <si>
    <r>
      <rPr>
        <sz val="10"/>
        <rFont val="굴림"/>
        <family val="3"/>
      </rPr>
      <t>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월</t>
    </r>
  </si>
  <si>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전</t>
    </r>
  </si>
  <si>
    <r>
      <rPr>
        <sz val="10"/>
        <rFont val="굴림"/>
        <family val="3"/>
      </rPr>
      <t>음주운전</t>
    </r>
  </si>
  <si>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</si>
  <si>
    <r>
      <rPr>
        <sz val="10"/>
        <rFont val="굴림"/>
        <family val="3"/>
      </rPr>
      <t>차로위반</t>
    </r>
  </si>
  <si>
    <r>
      <rPr>
        <sz val="10"/>
        <rFont val="굴림"/>
        <family val="3"/>
      </rPr>
      <t>신호위반</t>
    </r>
  </si>
  <si>
    <r>
      <rPr>
        <sz val="10"/>
        <rFont val="굴림"/>
        <family val="3"/>
      </rPr>
      <t>정원초과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</si>
  <si>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</si>
  <si>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불법영업</t>
    </r>
  </si>
  <si>
    <r>
      <rPr>
        <sz val="10"/>
        <rFont val="굴림"/>
        <family val="3"/>
      </rPr>
      <t>적재초과</t>
    </r>
  </si>
  <si>
    <r>
      <rPr>
        <sz val="10"/>
        <rFont val="굴림"/>
        <family val="3"/>
      </rPr>
      <t>정비불량</t>
    </r>
  </si>
  <si>
    <r>
      <rPr>
        <sz val="10"/>
        <rFont val="굴림"/>
        <family val="3"/>
      </rPr>
      <t>안전띠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</si>
  <si>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</si>
  <si>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Year</t>
  </si>
  <si>
    <r>
      <rPr>
        <sz val="10"/>
        <rFont val="돋움"/>
        <family val="3"/>
      </rPr>
      <t>경찰서별</t>
    </r>
  </si>
  <si>
    <r>
      <rPr>
        <sz val="10"/>
        <rFont val="굴림"/>
        <family val="3"/>
      </rPr>
      <t>침범</t>
    </r>
  </si>
  <si>
    <t>Speed</t>
  </si>
  <si>
    <t>Over</t>
  </si>
  <si>
    <t>U-</t>
  </si>
  <si>
    <t>Drunk</t>
  </si>
  <si>
    <t>Non-</t>
  </si>
  <si>
    <t>Illegal</t>
  </si>
  <si>
    <t>Poor</t>
  </si>
  <si>
    <r>
      <rPr>
        <sz val="10"/>
        <rFont val="굴림"/>
        <family val="3"/>
      </rPr>
      <t>미착용</t>
    </r>
  </si>
  <si>
    <t>Police station</t>
  </si>
  <si>
    <t>Cases</t>
  </si>
  <si>
    <t>center Lane</t>
  </si>
  <si>
    <t>limit</t>
  </si>
  <si>
    <t>passing</t>
  </si>
  <si>
    <t>Turn</t>
  </si>
  <si>
    <t>driving</t>
  </si>
  <si>
    <t>license</t>
  </si>
  <si>
    <t>Line</t>
  </si>
  <si>
    <t>Signal</t>
  </si>
  <si>
    <t>capacity</t>
  </si>
  <si>
    <t>parking</t>
  </si>
  <si>
    <t>business</t>
  </si>
  <si>
    <t>loaded</t>
  </si>
  <si>
    <t>maintenance</t>
  </si>
  <si>
    <t>Seat
belt</t>
  </si>
  <si>
    <t>2 0 1 2</t>
  </si>
  <si>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By type of automobile</t>
    </r>
  </si>
  <si>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By use</t>
    </r>
  </si>
  <si>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황</t>
    </r>
    <r>
      <rPr>
        <sz val="10"/>
        <rFont val="Arial"/>
        <family val="2"/>
      </rPr>
      <t xml:space="preserve">          By punishment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</si>
  <si>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</si>
  <si>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승합차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</si>
  <si>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</si>
  <si>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</si>
  <si>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</si>
  <si>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</si>
  <si>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비사업용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</si>
  <si>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건</t>
    </r>
  </si>
  <si>
    <r>
      <rPr>
        <sz val="10"/>
        <rFont val="굴림"/>
        <family val="3"/>
      </rPr>
      <t>즉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심</t>
    </r>
  </si>
  <si>
    <r>
      <rPr>
        <sz val="10"/>
        <rFont val="굴림"/>
        <family val="3"/>
      </rPr>
      <t>통고처분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</si>
  <si>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b/>
        <vertAlign val="superscript"/>
        <sz val="10"/>
        <rFont val="Arial"/>
        <family val="2"/>
      </rPr>
      <t>1)</t>
    </r>
  </si>
  <si>
    <t>Passenger</t>
  </si>
  <si>
    <t>Motor</t>
  </si>
  <si>
    <r>
      <t>(</t>
    </r>
    <r>
      <rPr>
        <sz val="10"/>
        <rFont val="굴림"/>
        <family val="3"/>
      </rPr>
      <t>특수차</t>
    </r>
    <r>
      <rPr>
        <sz val="10"/>
        <rFont val="Arial"/>
        <family val="2"/>
      </rPr>
      <t>)</t>
    </r>
  </si>
  <si>
    <t>Non</t>
  </si>
  <si>
    <t>Simple</t>
  </si>
  <si>
    <t>Police Station</t>
  </si>
  <si>
    <t>Bus</t>
  </si>
  <si>
    <t>car</t>
  </si>
  <si>
    <t>Truck</t>
  </si>
  <si>
    <t>cycle</t>
  </si>
  <si>
    <t>Others</t>
  </si>
  <si>
    <t>Business</t>
  </si>
  <si>
    <t>Prosecuted</t>
  </si>
  <si>
    <t>judgement</t>
  </si>
  <si>
    <t>Notice</t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</si>
  <si>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</si>
  <si>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</si>
  <si>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통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</si>
  <si>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</si>
  <si>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</si>
  <si>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</si>
  <si>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</si>
  <si>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Grand total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</si>
  <si>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</si>
  <si>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</si>
  <si>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격</t>
    </r>
  </si>
  <si>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</si>
  <si>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r>
      <t xml:space="preserve">27. </t>
    </r>
    <r>
      <rPr>
        <b/>
        <sz val="18"/>
        <rFont val="굴림"/>
        <family val="3"/>
      </rPr>
      <t>자동차단속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처리</t>
    </r>
    <r>
      <rPr>
        <b/>
        <sz val="18"/>
        <rFont val="Arial"/>
        <family val="2"/>
      </rPr>
      <t xml:space="preserve">         Traffic Regulation and Punishment of Violations</t>
    </r>
  </si>
  <si>
    <t xml:space="preserve"> Source : Jeju Provincial Police Agency</t>
  </si>
  <si>
    <t>주 :  1) 처리상황의 기타에는 무인단속(해상인화) 포함</t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</si>
  <si>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전체수치이며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소지자는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인원수가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아닌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운전면허증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발부건수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기준임</t>
    </r>
  </si>
  <si>
    <t>"</t>
  </si>
  <si>
    <t xml:space="preserve">             4) Total number of Jeju Special Self-Governing Province </t>
  </si>
  <si>
    <t xml:space="preserve">      6) 제주특별자치도 전체수치임</t>
  </si>
  <si>
    <t xml:space="preserve">주 : 1)  국가화재 분류체계(2007.1) 변경. 쓰레기소각, 음식물조리, 빨래삼기, 전기스파크 등 오인처리를 화재에 포함. </t>
  </si>
  <si>
    <t xml:space="preserve">      2)  제주소방서 - 제주시 19개동, 1면(추자면)</t>
  </si>
  <si>
    <t xml:space="preserve">Note : 6) Total number of Jeju Special Self-Governing Province </t>
  </si>
  <si>
    <t xml:space="preserve">      3)  서귀포소방서 - 서귀포시 12개동</t>
  </si>
  <si>
    <t xml:space="preserve">      4)  서부소방서 - 제주시(한림읍, 애월읍, 한경면), 서귀포시(대정읍, 안덕면)</t>
  </si>
  <si>
    <t xml:space="preserve">      5)  동부소방서 - 제주시(구좌읍, 조천읍, 우도면), 서귀포시(성산읍, 남원읍, 표선면)</t>
  </si>
  <si>
    <t xml:space="preserve">Note : 7) Total number of Jeju Special Self-Governing Province </t>
  </si>
  <si>
    <t xml:space="preserve">      3) 제주특별자치도 전체수치임</t>
  </si>
  <si>
    <t xml:space="preserve">Note : 3) Total number of Jeju Special Self-Governing Province </t>
  </si>
  <si>
    <t>자료 : 제주특별자치도 소방정책과</t>
  </si>
  <si>
    <t>Source : Jeju Special Self-Governing Province Fire Policy Division.</t>
  </si>
  <si>
    <t>주 : 1) 생화학차는 분류상 화학차 '일반'에 포함</t>
  </si>
  <si>
    <t xml:space="preserve">      2) 2011년부터 '다목적차' 항목 삭제, '화재조사차' , '진단차' 항목 추가  </t>
  </si>
  <si>
    <t xml:space="preserve">      3) 제주특별자치도 전체수치임</t>
  </si>
  <si>
    <t xml:space="preserve">   주 : 제주특별자치도 전체수치임</t>
  </si>
  <si>
    <t xml:space="preserve">Note : Total number of Jeju Special Self-Governing Province </t>
  </si>
  <si>
    <t xml:space="preserve">          3) Total number of Jeju Special Self-Governing Province </t>
  </si>
  <si>
    <t>주 : 1) 2012년부터 소방방재청 소방대상물 구분 변경으로 항목 변경함</t>
  </si>
  <si>
    <t xml:space="preserve">      2) 제주특별자치도 전체수치임</t>
  </si>
  <si>
    <t xml:space="preserve">  Note : 2) Total number of Jeju Special Self-Governing Province </t>
  </si>
  <si>
    <t xml:space="preserve">       Note : 3) Total number of Jeju Special Self-Governing Province </t>
  </si>
  <si>
    <t xml:space="preserve">Note : 2) Total number of Jeju Special Self-Governing Province </t>
  </si>
  <si>
    <t xml:space="preserve">       2) 제주특별자치도 전체수치임</t>
  </si>
  <si>
    <r>
      <t xml:space="preserve">   주 : 정원기준</t>
    </r>
  </si>
  <si>
    <t xml:space="preserve">         1) 합계란에 의용소방대원은 제외</t>
  </si>
  <si>
    <t xml:space="preserve">         2) 소방본부 및 합의제행정기관 제외</t>
  </si>
  <si>
    <t xml:space="preserve">         3) 남녀혼성의용소방대(6개대 120명 : 지역대 1개대 20명, 전담대 3개대 60명, 다문화대 2개대 40명) 제외</t>
  </si>
  <si>
    <t xml:space="preserve">         4) 제주특별자치도 전체수치임</t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</si>
  <si>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제주지방경찰청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제주지방해양경찰청</t>
    </r>
  </si>
  <si>
    <r>
      <t xml:space="preserve"> 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주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정원기준</t>
    </r>
  </si>
  <si>
    <t xml:space="preserve">   주 :  · 제주소방서 - 제주시 19개동, 1면(추자면)</t>
  </si>
  <si>
    <t xml:space="preserve">          · 서귀포소방서 - 서귀포시 12개동</t>
  </si>
  <si>
    <t xml:space="preserve">          · 서부소방서 - 제주시(한림읍, 애월읍, 한경면), 서귀포시(대정읍, 안덕면)</t>
  </si>
  <si>
    <t xml:space="preserve">          · 동부소방서 - 제주시(구좌읍, 조천읍, 우도면), 서귀포시(성산읍, 남원읍, 표선면)</t>
  </si>
  <si>
    <t xml:space="preserve">          · 제주특별자치도 전체수치임</t>
  </si>
  <si>
    <t xml:space="preserve">   주 : 1) 국가화재분류체계(2007.1) 변경. 쓰레기소각, 음식물조리, 빨래삼기, 전기스파크 등 오인처리를 화재에 포함. </t>
  </si>
  <si>
    <t xml:space="preserve">         2) 연구·학원, 운동시설, 동식물시설, 자동차시설, 기타 비주거 시설</t>
  </si>
  <si>
    <t xml:space="preserve">         3) 제주소방서 - 제주시 19개동, 1면(추자면)</t>
  </si>
  <si>
    <t xml:space="preserve">         4) 서귀포소방서 - 서귀포시 12개동</t>
  </si>
  <si>
    <t xml:space="preserve">         5) 서부소방서 - 제주시(한림읍, 애월읍, 한경면), 서귀포시(대정읍, 안덕면)</t>
  </si>
  <si>
    <t xml:space="preserve">         6) 동부소방서 - 제주시(구좌읍, 조천읍, 우도면), 서귀포시(성산읍, 남원읍, 표선면)</t>
  </si>
  <si>
    <t xml:space="preserve">         7) 제주특별자치도 전체수치임</t>
  </si>
  <si>
    <t xml:space="preserve">   주 : 1) 미처리는 출동했으나 이미 자력구조 등으로 119 구조대의 활동이 불필요한 경우</t>
  </si>
  <si>
    <t xml:space="preserve">         2) 사고종별의 '기타'에는 붕괴, 추락, 폭발, 약물, 자연재해, 고립, 유독물질, 자해범죄 등이 포함</t>
  </si>
  <si>
    <t xml:space="preserve">         3) 제주특별자치도 전체수치임</t>
  </si>
  <si>
    <t>연     별</t>
  </si>
  <si>
    <t>Fire Station</t>
  </si>
  <si>
    <t>Jeju 
Fire Station</t>
  </si>
  <si>
    <t>Seogwipo 
Fire Station</t>
  </si>
  <si>
    <t>Seobu
Fire Station</t>
  </si>
  <si>
    <t>Rural
Type</t>
  </si>
  <si>
    <t>High-powered</t>
  </si>
  <si>
    <t>Detoxication</t>
  </si>
  <si>
    <t>Chemistry analysis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</si>
  <si>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</si>
  <si>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</si>
  <si>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t>Total</t>
  </si>
  <si>
    <t>-</t>
  </si>
  <si>
    <t>Year</t>
  </si>
  <si>
    <t>2 0 0 8</t>
  </si>
  <si>
    <t>Dong</t>
  </si>
  <si>
    <t xml:space="preserve"> </t>
  </si>
  <si>
    <t>BY gender</t>
  </si>
  <si>
    <r>
      <t>1</t>
    </r>
    <r>
      <rPr>
        <sz val="10"/>
        <rFont val="굴림"/>
        <family val="3"/>
      </rPr>
      <t>년단수</t>
    </r>
  </si>
  <si>
    <r>
      <t>1</t>
    </r>
    <r>
      <rPr>
        <sz val="10"/>
        <rFont val="굴림"/>
        <family val="3"/>
      </rPr>
      <t>년복수</t>
    </r>
  </si>
  <si>
    <r>
      <t>5</t>
    </r>
    <r>
      <rPr>
        <sz val="10"/>
        <rFont val="굴림"/>
        <family val="3"/>
      </rPr>
      <t>년미만복수</t>
    </r>
  </si>
  <si>
    <r>
      <t>5</t>
    </r>
    <r>
      <rPr>
        <sz val="10"/>
        <rFont val="굴림"/>
        <family val="3"/>
      </rPr>
      <t>년복수</t>
    </r>
  </si>
  <si>
    <r>
      <t>10</t>
    </r>
    <r>
      <rPr>
        <sz val="10"/>
        <rFont val="굴림"/>
        <family val="3"/>
      </rPr>
      <t>년복수</t>
    </r>
  </si>
  <si>
    <r>
      <t>20</t>
    </r>
    <r>
      <rPr>
        <sz val="10"/>
        <rFont val="굴림"/>
        <family val="3"/>
      </rPr>
      <t>이하</t>
    </r>
  </si>
  <si>
    <t>21-30</t>
  </si>
  <si>
    <t>31-40</t>
  </si>
  <si>
    <t>41-50</t>
  </si>
  <si>
    <t>51-60</t>
  </si>
  <si>
    <r>
      <t>61</t>
    </r>
    <r>
      <rPr>
        <sz val="10"/>
        <rFont val="돋움"/>
        <family val="3"/>
      </rPr>
      <t>세이상</t>
    </r>
  </si>
  <si>
    <t>Male</t>
  </si>
  <si>
    <t>Femle</t>
  </si>
  <si>
    <t>Official</t>
  </si>
  <si>
    <t>Residencial</t>
  </si>
  <si>
    <t>General</t>
  </si>
  <si>
    <t>Travel
certification</t>
  </si>
  <si>
    <t>One year
(single)</t>
  </si>
  <si>
    <t>One year
(multiple)</t>
  </si>
  <si>
    <t>upder 5year
(multiple)</t>
  </si>
  <si>
    <t>Five year
(multiple)</t>
  </si>
  <si>
    <t>ten year
(multiple)</t>
  </si>
  <si>
    <t>Under 
20 years
old</t>
  </si>
  <si>
    <t>Month</t>
  </si>
  <si>
    <t>풍 속 범</t>
  </si>
  <si>
    <t>Felony offenses</t>
  </si>
  <si>
    <t xml:space="preserve">Thefts </t>
  </si>
  <si>
    <t>Violent offenses</t>
  </si>
  <si>
    <t>Intellectual offenses</t>
  </si>
  <si>
    <t>Other criminal offenses</t>
  </si>
  <si>
    <t>펌프차</t>
  </si>
  <si>
    <t>물탱크차</t>
  </si>
  <si>
    <t>46 이하
below 
46</t>
  </si>
  <si>
    <t>27 이하
Below 
27</t>
  </si>
  <si>
    <t>35 이상
Over
35</t>
  </si>
  <si>
    <t>Forest fire truck</t>
  </si>
  <si>
    <t>Inplosire</t>
  </si>
  <si>
    <t>Unman Drainage truck</t>
  </si>
  <si>
    <t>below 
33</t>
  </si>
  <si>
    <t>Over
50</t>
  </si>
  <si>
    <t>Below 
18</t>
  </si>
  <si>
    <t xml:space="preserve">Mountain </t>
  </si>
  <si>
    <t>Cases</t>
  </si>
  <si>
    <t>Bus</t>
  </si>
  <si>
    <t>Truck</t>
  </si>
  <si>
    <t>Others</t>
  </si>
  <si>
    <t>Arrest</t>
  </si>
  <si>
    <t>경찰서별</t>
  </si>
  <si>
    <t>Intellectual</t>
  </si>
  <si>
    <t>Violation of</t>
  </si>
  <si>
    <t>일 반 직</t>
  </si>
  <si>
    <t>의용소방대원
Volunteer firemen</t>
  </si>
  <si>
    <t>여성의용소방대원
Female
Volunteer firemen</t>
  </si>
  <si>
    <t>소방정감</t>
  </si>
  <si>
    <t xml:space="preserve">소방준감
</t>
  </si>
  <si>
    <t>대수</t>
  </si>
  <si>
    <t>인원수</t>
  </si>
  <si>
    <t>Year</t>
  </si>
  <si>
    <t>Deputy</t>
  </si>
  <si>
    <t>Assistant</t>
  </si>
  <si>
    <t>Senior</t>
  </si>
  <si>
    <t>Fire</t>
  </si>
  <si>
    <t>fire 
marshal</t>
  </si>
  <si>
    <t>Fire station</t>
  </si>
  <si>
    <t>marshal</t>
  </si>
  <si>
    <t>chief</t>
  </si>
  <si>
    <t>captain</t>
  </si>
  <si>
    <t>Lieutenant</t>
  </si>
  <si>
    <t>sergeant</t>
  </si>
  <si>
    <t>fighter</t>
  </si>
  <si>
    <t xml:space="preserve">    General </t>
  </si>
  <si>
    <t>Technical</t>
  </si>
  <si>
    <t>Specific</t>
  </si>
  <si>
    <t>Professional</t>
  </si>
  <si>
    <t>Number</t>
  </si>
  <si>
    <t>Persons</t>
  </si>
  <si>
    <t>Jeju Fire Station</t>
  </si>
  <si>
    <t>Seogwipo Fire Station</t>
  </si>
  <si>
    <t>Year
Si</t>
  </si>
  <si>
    <r>
      <t xml:space="preserve">  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</si>
  <si>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  <r>
      <rPr>
        <b/>
        <vertAlign val="superscript"/>
        <sz val="14"/>
        <rFont val="Arial"/>
        <family val="2"/>
      </rPr>
      <t>1)</t>
    </r>
  </si>
  <si>
    <r>
      <t>소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          Fire-fighting positions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</si>
  <si>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</si>
  <si>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</si>
  <si>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</si>
  <si>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</si>
  <si>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</si>
  <si>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령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</si>
  <si>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</si>
  <si>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</si>
  <si>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</si>
  <si>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</si>
  <si>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</si>
  <si>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 xml:space="preserve">4.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무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              Fire-fighting Officials</t>
    </r>
  </si>
  <si>
    <r>
      <t xml:space="preserve">7. </t>
    </r>
    <r>
      <rPr>
        <b/>
        <sz val="18"/>
        <rFont val="돋움"/>
        <family val="3"/>
      </rPr>
      <t>퇴직사유별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공무원</t>
    </r>
    <r>
      <rPr>
        <b/>
        <sz val="18"/>
        <rFont val="Arial"/>
        <family val="2"/>
      </rPr>
      <t xml:space="preserve">      Government Employees by Cause of Retirement </t>
    </r>
  </si>
  <si>
    <r>
      <t xml:space="preserve">9.  </t>
    </r>
    <r>
      <rPr>
        <b/>
        <sz val="18"/>
        <rFont val="돋움"/>
        <family val="3"/>
      </rPr>
      <t>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리</t>
    </r>
    <r>
      <rPr>
        <b/>
        <sz val="18"/>
        <rFont val="Arial"/>
        <family val="2"/>
      </rPr>
      <t xml:space="preserve">          Handling of Civil Request Documents</t>
    </r>
  </si>
  <si>
    <r>
      <t xml:space="preserve">10.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Passport Issues</t>
    </r>
  </si>
  <si>
    <r>
      <t xml:space="preserve">11. </t>
    </r>
    <r>
      <rPr>
        <b/>
        <sz val="18"/>
        <rFont val="굴림"/>
        <family val="3"/>
      </rPr>
      <t>범죄발생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검거</t>
    </r>
    <r>
      <rPr>
        <b/>
        <sz val="18"/>
        <rFont val="Arial"/>
        <family val="2"/>
      </rPr>
      <t xml:space="preserve">          Criminal Offenses and Arrests</t>
    </r>
  </si>
  <si>
    <r>
      <t xml:space="preserve">11-1. </t>
    </r>
    <r>
      <rPr>
        <b/>
        <sz val="18"/>
        <rFont val="굴림"/>
        <family val="3"/>
      </rPr>
      <t>범죄발생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검거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경찰서별</t>
    </r>
    <r>
      <rPr>
        <b/>
        <sz val="18"/>
        <rFont val="Arial"/>
        <family val="2"/>
      </rPr>
      <t>)          Criminal Offenses and Arrests (by Police Station)</t>
    </r>
  </si>
  <si>
    <r>
      <t xml:space="preserve">12.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피의자</t>
    </r>
    <r>
      <rPr>
        <b/>
        <sz val="18"/>
        <rFont val="Arial"/>
        <family val="2"/>
      </rPr>
      <t xml:space="preserve">          Suspects by Age-group</t>
    </r>
  </si>
  <si>
    <r>
      <t xml:space="preserve">13. </t>
    </r>
    <r>
      <rPr>
        <b/>
        <sz val="18"/>
        <rFont val="굴림"/>
        <family val="3"/>
      </rPr>
      <t>학력별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피의자</t>
    </r>
    <r>
      <rPr>
        <b/>
        <sz val="18"/>
        <rFont val="Arial"/>
        <family val="2"/>
      </rPr>
      <t xml:space="preserve">          Suspects by Education Background</t>
    </r>
  </si>
  <si>
    <r>
      <t xml:space="preserve">14.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범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죄</t>
    </r>
    <r>
      <rPr>
        <b/>
        <sz val="18"/>
        <rFont val="Arial"/>
        <family val="2"/>
      </rPr>
      <t xml:space="preserve">         Juvenile Delinquency</t>
    </r>
  </si>
  <si>
    <t>Police Station</t>
  </si>
  <si>
    <t>offenses</t>
  </si>
  <si>
    <t>public morals</t>
  </si>
  <si>
    <t>Jeju Dongbu Police Station</t>
  </si>
  <si>
    <t>Jeju Seobu Police 
Station</t>
  </si>
  <si>
    <t>Seogwipo Police 
Station</t>
  </si>
  <si>
    <t>(단위 : 대)</t>
  </si>
  <si>
    <t> (Unit : each)</t>
  </si>
  <si>
    <t>2 0 1 0</t>
  </si>
  <si>
    <t>연 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</si>
  <si>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</si>
  <si>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 xml:space="preserve"> (Unit : each)</t>
  </si>
  <si>
    <t>계</t>
  </si>
  <si>
    <t>소방서별</t>
  </si>
  <si>
    <t>Prison</t>
  </si>
  <si>
    <t>property</t>
  </si>
  <si>
    <t>연별</t>
  </si>
  <si>
    <r>
      <t>일본국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와카야마현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와카야마시</t>
    </r>
    <r>
      <rPr>
        <sz val="10"/>
        <rFont val="Arial"/>
        <family val="2"/>
      </rPr>
      <t>(</t>
    </r>
    <r>
      <rPr>
        <sz val="10"/>
        <rFont val="돋움"/>
        <family val="3"/>
      </rPr>
      <t>자매도시</t>
    </r>
    <r>
      <rPr>
        <sz val="10"/>
        <rFont val="Arial"/>
        <family val="2"/>
      </rPr>
      <t>)</t>
    </r>
  </si>
  <si>
    <r>
      <t>중국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산동성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래주시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자매도시</t>
    </r>
    <r>
      <rPr>
        <sz val="10"/>
        <rFont val="Arial"/>
        <family val="2"/>
      </rPr>
      <t>)</t>
    </r>
  </si>
  <si>
    <r>
      <t>미국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캘리포니아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샌타로사시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자매도시</t>
    </r>
    <r>
      <rPr>
        <sz val="10"/>
        <rFont val="Arial"/>
        <family val="2"/>
      </rPr>
      <t>)</t>
    </r>
  </si>
  <si>
    <r>
      <t>일본국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효고현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산다시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자매도시</t>
    </r>
    <r>
      <rPr>
        <sz val="10"/>
        <rFont val="Arial"/>
        <family val="2"/>
      </rPr>
      <t>)</t>
    </r>
  </si>
  <si>
    <r>
      <t>중국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광서장족자치구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계림시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자매도시</t>
    </r>
    <r>
      <rPr>
        <sz val="10"/>
        <rFont val="Arial"/>
        <family val="2"/>
      </rPr>
      <t>)</t>
    </r>
  </si>
  <si>
    <r>
      <t>프랑스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북노르망디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루앙시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자매도시</t>
    </r>
    <r>
      <rPr>
        <sz val="10"/>
        <rFont val="Arial"/>
        <family val="2"/>
      </rPr>
      <t>)</t>
    </r>
  </si>
  <si>
    <t>자료 : 총무과</t>
  </si>
  <si>
    <t>Source : General Affairs Department</t>
  </si>
  <si>
    <t xml:space="preserve">   주 : 정원기준</t>
  </si>
  <si>
    <t>자료 : 총무과</t>
  </si>
  <si>
    <t>Source : General Affairs Department</t>
  </si>
  <si>
    <t xml:space="preserve">   주 : 정원기준</t>
  </si>
  <si>
    <t>자료 : 종합민원실</t>
  </si>
  <si>
    <t xml:space="preserve">    Source : Civil Services Department</t>
  </si>
  <si>
    <t xml:space="preserve">   주 : 기타-제도개선 건의,질의,진정등</t>
  </si>
  <si>
    <t>자료 : 제주특별자치도 자치행정과</t>
  </si>
  <si>
    <t>자료 : 제주지방경찰청</t>
  </si>
  <si>
    <t>Source : Jeju Provincial Police Agency</t>
  </si>
  <si>
    <t>자료 : 제주특별자치도 녹지환경과</t>
  </si>
  <si>
    <t xml:space="preserve">         Source : Jeju Special Self-Governing Province Environment &amp; Park Div.</t>
  </si>
  <si>
    <t>동부소방서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</si>
  <si>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</si>
  <si>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</si>
  <si>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>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별</t>
    </r>
  </si>
  <si>
    <t>Offenses other than 
criminal code</t>
  </si>
  <si>
    <t>Rate</t>
  </si>
  <si>
    <t xml:space="preserve">   주 : 제주특별자치도 전체수치임</t>
  </si>
  <si>
    <t xml:space="preserve">Note : Total number of Jeju Special Self-Governing Province </t>
  </si>
  <si>
    <t>연       별</t>
  </si>
  <si>
    <r>
      <t xml:space="preserve">14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만</t>
    </r>
  </si>
  <si>
    <r>
      <t xml:space="preserve">14   ~   19 </t>
    </r>
    <r>
      <rPr>
        <sz val="10"/>
        <rFont val="굴림"/>
        <family val="3"/>
      </rPr>
      <t>세</t>
    </r>
  </si>
  <si>
    <r>
      <t xml:space="preserve">20   ~   25 </t>
    </r>
    <r>
      <rPr>
        <sz val="10"/>
        <rFont val="굴림"/>
        <family val="3"/>
      </rPr>
      <t>세</t>
    </r>
  </si>
  <si>
    <r>
      <t xml:space="preserve">26   ~  30 </t>
    </r>
    <r>
      <rPr>
        <sz val="10"/>
        <rFont val="굴림"/>
        <family val="3"/>
      </rPr>
      <t>세</t>
    </r>
  </si>
  <si>
    <r>
      <t xml:space="preserve">31   ~  35 </t>
    </r>
    <r>
      <rPr>
        <sz val="10"/>
        <rFont val="굴림"/>
        <family val="3"/>
      </rPr>
      <t>세</t>
    </r>
  </si>
  <si>
    <r>
      <t xml:space="preserve">36   ~  40 </t>
    </r>
    <r>
      <rPr>
        <sz val="10"/>
        <rFont val="굴림"/>
        <family val="3"/>
      </rPr>
      <t>세</t>
    </r>
  </si>
  <si>
    <r>
      <t xml:space="preserve">41   ~    50 </t>
    </r>
    <r>
      <rPr>
        <sz val="10"/>
        <rFont val="굴림"/>
        <family val="3"/>
      </rPr>
      <t>세</t>
    </r>
  </si>
  <si>
    <r>
      <t xml:space="preserve">51   ~   60 </t>
    </r>
    <r>
      <rPr>
        <sz val="10"/>
        <rFont val="굴림"/>
        <family val="3"/>
      </rPr>
      <t>세</t>
    </r>
  </si>
  <si>
    <r>
      <t xml:space="preserve">61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70</t>
    </r>
    <r>
      <rPr>
        <sz val="10"/>
        <rFont val="굴림"/>
        <family val="3"/>
      </rPr>
      <t>세</t>
    </r>
  </si>
  <si>
    <r>
      <t xml:space="preserve">71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</si>
  <si>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t>Under 14 years old</t>
  </si>
  <si>
    <r>
      <t>14</t>
    </r>
    <r>
      <rPr>
        <sz val="10"/>
        <rFont val="굴림"/>
        <family val="3"/>
      </rPr>
      <t>∼</t>
    </r>
    <r>
      <rPr>
        <sz val="10"/>
        <rFont val="Arial"/>
        <family val="2"/>
      </rPr>
      <t>19 years old</t>
    </r>
  </si>
  <si>
    <r>
      <t xml:space="preserve">20 </t>
    </r>
    <r>
      <rPr>
        <sz val="10"/>
        <rFont val="굴림"/>
        <family val="3"/>
      </rPr>
      <t>∼</t>
    </r>
    <r>
      <rPr>
        <sz val="10"/>
        <rFont val="Arial"/>
        <family val="2"/>
      </rPr>
      <t>25 years old</t>
    </r>
  </si>
  <si>
    <r>
      <t>26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30 years old</t>
    </r>
  </si>
  <si>
    <r>
      <t>31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35 years old</t>
    </r>
  </si>
  <si>
    <r>
      <t>36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40 years old</t>
    </r>
  </si>
  <si>
    <r>
      <t xml:space="preserve">41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50 years old</t>
    </r>
  </si>
  <si>
    <r>
      <t xml:space="preserve">51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60 years old</t>
    </r>
  </si>
  <si>
    <r>
      <t xml:space="preserve">61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70 years old</t>
    </r>
  </si>
  <si>
    <t>Years old and over</t>
  </si>
  <si>
    <t>Unknown</t>
  </si>
  <si>
    <t>Police station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</si>
  <si>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</si>
  <si>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College and University</t>
  </si>
  <si>
    <t>High school</t>
  </si>
  <si>
    <t>Middle school</t>
  </si>
  <si>
    <t>Elementary school</t>
  </si>
  <si>
    <t>Never</t>
  </si>
  <si>
    <t>Police Starion</t>
  </si>
  <si>
    <t>Graduation</t>
  </si>
  <si>
    <t>Drop-out</t>
  </si>
  <si>
    <t>In school</t>
  </si>
  <si>
    <t>attending</t>
  </si>
  <si>
    <t>2 0 0 9</t>
  </si>
  <si>
    <t>(단위 : ha, 천원</t>
  </si>
  <si>
    <t>  (Unit : ha,  1,000 won)</t>
  </si>
  <si>
    <r>
      <t>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계</t>
    </r>
    <r>
      <rPr>
        <sz val="10"/>
        <color indexed="8"/>
        <rFont val="Arial"/>
        <family val="2"/>
      </rPr>
      <t xml:space="preserve"> Total</t>
    </r>
  </si>
  <si>
    <r>
      <t>입산자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실화</t>
    </r>
  </si>
  <si>
    <r>
      <t>어린이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불장난</t>
    </r>
  </si>
  <si>
    <t>Note : 1) Action taken, but not necessary because of self-rescue</t>
  </si>
  <si>
    <t>2 0 0 8</t>
  </si>
  <si>
    <t>Motor</t>
  </si>
  <si>
    <t>Male</t>
  </si>
  <si>
    <t>Female</t>
  </si>
  <si>
    <t>-</t>
  </si>
  <si>
    <t>제주소방서</t>
  </si>
  <si>
    <t>서귀포소방서</t>
  </si>
  <si>
    <t>서부소방서</t>
  </si>
  <si>
    <t>Dongbu
Fire Station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</si>
  <si>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</si>
  <si>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case)</t>
  </si>
  <si>
    <r>
      <t>연별</t>
    </r>
  </si>
  <si>
    <t>계</t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</si>
  <si>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· 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</si>
  <si>
    <r>
      <t>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</si>
  <si>
    <r>
      <t>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</si>
  <si>
    <r>
      <t>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록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</si>
  <si>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험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</si>
  <si>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확인증명</t>
    </r>
    <r>
      <rPr>
        <sz val="10"/>
        <rFont val="Arial"/>
        <family val="2"/>
      </rPr>
      <t>/</t>
    </r>
    <r>
      <rPr>
        <sz val="10"/>
        <rFont val="돋움"/>
        <family val="3"/>
      </rPr>
      <t>교부</t>
    </r>
  </si>
  <si>
    <r>
      <t>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타</t>
    </r>
  </si>
  <si>
    <t>Year</t>
  </si>
  <si>
    <t>Total</t>
  </si>
  <si>
    <t>Sanction/ Permisson</t>
  </si>
  <si>
    <t>Patent /    License</t>
  </si>
  <si>
    <r>
      <t>Approval</t>
    </r>
    <r>
      <rPr>
        <sz val="10"/>
        <rFont val="Arial"/>
        <family val="2"/>
      </rPr>
      <t>/</t>
    </r>
    <r>
      <rPr>
        <sz val="10"/>
        <rFont val="Arial"/>
        <family val="2"/>
      </rPr>
      <t xml:space="preserve">
Designation</t>
    </r>
  </si>
  <si>
    <t>Notification/
Registration</t>
  </si>
  <si>
    <t>Test/
Inspection</t>
  </si>
  <si>
    <t>Confirmation.
Certification
/Delivery</t>
  </si>
  <si>
    <t>Others</t>
  </si>
  <si>
    <t>Source : Jeju Special Self-Governing Province Adminstrative Management Division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</si>
  <si>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ha,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</si>
  <si>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Amount of damage</t>
  </si>
  <si>
    <t>Year</t>
  </si>
  <si>
    <t>Dead and</t>
  </si>
  <si>
    <t>Flooded</t>
  </si>
  <si>
    <t>missing</t>
  </si>
  <si>
    <t>Refugees</t>
  </si>
  <si>
    <t>area</t>
  </si>
  <si>
    <t>Building</t>
  </si>
  <si>
    <t>Vessels</t>
  </si>
  <si>
    <t>Farming land</t>
  </si>
  <si>
    <t>Public facilities</t>
  </si>
  <si>
    <t>자매결연 지역</t>
  </si>
  <si>
    <t>자매결연 일자</t>
  </si>
  <si>
    <t>교 류 현 황 Number of interchanges</t>
  </si>
  <si>
    <t>Foreign city/local area for goodwill exchange relations</t>
  </si>
  <si>
    <t>Date of establishment of goodwill exchange relations</t>
  </si>
  <si>
    <t>전화·서신 교환 등(회)</t>
  </si>
  <si>
    <t>상호교류(인적교류)(건)</t>
  </si>
  <si>
    <t>민간교류경제교류(건)</t>
  </si>
  <si>
    <t>Telephone, mail etc.</t>
  </si>
  <si>
    <t>Personnel</t>
  </si>
  <si>
    <t>Civilian</t>
  </si>
  <si>
    <t>1987.11.12</t>
  </si>
  <si>
    <t>1995.12.11</t>
  </si>
  <si>
    <t>1996.10.22</t>
  </si>
  <si>
    <t>1997.10.29</t>
  </si>
  <si>
    <t>2004.10.14</t>
  </si>
  <si>
    <t>합계</t>
  </si>
  <si>
    <t>화학차</t>
  </si>
  <si>
    <t>고가차(M별)</t>
  </si>
  <si>
    <t>굴절차(M별)</t>
  </si>
  <si>
    <t>구조차(일반)</t>
  </si>
  <si>
    <t>조명차</t>
  </si>
  <si>
    <t>배연차</t>
  </si>
  <si>
    <t>Pumper</t>
  </si>
  <si>
    <t>Chemical truck</t>
  </si>
  <si>
    <t>Aerial ladder truck</t>
  </si>
  <si>
    <t>Aerial ladder platform</t>
  </si>
  <si>
    <t>Rescue </t>
  </si>
  <si>
    <t>대형</t>
  </si>
  <si>
    <t>중형</t>
  </si>
  <si>
    <t>소형</t>
  </si>
  <si>
    <t>농촌형</t>
  </si>
  <si>
    <t>산불진화</t>
  </si>
  <si>
    <t>고성능</t>
  </si>
  <si>
    <t>제독차</t>
  </si>
  <si>
    <t>내폭</t>
  </si>
  <si>
    <t>분석차</t>
  </si>
  <si>
    <t>일반</t>
  </si>
  <si>
    <t>33 이하</t>
  </si>
  <si>
    <t>50 이상</t>
  </si>
  <si>
    <t>18 이하</t>
  </si>
  <si>
    <t>버스</t>
  </si>
  <si>
    <t>산악</t>
  </si>
  <si>
    <t>Total</t>
  </si>
  <si>
    <t>Large -size</t>
  </si>
  <si>
    <t>Middle -size</t>
  </si>
  <si>
    <t>Small-size</t>
  </si>
  <si>
    <t>Water tank truck</t>
  </si>
  <si>
    <t>General</t>
  </si>
  <si>
    <t>Bus</t>
  </si>
  <si>
    <t>Flood-light truck</t>
  </si>
  <si>
    <t>Exhaust truck</t>
  </si>
  <si>
    <t>구급차</t>
  </si>
  <si>
    <t>지휘차</t>
  </si>
  <si>
    <t>위성</t>
  </si>
  <si>
    <t>장비</t>
  </si>
  <si>
    <t>트레일러</t>
  </si>
  <si>
    <t>견인차</t>
  </si>
  <si>
    <t>논밭두렁</t>
  </si>
  <si>
    <t>기타</t>
  </si>
  <si>
    <t>Accident by climber</t>
  </si>
  <si>
    <t>Weed burning</t>
  </si>
  <si>
    <t>Accident by children</t>
  </si>
  <si>
    <t>Others</t>
  </si>
  <si>
    <t>면적</t>
  </si>
  <si>
    <t>피해액</t>
  </si>
  <si>
    <t>Area</t>
  </si>
  <si>
    <t>Amount of damage</t>
  </si>
  <si>
    <t>화물차</t>
  </si>
  <si>
    <t>굴삭기</t>
  </si>
  <si>
    <t>영  상</t>
  </si>
  <si>
    <t>순찰차</t>
  </si>
  <si>
    <t>행정차</t>
  </si>
  <si>
    <t>기타차</t>
  </si>
  <si>
    <t>오토바이</t>
  </si>
  <si>
    <t>소방헬기</t>
  </si>
  <si>
    <t>구조정</t>
  </si>
  <si>
    <t>Ambulance</t>
  </si>
  <si>
    <t>운반차</t>
  </si>
  <si>
    <t>Trailer</t>
  </si>
  <si>
    <t>홍보차</t>
  </si>
  <si>
    <t>(탑승인원)</t>
  </si>
  <si>
    <t>(톤)</t>
  </si>
  <si>
    <t>A형</t>
  </si>
  <si>
    <t>B형</t>
  </si>
  <si>
    <t>공기</t>
  </si>
  <si>
    <t>보트</t>
  </si>
  <si>
    <t>Fire helicopter</t>
  </si>
  <si>
    <t>Fire ship</t>
  </si>
  <si>
    <t>rescue ship</t>
  </si>
  <si>
    <t>(일반)</t>
  </si>
  <si>
    <t>(특수)</t>
  </si>
  <si>
    <t>충전기</t>
  </si>
  <si>
    <t>운반</t>
  </si>
  <si>
    <t>Satellite Relay</t>
  </si>
  <si>
    <t>Equip-ment trans-port truck</t>
  </si>
  <si>
    <t>Wrecker</t>
  </si>
  <si>
    <t>Truck</t>
  </si>
  <si>
    <t>Mobile Fire Safety Vehicle</t>
  </si>
  <si>
    <t>Video PR Vehicle</t>
  </si>
  <si>
    <t>Patrol car</t>
  </si>
  <si>
    <t>Official Car</t>
  </si>
  <si>
    <t>Motor cycle</t>
  </si>
  <si>
    <t>hospitals</t>
  </si>
  <si>
    <t>(Unit : case)</t>
  </si>
  <si>
    <t>무인
방수탑차</t>
  </si>
  <si>
    <t>2 0 0 9</t>
  </si>
  <si>
    <t>2 0 1 0</t>
  </si>
  <si>
    <t>Honorary Retirement</t>
  </si>
  <si>
    <t>Death</t>
  </si>
  <si>
    <t xml:space="preserve">2 0 0 8 </t>
  </si>
  <si>
    <r>
      <t xml:space="preserve">   1.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무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괄</t>
    </r>
    <r>
      <rPr>
        <b/>
        <sz val="18"/>
        <rFont val="Arial"/>
        <family val="2"/>
      </rPr>
      <t xml:space="preserve">           Summary of Government Employees(Authorized)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</si>
  <si>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</si>
  <si>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</si>
  <si>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직능별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</si>
  <si>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</si>
  <si>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청
</t>
    </r>
    <r>
      <rPr>
        <sz val="10"/>
        <rFont val="Arial"/>
        <family val="2"/>
      </rPr>
      <t>Head office</t>
    </r>
  </si>
  <si>
    <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면
</t>
    </r>
    <r>
      <rPr>
        <sz val="10"/>
        <rFont val="Arial"/>
        <family val="2"/>
      </rPr>
      <t>Eup·Myeon</t>
    </r>
  </si>
  <si>
    <r>
      <t xml:space="preserve">동
</t>
    </r>
    <r>
      <rPr>
        <sz val="10"/>
        <rFont val="Arial"/>
        <family val="2"/>
      </rPr>
      <t xml:space="preserve">Dong </t>
    </r>
  </si>
  <si>
    <t>Year &amp; Class</t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</si>
  <si>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</si>
  <si>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t xml:space="preserve">Political </t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</si>
  <si>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</si>
  <si>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</si>
  <si>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r>
      <t>G</t>
    </r>
    <r>
      <rPr>
        <sz val="10"/>
        <rFont val="Arial"/>
        <family val="2"/>
      </rPr>
      <t>eneral</t>
    </r>
  </si>
  <si>
    <r>
      <t>연구</t>
    </r>
    <r>
      <rPr>
        <sz val="10"/>
        <rFont val="Arial"/>
        <family val="2"/>
      </rPr>
      <t>·</t>
    </r>
    <r>
      <rPr>
        <sz val="10"/>
        <rFont val="돋움"/>
        <family val="3"/>
      </rPr>
      <t>지도직</t>
    </r>
  </si>
  <si>
    <r>
      <t>R</t>
    </r>
    <r>
      <rPr>
        <sz val="10"/>
        <rFont val="Arial"/>
        <family val="2"/>
      </rPr>
      <t>esearch &amp; Advising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</si>
  <si>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</si>
  <si>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r>
      <t>T</t>
    </r>
    <r>
      <rPr>
        <sz val="10"/>
        <rFont val="Arial"/>
        <family val="2"/>
      </rPr>
      <t>echnical</t>
    </r>
  </si>
  <si>
    <t>자료 : 총무과</t>
  </si>
  <si>
    <t>Source : General Affairs Department</t>
  </si>
  <si>
    <t xml:space="preserve">   주 : 정원기준</t>
  </si>
  <si>
    <r>
      <t xml:space="preserve">2. </t>
    </r>
    <r>
      <rPr>
        <b/>
        <sz val="18"/>
        <rFont val="돋움"/>
        <family val="3"/>
      </rPr>
      <t>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청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 Government Employees of Head Office</t>
    </r>
  </si>
  <si>
    <r>
      <t xml:space="preserve">합계
</t>
    </r>
    <r>
      <rPr>
        <sz val="10"/>
        <rFont val="Arial"/>
        <family val="2"/>
      </rPr>
      <t>Total</t>
    </r>
  </si>
  <si>
    <r>
      <t xml:space="preserve">정무직
</t>
    </r>
    <r>
      <rPr>
        <sz val="10"/>
        <rFont val="Arial"/>
        <family val="2"/>
      </rPr>
      <t xml:space="preserve">Political
</t>
    </r>
    <r>
      <rPr>
        <sz val="10"/>
        <rFont val="Arial"/>
        <family val="2"/>
      </rPr>
      <t>(Selected)</t>
    </r>
  </si>
  <si>
    <r>
      <t xml:space="preserve">별정직
</t>
    </r>
    <r>
      <rPr>
        <sz val="10"/>
        <rFont val="Arial"/>
        <family val="2"/>
      </rPr>
      <t>Specific</t>
    </r>
  </si>
  <si>
    <r>
      <t xml:space="preserve">특정직
</t>
    </r>
    <r>
      <rPr>
        <sz val="10"/>
        <rFont val="Arial"/>
        <family val="2"/>
      </rPr>
      <t>Special</t>
    </r>
  </si>
  <si>
    <t>고   위
공무원</t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</si>
  <si>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직</t>
    </r>
  </si>
  <si>
    <r>
      <t xml:space="preserve">기능직
</t>
    </r>
    <r>
      <rPr>
        <sz val="10"/>
        <rFont val="Arial"/>
        <family val="2"/>
      </rPr>
      <t>Techni-cal</t>
    </r>
  </si>
  <si>
    <r>
      <t xml:space="preserve">고용직
</t>
    </r>
    <r>
      <rPr>
        <sz val="9"/>
        <rFont val="Arial"/>
        <family val="2"/>
      </rPr>
      <t>Tempor-ary</t>
    </r>
  </si>
  <si>
    <t>계약직
Contract</t>
  </si>
  <si>
    <r>
      <t xml:space="preserve">계
</t>
    </r>
    <r>
      <rPr>
        <sz val="10"/>
        <rFont val="Arial"/>
        <family val="2"/>
      </rPr>
      <t>Total</t>
    </r>
  </si>
  <si>
    <r>
      <t>1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1th
Grade</t>
    </r>
  </si>
  <si>
    <r>
      <t>2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2nd
Grade</t>
    </r>
  </si>
  <si>
    <r>
      <t>3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3rd
Grade</t>
    </r>
  </si>
  <si>
    <r>
      <t>4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4th
Grade</t>
    </r>
  </si>
  <si>
    <r>
      <t>4</t>
    </r>
    <r>
      <rPr>
        <sz val="10"/>
        <rFont val="Arial"/>
        <family val="2"/>
      </rPr>
      <t>~5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4~5th
Grade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</si>
  <si>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
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</si>
  <si>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
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</si>
  <si>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
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</si>
  <si>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
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</si>
  <si>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
Grade</t>
    </r>
  </si>
  <si>
    <r>
      <t xml:space="preserve">연구관
</t>
    </r>
    <r>
      <rPr>
        <sz val="10"/>
        <rFont val="Arial"/>
        <family val="2"/>
      </rPr>
      <t>Research officer</t>
    </r>
  </si>
  <si>
    <r>
      <t xml:space="preserve">연구사
</t>
    </r>
    <r>
      <rPr>
        <sz val="10"/>
        <rFont val="Arial"/>
        <family val="2"/>
      </rPr>
      <t>Resear-cher</t>
    </r>
  </si>
  <si>
    <r>
      <t xml:space="preserve">지도관
</t>
    </r>
    <r>
      <rPr>
        <sz val="10"/>
        <rFont val="Arial"/>
        <family val="2"/>
      </rPr>
      <t>Advising officer</t>
    </r>
  </si>
  <si>
    <r>
      <t xml:space="preserve">지도사
</t>
    </r>
    <r>
      <rPr>
        <sz val="10"/>
        <rFont val="Arial"/>
        <family val="2"/>
      </rPr>
      <t>Advisor</t>
    </r>
  </si>
  <si>
    <t>공보과</t>
  </si>
  <si>
    <t>종합민원실</t>
  </si>
  <si>
    <t>자치행정국</t>
  </si>
  <si>
    <t>주민생활지원국</t>
  </si>
  <si>
    <t>문화산업국</t>
  </si>
  <si>
    <t>보      건      소</t>
  </si>
  <si>
    <r>
      <t xml:space="preserve">3. </t>
    </r>
    <r>
      <rPr>
        <b/>
        <sz val="18"/>
        <rFont val="굴림"/>
        <family val="3"/>
      </rPr>
      <t>읍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면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공무원</t>
    </r>
    <r>
      <rPr>
        <b/>
        <sz val="18"/>
        <rFont val="Arial"/>
        <family val="2"/>
      </rPr>
      <t xml:space="preserve">   Government Employees of Eup, Myeon and Dong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</si>
  <si>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</si>
  <si>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</si>
  <si>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일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직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</si>
  <si>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Specific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</si>
  <si>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Technicial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</si>
  <si>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Temporary</t>
    </r>
  </si>
  <si>
    <r>
      <t xml:space="preserve">Year &amp; 
</t>
    </r>
    <r>
      <rPr>
        <sz val="10"/>
        <rFont val="Arial"/>
        <family val="2"/>
      </rPr>
      <t>Eup</t>
    </r>
    <r>
      <rPr>
        <sz val="10"/>
        <rFont val="Arial"/>
        <family val="2"/>
      </rPr>
      <t>·</t>
    </r>
    <r>
      <rPr>
        <sz val="10"/>
        <rFont val="Arial"/>
        <family val="2"/>
      </rPr>
      <t>Myeon</t>
    </r>
    <r>
      <rPr>
        <sz val="10"/>
        <rFont val="Arial"/>
        <family val="2"/>
      </rPr>
      <t>·</t>
    </r>
    <r>
      <rPr>
        <sz val="10"/>
        <rFont val="Arial"/>
        <family val="2"/>
      </rPr>
      <t>Dong</t>
    </r>
  </si>
  <si>
    <r>
      <t xml:space="preserve">계
</t>
    </r>
    <r>
      <rPr>
        <sz val="10"/>
        <rFont val="Arial"/>
        <family val="2"/>
      </rPr>
      <t>Sub-total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</si>
  <si>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 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</si>
  <si>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 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</si>
  <si>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 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</si>
  <si>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 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</si>
  <si>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 Grade</t>
    </r>
  </si>
  <si>
    <t>읍·면</t>
  </si>
  <si>
    <t>Eup·Myeon</t>
  </si>
  <si>
    <t>동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</si>
  <si>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사유별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</si>
  <si>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</si>
  <si>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Political service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</si>
  <si>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Excepted service</t>
    </r>
  </si>
  <si>
    <r>
      <t xml:space="preserve">특정직
</t>
    </r>
    <r>
      <rPr>
        <sz val="10"/>
        <rFont val="Arial"/>
        <family val="2"/>
      </rPr>
      <t>Special service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</si>
  <si>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Technical Skill service</t>
    </r>
  </si>
  <si>
    <r>
      <t xml:space="preserve">계약직
</t>
    </r>
    <r>
      <rPr>
        <sz val="10"/>
        <rFont val="Arial"/>
        <family val="2"/>
      </rPr>
      <t xml:space="preserve">Contract </t>
    </r>
    <r>
      <rPr>
        <sz val="10"/>
        <rFont val="Arial"/>
        <family val="2"/>
      </rPr>
      <t>-</t>
    </r>
    <r>
      <rPr>
        <sz val="10"/>
        <rFont val="Arial"/>
        <family val="2"/>
      </rPr>
      <t>ual service</t>
    </r>
  </si>
  <si>
    <r>
      <t xml:space="preserve">고용직
</t>
    </r>
    <r>
      <rPr>
        <sz val="10"/>
        <rFont val="Arial"/>
        <family val="2"/>
      </rPr>
      <t>Labor
service</t>
    </r>
  </si>
  <si>
    <t>Year &amp; Cause</t>
  </si>
  <si>
    <r>
      <t xml:space="preserve">연구
</t>
    </r>
    <r>
      <rPr>
        <sz val="9"/>
        <rFont val="Arial"/>
        <family val="2"/>
      </rPr>
      <t>Research</t>
    </r>
  </si>
  <si>
    <r>
      <t xml:space="preserve">지도
</t>
    </r>
    <r>
      <rPr>
        <sz val="9"/>
        <rFont val="Arial"/>
        <family val="2"/>
      </rPr>
      <t>Advising</t>
    </r>
  </si>
  <si>
    <t xml:space="preserve">2 0 0 8 </t>
  </si>
  <si>
    <t>의원면직</t>
  </si>
  <si>
    <t>Dismissal Leave</t>
  </si>
  <si>
    <t>정년퇴직</t>
  </si>
  <si>
    <t>Age Limit Retirement</t>
  </si>
  <si>
    <t>징계파면</t>
  </si>
  <si>
    <t>Disciplinary Dismissal</t>
  </si>
  <si>
    <t>징계해임</t>
  </si>
  <si>
    <t>Disciplinary Releasal</t>
  </si>
  <si>
    <t>직권면직</t>
  </si>
  <si>
    <t>Authority Dismissal</t>
  </si>
  <si>
    <t>명예퇴직</t>
  </si>
  <si>
    <t>personable Resignment</t>
  </si>
  <si>
    <r>
      <t>사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망</t>
    </r>
  </si>
  <si>
    <t>본부</t>
  </si>
  <si>
    <t>2 0 0 9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</si>
  <si>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</si>
  <si>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</si>
  <si>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</si>
  <si>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</si>
  <si>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</si>
  <si>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</si>
  <si>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</si>
  <si>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</si>
  <si>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</si>
  <si>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</si>
  <si>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</si>
  <si>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</si>
  <si>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</si>
  <si>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</si>
  <si>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</si>
  <si>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</si>
  <si>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</si>
  <si>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</si>
  <si>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</si>
  <si>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</si>
  <si>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</si>
  <si>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</si>
  <si>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</si>
  <si>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</si>
  <si>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t>Jeju Provincial Police 
Agency</t>
  </si>
  <si>
    <t>Specific</t>
  </si>
  <si>
    <t xml:space="preserve">General </t>
  </si>
  <si>
    <t>비례대표</t>
  </si>
  <si>
    <t>2 0 1 0</t>
  </si>
  <si>
    <t>61 years
old and over</t>
  </si>
  <si>
    <t>Violation of
public morals</t>
  </si>
  <si>
    <t xml:space="preserve">Other criminal </t>
  </si>
  <si>
    <t>Offenses other than
criminal code</t>
  </si>
  <si>
    <t xml:space="preserve">   주 :  제주특별자치도 전체수치임</t>
  </si>
  <si>
    <r>
      <t xml:space="preserve">15.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생</t>
    </r>
    <r>
      <rPr>
        <b/>
        <sz val="18"/>
        <rFont val="Arial"/>
        <family val="2"/>
      </rPr>
      <t xml:space="preserve">          Fire Incidents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</si>
  <si>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</si>
  <si>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1,000won, person)</t>
  </si>
  <si>
    <t>재산피해
경감액
Reduction amount of property damaged</t>
  </si>
  <si>
    <t>이재민수</t>
  </si>
  <si>
    <t>구조인원</t>
  </si>
  <si>
    <t>Number of fire incidents</t>
  </si>
  <si>
    <t>Burnt-down</t>
  </si>
  <si>
    <t>Amount of property damaged</t>
  </si>
  <si>
    <t>Casualties</t>
  </si>
  <si>
    <t>이재가구수</t>
  </si>
  <si>
    <t>Number</t>
  </si>
  <si>
    <t>of</t>
  </si>
  <si>
    <t>Immovable</t>
  </si>
  <si>
    <t>Movable</t>
  </si>
  <si>
    <t>of the</t>
  </si>
  <si>
    <t>Accident</t>
  </si>
  <si>
    <t>Arson</t>
  </si>
  <si>
    <t>buildings</t>
  </si>
  <si>
    <t>households</t>
  </si>
  <si>
    <t>Area</t>
  </si>
  <si>
    <t>Injury</t>
  </si>
  <si>
    <t>victims</t>
  </si>
  <si>
    <t>rescued</t>
  </si>
  <si>
    <r>
      <t>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화</t>
    </r>
  </si>
  <si>
    <t>자연적요인</t>
  </si>
  <si>
    <r>
      <t>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</si>
  <si>
    <t>발화요인
(미  상)</t>
  </si>
  <si>
    <t>전기적요인</t>
  </si>
  <si>
    <t>기계적</t>
  </si>
  <si>
    <t>화학적요인</t>
  </si>
  <si>
    <t>가스누출</t>
  </si>
  <si>
    <t>교통사고</t>
  </si>
  <si>
    <t>부주의</t>
  </si>
  <si>
    <t>방화명확</t>
  </si>
  <si>
    <t>방화의심</t>
  </si>
  <si>
    <t>Electrical</t>
  </si>
  <si>
    <t>요 인</t>
  </si>
  <si>
    <r>
      <t>(</t>
    </r>
    <r>
      <rPr>
        <sz val="10"/>
        <rFont val="돋움"/>
        <family val="3"/>
      </rPr>
      <t>폭발</t>
    </r>
    <r>
      <rPr>
        <sz val="10"/>
        <rFont val="Arial"/>
        <family val="2"/>
      </rPr>
      <t>)</t>
    </r>
  </si>
  <si>
    <t>Traffic</t>
  </si>
  <si>
    <t>Incendiary</t>
  </si>
  <si>
    <t>distribution</t>
  </si>
  <si>
    <t>Machinery</t>
  </si>
  <si>
    <t>Chemicals</t>
  </si>
  <si>
    <t>Gas</t>
  </si>
  <si>
    <t>accident</t>
  </si>
  <si>
    <t>Careless</t>
  </si>
  <si>
    <t>Other</t>
  </si>
  <si>
    <t>Natural</t>
  </si>
  <si>
    <t>suspicious</t>
  </si>
  <si>
    <t xml:space="preserve"> (Unit : case)</t>
  </si>
  <si>
    <t>…</t>
  </si>
  <si>
    <t>Jeju Fire 
Station</t>
  </si>
  <si>
    <t>Source : Jeju Special Self-Governing Province  Fire Suppression &amp; Rescue Division</t>
  </si>
  <si>
    <t>자료 : 제주특별자치도 방호구조과</t>
  </si>
  <si>
    <r>
      <t xml:space="preserve">16. </t>
    </r>
    <r>
      <rPr>
        <b/>
        <sz val="18"/>
        <rFont val="굴림"/>
        <family val="3"/>
      </rPr>
      <t>발화요인별 화재발생</t>
    </r>
    <r>
      <rPr>
        <b/>
        <sz val="18"/>
        <rFont val="Arial"/>
        <family val="2"/>
      </rPr>
      <t xml:space="preserve">          Fire Incidents by Cause</t>
    </r>
  </si>
  <si>
    <r>
      <t xml:space="preserve">17. </t>
    </r>
    <r>
      <rPr>
        <b/>
        <sz val="18"/>
        <rFont val="굴림"/>
        <family val="3"/>
      </rPr>
      <t>장소별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화재발생</t>
    </r>
    <r>
      <rPr>
        <b/>
        <sz val="18"/>
        <rFont val="Arial"/>
        <family val="2"/>
      </rPr>
      <t xml:space="preserve">          Fire Incidents by Place</t>
    </r>
  </si>
  <si>
    <r>
      <t xml:space="preserve">18. </t>
    </r>
    <r>
      <rPr>
        <b/>
        <sz val="18"/>
        <color indexed="8"/>
        <rFont val="돋움"/>
        <family val="3"/>
      </rPr>
      <t>산불발생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현황</t>
    </r>
    <r>
      <rPr>
        <b/>
        <sz val="18"/>
        <color indexed="8"/>
        <rFont val="Arial"/>
        <family val="2"/>
      </rPr>
      <t xml:space="preserve">       Forest Fires</t>
    </r>
  </si>
  <si>
    <t>Number of</t>
  </si>
  <si>
    <t>cases</t>
  </si>
  <si>
    <t>patients</t>
  </si>
  <si>
    <t>reported</t>
  </si>
  <si>
    <t>transported</t>
  </si>
  <si>
    <t>Hypertension</t>
  </si>
  <si>
    <t>Diabetes</t>
  </si>
  <si>
    <t>Fall</t>
  </si>
  <si>
    <t>Traumatic shock</t>
  </si>
  <si>
    <t>Clinics</t>
  </si>
  <si>
    <t>Hospitals</t>
  </si>
  <si>
    <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</si>
  <si>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자체처리</t>
    </r>
    <r>
      <rPr>
        <sz val="10"/>
        <rFont val="Arial"/>
        <family val="2"/>
      </rPr>
      <t>,</t>
    </r>
  </si>
  <si>
    <t>person</t>
  </si>
  <si>
    <t>Fire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</si>
  <si>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</si>
  <si>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case, person, 1,000won)</t>
  </si>
  <si>
    <r>
      <rPr>
        <sz val="10"/>
        <rFont val="굴림"/>
        <family val="3"/>
      </rPr>
      <t>제주소방서</t>
    </r>
  </si>
  <si>
    <r>
      <rPr>
        <sz val="10"/>
        <rFont val="굴림"/>
        <family val="3"/>
      </rPr>
      <t>서귀포소방서</t>
    </r>
  </si>
  <si>
    <r>
      <rPr>
        <sz val="10"/>
        <rFont val="굴림"/>
        <family val="3"/>
      </rPr>
      <t>서부소방서</t>
    </r>
  </si>
  <si>
    <r>
      <rPr>
        <sz val="10"/>
        <rFont val="굴림"/>
        <family val="3"/>
      </rPr>
      <t>동부소방서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</si>
  <si>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</si>
  <si>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person)</t>
  </si>
  <si>
    <t>Per 10 thousand</t>
  </si>
  <si>
    <t>Per 100 thousand</t>
  </si>
  <si>
    <t>Vehicle</t>
  </si>
  <si>
    <t xml:space="preserve">Railway </t>
  </si>
  <si>
    <t>automobile</t>
  </si>
  <si>
    <t>Killed</t>
  </si>
  <si>
    <t>Injured</t>
  </si>
  <si>
    <t>to person</t>
  </si>
  <si>
    <t>to vehicle</t>
  </si>
  <si>
    <t>only</t>
  </si>
  <si>
    <t>crossing</t>
  </si>
  <si>
    <t>Passenger car</t>
  </si>
  <si>
    <t>Special car</t>
  </si>
  <si>
    <t>Motor cycle</t>
  </si>
  <si>
    <r>
      <t xml:space="preserve">1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         1st  Class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</si>
  <si>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       2nd Class</t>
    </r>
  </si>
  <si>
    <t>Large-size</t>
  </si>
  <si>
    <t>Small-size</t>
  </si>
  <si>
    <t>Special</t>
  </si>
  <si>
    <t>Sex</t>
  </si>
  <si>
    <t>Note : The Statistic are for Jeju Province.</t>
  </si>
  <si>
    <t xml:space="preserve">(Unit : person) </t>
  </si>
  <si>
    <r>
      <t xml:space="preserve">1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1st  Class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</si>
  <si>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2nd  Class</t>
    </r>
  </si>
  <si>
    <t>Application</t>
  </si>
  <si>
    <t>Passed</t>
  </si>
  <si>
    <r>
      <t xml:space="preserve">19. </t>
    </r>
    <r>
      <rPr>
        <b/>
        <sz val="18"/>
        <rFont val="한양신명조,한컴돋움"/>
        <family val="3"/>
      </rPr>
      <t>소방장비</t>
    </r>
    <r>
      <rPr>
        <b/>
        <sz val="18"/>
        <rFont val="Arial"/>
        <family val="2"/>
      </rPr>
      <t xml:space="preserve">     Fire-fighting Equipment </t>
    </r>
  </si>
  <si>
    <r>
      <t xml:space="preserve">20. 119 </t>
    </r>
    <r>
      <rPr>
        <b/>
        <sz val="18"/>
        <rFont val="굴림"/>
        <family val="3"/>
      </rPr>
      <t>구급활동실적</t>
    </r>
    <r>
      <rPr>
        <b/>
        <sz val="18"/>
        <rFont val="Arial"/>
        <family val="2"/>
      </rPr>
      <t xml:space="preserve">               Performance of EMS Activity</t>
    </r>
  </si>
  <si>
    <r>
      <t xml:space="preserve">21. 119 </t>
    </r>
    <r>
      <rPr>
        <b/>
        <sz val="18"/>
        <rFont val="굴림"/>
        <family val="3"/>
      </rPr>
      <t>구조활동실적</t>
    </r>
    <r>
      <rPr>
        <b/>
        <sz val="18"/>
        <rFont val="Arial"/>
        <family val="2"/>
      </rPr>
      <t xml:space="preserve">               Performance of 119 Rescue Activity</t>
    </r>
  </si>
  <si>
    <r>
      <t xml:space="preserve">22. </t>
    </r>
    <r>
      <rPr>
        <b/>
        <sz val="18"/>
        <rFont val="굴림"/>
        <family val="3"/>
      </rPr>
      <t>재난사고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Calamities and Damage</t>
    </r>
  </si>
  <si>
    <r>
      <t xml:space="preserve">23. </t>
    </r>
    <r>
      <rPr>
        <b/>
        <sz val="18"/>
        <rFont val="굴림"/>
        <family val="3"/>
      </rPr>
      <t>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</t>
    </r>
    <r>
      <rPr>
        <b/>
        <sz val="18"/>
        <rFont val="Arial"/>
        <family val="2"/>
      </rPr>
      <t xml:space="preserve">         Damage from Storms and Floods</t>
    </r>
  </si>
  <si>
    <r>
      <t xml:space="preserve">24. </t>
    </r>
    <r>
      <rPr>
        <b/>
        <sz val="18"/>
        <rFont val="굴림"/>
        <family val="3"/>
      </rPr>
      <t>소방대상물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Facilities Subject to Fire-fighting Regulation</t>
    </r>
  </si>
  <si>
    <r>
      <t xml:space="preserve">26. </t>
    </r>
    <r>
      <rPr>
        <b/>
        <sz val="18"/>
        <rFont val="굴림"/>
        <family val="3"/>
      </rPr>
      <t>교통사고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자동차</t>
    </r>
    <r>
      <rPr>
        <b/>
        <sz val="18"/>
        <rFont val="Arial"/>
        <family val="2"/>
      </rPr>
      <t>)          Traffic Accidents(Automobile)</t>
    </r>
  </si>
  <si>
    <r>
      <t xml:space="preserve">28.  </t>
    </r>
    <r>
      <rPr>
        <b/>
        <sz val="18"/>
        <rFont val="굴림"/>
        <family val="3"/>
      </rPr>
      <t>운전면허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소지자</t>
    </r>
    <r>
      <rPr>
        <b/>
        <sz val="18"/>
        <rFont val="Arial"/>
        <family val="2"/>
      </rPr>
      <t xml:space="preserve">         Number  of  Driver's  License  Holders</t>
    </r>
  </si>
  <si>
    <r>
      <t xml:space="preserve">29. </t>
    </r>
    <r>
      <rPr>
        <b/>
        <sz val="18"/>
        <rFont val="굴림"/>
        <family val="3"/>
      </rPr>
      <t>운전면허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시험실시</t>
    </r>
    <r>
      <rPr>
        <b/>
        <sz val="18"/>
        <rFont val="Arial"/>
        <family val="2"/>
      </rPr>
      <t xml:space="preserve">          Driving Test for Driver's License</t>
    </r>
  </si>
  <si>
    <t>1997.07.31</t>
  </si>
  <si>
    <t>자료 : 관광진흥과</t>
  </si>
  <si>
    <t>Source : Tourism Promotion Div</t>
  </si>
  <si>
    <r>
      <t xml:space="preserve">30. </t>
    </r>
    <r>
      <rPr>
        <b/>
        <sz val="16"/>
        <rFont val="HY중고딕"/>
        <family val="1"/>
      </rPr>
      <t>외국</t>
    </r>
    <r>
      <rPr>
        <b/>
        <sz val="16"/>
        <rFont val="Arial"/>
        <family val="2"/>
      </rPr>
      <t xml:space="preserve"> </t>
    </r>
    <r>
      <rPr>
        <b/>
        <sz val="16"/>
        <rFont val="HY중고딕"/>
        <family val="1"/>
      </rPr>
      <t>자매도시와의</t>
    </r>
    <r>
      <rPr>
        <b/>
        <sz val="16"/>
        <rFont val="Arial"/>
        <family val="2"/>
      </rPr>
      <t xml:space="preserve"> </t>
    </r>
    <r>
      <rPr>
        <b/>
        <sz val="16"/>
        <rFont val="HY중고딕"/>
        <family val="1"/>
      </rPr>
      <t>교류현황</t>
    </r>
    <r>
      <rPr>
        <b/>
        <sz val="16"/>
        <rFont val="Arial"/>
        <family val="2"/>
      </rPr>
      <t xml:space="preserve">  Goodwill Exchange Relations with Cities/Local in Foreign Countries</t>
    </r>
  </si>
  <si>
    <r>
      <t>6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도시</t>
    </r>
  </si>
  <si>
    <r>
      <t>6</t>
    </r>
    <r>
      <rPr>
        <b/>
        <sz val="10"/>
        <rFont val="돋움"/>
        <family val="3"/>
      </rPr>
      <t>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도시</t>
    </r>
  </si>
  <si>
    <t>2 0 1 0</t>
  </si>
  <si>
    <t>2 0 1 0</t>
  </si>
  <si>
    <t>청 정 환 경 국</t>
  </si>
  <si>
    <t>농 수 축 산 국</t>
  </si>
  <si>
    <t>건 설 교 통 국</t>
  </si>
  <si>
    <t>2 0 1 0</t>
  </si>
  <si>
    <t>조기퇴직</t>
  </si>
  <si>
    <t>2 0 1 1</t>
  </si>
  <si>
    <t>2 0 1 1</t>
  </si>
  <si>
    <t>2 0 0 9</t>
  </si>
  <si>
    <t>2 0 0 8</t>
  </si>
  <si>
    <t>2 0 1 2</t>
  </si>
  <si>
    <t>2 0 1 1</t>
  </si>
  <si>
    <t>2 0 1 2</t>
  </si>
  <si>
    <t>2 0 1 2</t>
  </si>
  <si>
    <t>Seobu Fire Station</t>
  </si>
  <si>
    <t>Dongbu Fire Station</t>
  </si>
  <si>
    <t xml:space="preserve">             2) Excludes Fire &amp; Disaster Management Dept.</t>
  </si>
  <si>
    <t>자료 : 제주특별자치도 소방정책과</t>
  </si>
  <si>
    <t>Source : Jeju Special Self-Governing Province Fire Policy Division</t>
  </si>
  <si>
    <t xml:space="preserve">   Note : 1) Excluding volunteer firemen</t>
  </si>
  <si>
    <r>
      <rPr>
        <sz val="10"/>
        <rFont val="굴림"/>
        <family val="3"/>
      </rPr>
      <t>구분</t>
    </r>
  </si>
  <si>
    <r>
      <rPr>
        <sz val="10"/>
        <rFont val="굴림"/>
        <family val="3"/>
      </rPr>
      <t xml:space="preserve">국회의원
</t>
    </r>
    <r>
      <rPr>
        <sz val="10"/>
        <rFont val="Arial"/>
        <family val="2"/>
      </rPr>
      <t>Member of National Assembly</t>
    </r>
  </si>
  <si>
    <r>
      <rPr>
        <sz val="10"/>
        <rFont val="돋움"/>
        <family val="3"/>
      </rPr>
      <t>자치시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군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의원
</t>
    </r>
    <r>
      <rPr>
        <sz val="10"/>
        <rFont val="Arial"/>
        <family val="2"/>
      </rPr>
      <t>Member of Si,Gun,Gu Assembly</t>
    </r>
  </si>
  <si>
    <r>
      <rPr>
        <sz val="10"/>
        <rFont val="굴림"/>
        <family val="3"/>
      </rPr>
      <t xml:space="preserve">선거구수
</t>
    </r>
    <r>
      <rPr>
        <sz val="10"/>
        <rFont val="Arial"/>
        <family val="2"/>
      </rPr>
      <t>No. of constituency</t>
    </r>
  </si>
  <si>
    <r>
      <rPr>
        <sz val="10"/>
        <rFont val="굴림"/>
        <family val="3"/>
      </rPr>
      <t>의원수</t>
    </r>
    <r>
      <rPr>
        <sz val="10"/>
        <rFont val="Arial"/>
        <family val="2"/>
      </rPr>
      <t xml:space="preserve"> Assembly</t>
    </r>
  </si>
  <si>
    <r>
      <rPr>
        <sz val="10"/>
        <rFont val="굴림"/>
        <family val="3"/>
      </rPr>
      <t xml:space="preserve">선거구수
</t>
    </r>
    <r>
      <rPr>
        <sz val="10"/>
        <rFont val="Arial"/>
        <family val="2"/>
      </rPr>
      <t>No. of constituency</t>
    </r>
  </si>
  <si>
    <r>
      <rPr>
        <sz val="10"/>
        <rFont val="굴림"/>
        <family val="3"/>
      </rPr>
      <t>의원수</t>
    </r>
    <r>
      <rPr>
        <sz val="10"/>
        <rFont val="Arial"/>
        <family val="2"/>
      </rPr>
      <t xml:space="preserve">  Assembly2)</t>
    </r>
  </si>
  <si>
    <r>
      <rPr>
        <sz val="10"/>
        <rFont val="굴림"/>
        <family val="3"/>
      </rPr>
      <t>지역구</t>
    </r>
  </si>
  <si>
    <r>
      <rPr>
        <sz val="10"/>
        <rFont val="굴림"/>
        <family val="3"/>
      </rPr>
      <t>교육의원</t>
    </r>
  </si>
  <si>
    <r>
      <rPr>
        <sz val="10"/>
        <rFont val="굴림"/>
        <family val="3"/>
      </rPr>
      <t>비례대표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</si>
  <si>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</si>
  <si>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</si>
  <si>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</si>
  <si>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</si>
  <si>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남
</t>
    </r>
    <r>
      <rPr>
        <sz val="10"/>
        <rFont val="Arial"/>
        <family val="2"/>
      </rPr>
      <t>Male</t>
    </r>
  </si>
  <si>
    <r>
      <rPr>
        <sz val="10"/>
        <rFont val="굴림"/>
        <family val="3"/>
      </rPr>
      <t xml:space="preserve">여
</t>
    </r>
    <r>
      <rPr>
        <sz val="10"/>
        <rFont val="Arial"/>
        <family val="2"/>
      </rPr>
      <t>Female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</si>
  <si>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</si>
  <si>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</si>
  <si>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서귀포시</t>
    </r>
  </si>
  <si>
    <t xml:space="preserve"> 자료 : 제주특별자치도 정책기획관, 선거관리위원회</t>
  </si>
  <si>
    <t>Source : Jeju Special Self-Governing Province Policy Planning Division, National Election Commission</t>
  </si>
  <si>
    <t xml:space="preserve">    주 :  1) 비례대표 미포함  Excluding proportional representation</t>
  </si>
  <si>
    <t xml:space="preserve">           2) 비례대표 포함  Including proportional representation</t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</si>
  <si>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명</t>
    </r>
    <r>
      <rPr>
        <sz val="10"/>
        <color indexed="8"/>
        <rFont val="Arial"/>
        <family val="2"/>
      </rPr>
      <t>)</t>
    </r>
  </si>
  <si>
    <t>(Unit : person)</t>
  </si>
  <si>
    <r>
      <rPr>
        <sz val="10"/>
        <rFont val="굴림"/>
        <family val="3"/>
      </rPr>
      <t>의원수</t>
    </r>
    <r>
      <rPr>
        <sz val="10"/>
        <rFont val="Arial"/>
        <family val="2"/>
      </rPr>
      <t xml:space="preserve">   Assembly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</si>
  <si>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광역시도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의원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Member of Metropolitan city and Province Assembly</t>
    </r>
  </si>
  <si>
    <r>
      <t xml:space="preserve">5. </t>
    </r>
    <r>
      <rPr>
        <b/>
        <sz val="18"/>
        <color indexed="8"/>
        <rFont val="HY중고딕"/>
        <family val="1"/>
      </rPr>
      <t>국회의원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도의원</t>
    </r>
    <r>
      <rPr>
        <b/>
        <sz val="18"/>
        <color indexed="8"/>
        <rFont val="Arial"/>
        <family val="2"/>
      </rPr>
      <t xml:space="preserve">          Members of Assembly</t>
    </r>
  </si>
  <si>
    <r>
      <rPr>
        <sz val="10"/>
        <color indexed="8"/>
        <rFont val="굴림"/>
        <family val="3"/>
      </rP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별
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별</t>
    </r>
  </si>
  <si>
    <r>
      <rPr>
        <sz val="10"/>
        <color indexed="8"/>
        <rFont val="굴림"/>
        <family val="3"/>
      </rPr>
      <t xml:space="preserve">합계
</t>
    </r>
    <r>
      <rPr>
        <sz val="10"/>
        <color indexed="8"/>
        <rFont val="Arial"/>
        <family val="2"/>
      </rPr>
      <t>Total</t>
    </r>
  </si>
  <si>
    <r>
      <rPr>
        <sz val="10"/>
        <color indexed="8"/>
        <rFont val="굴림"/>
        <family val="3"/>
      </rPr>
      <t>경찰청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소속
</t>
    </r>
    <r>
      <rPr>
        <sz val="10"/>
        <color indexed="8"/>
        <rFont val="Arial"/>
        <family val="2"/>
      </rPr>
      <t>Belong to national police agency</t>
    </r>
  </si>
  <si>
    <r>
      <rPr>
        <sz val="10"/>
        <color indexed="8"/>
        <rFont val="굴림"/>
        <family val="3"/>
      </rPr>
      <t>해양경찰청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소속
</t>
    </r>
    <r>
      <rPr>
        <sz val="10"/>
        <color indexed="8"/>
        <rFont val="Arial"/>
        <family val="2"/>
      </rPr>
      <t>Belong to korea coast guard</t>
    </r>
  </si>
  <si>
    <r>
      <rPr>
        <sz val="10"/>
        <color indexed="8"/>
        <rFont val="굴림"/>
        <family val="3"/>
      </rPr>
      <t xml:space="preserve">계
</t>
    </r>
    <r>
      <rPr>
        <sz val="10"/>
        <color indexed="8"/>
        <rFont val="Arial"/>
        <family val="2"/>
      </rPr>
      <t>Sub-total</t>
    </r>
  </si>
  <si>
    <r>
      <rPr>
        <sz val="10"/>
        <color indexed="8"/>
        <rFont val="굴림"/>
        <family val="3"/>
      </rPr>
      <t xml:space="preserve">지방경찰청
</t>
    </r>
    <r>
      <rPr>
        <sz val="10"/>
        <color indexed="8"/>
        <rFont val="Arial"/>
        <family val="2"/>
      </rPr>
      <t>Provincial police agency</t>
    </r>
  </si>
  <si>
    <r>
      <rPr>
        <sz val="10"/>
        <color indexed="8"/>
        <rFont val="굴림"/>
        <family val="3"/>
      </rPr>
      <t xml:space="preserve">경찰서
</t>
    </r>
    <r>
      <rPr>
        <sz val="10"/>
        <color indexed="8"/>
        <rFont val="Arial"/>
        <family val="2"/>
      </rPr>
      <t>Police station</t>
    </r>
  </si>
  <si>
    <r>
      <rPr>
        <sz val="10"/>
        <color indexed="8"/>
        <rFont val="굴림"/>
        <family val="3"/>
      </rPr>
      <t xml:space="preserve">지구대
파출소
</t>
    </r>
    <r>
      <rPr>
        <sz val="10"/>
        <color indexed="8"/>
        <rFont val="Arial"/>
        <family val="2"/>
      </rPr>
      <t>Police office</t>
    </r>
  </si>
  <si>
    <r>
      <rPr>
        <sz val="10"/>
        <color indexed="8"/>
        <rFont val="굴림"/>
        <family val="3"/>
      </rPr>
      <t xml:space="preserve">지방해양
경찰청
</t>
    </r>
    <r>
      <rPr>
        <sz val="10"/>
        <color indexed="8"/>
        <rFont val="Arial"/>
        <family val="2"/>
      </rPr>
      <t>Regional headquarters Korea coast guard</t>
    </r>
  </si>
  <si>
    <r>
      <rPr>
        <sz val="10"/>
        <color indexed="8"/>
        <rFont val="굴림"/>
        <family val="3"/>
      </rPr>
      <t xml:space="preserve">해양경찰서
</t>
    </r>
    <r>
      <rPr>
        <sz val="10"/>
        <color indexed="8"/>
        <rFont val="Arial"/>
        <family val="2"/>
      </rPr>
      <t>Regional coast guard</t>
    </r>
  </si>
  <si>
    <r>
      <rPr>
        <sz val="10"/>
        <color indexed="8"/>
        <rFont val="굴림"/>
        <family val="3"/>
      </rPr>
      <t>파출소
출장소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등
</t>
    </r>
    <r>
      <rPr>
        <sz val="10"/>
        <color indexed="8"/>
        <rFont val="Arial"/>
        <family val="2"/>
      </rPr>
      <t>Coast guard sub-station</t>
    </r>
  </si>
  <si>
    <t>2 0 1 2</t>
  </si>
  <si>
    <r>
      <rPr>
        <sz val="10"/>
        <rFont val="굴림"/>
        <family val="3"/>
      </rPr>
      <t>제주시</t>
    </r>
  </si>
  <si>
    <t>Jeju-si</t>
  </si>
  <si>
    <r>
      <rPr>
        <sz val="10"/>
        <rFont val="굴림"/>
        <family val="3"/>
      </rPr>
      <t>서귀포시</t>
    </r>
  </si>
  <si>
    <t>Seogwipo-si</t>
  </si>
  <si>
    <t xml:space="preserve">Source : Jeju provincial police agency, Jeju regional head quarters kcg  </t>
  </si>
  <si>
    <r>
      <t xml:space="preserve">6. </t>
    </r>
    <r>
      <rPr>
        <b/>
        <sz val="18"/>
        <color indexed="8"/>
        <rFont val="HY중고딕"/>
        <family val="1"/>
      </rPr>
      <t>경찰공무원</t>
    </r>
    <r>
      <rPr>
        <b/>
        <sz val="18"/>
        <color indexed="8"/>
        <rFont val="Arial"/>
        <family val="2"/>
      </rPr>
      <t xml:space="preserve">           Police Officials</t>
    </r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</si>
  <si>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명</t>
    </r>
    <r>
      <rPr>
        <sz val="10"/>
        <color indexed="8"/>
        <rFont val="Arial"/>
        <family val="2"/>
      </rPr>
      <t xml:space="preserve">)  </t>
    </r>
  </si>
  <si>
    <r>
      <t>(</t>
    </r>
    <r>
      <rPr>
        <b/>
        <sz val="10"/>
        <rFont val="굴림"/>
        <family val="3"/>
      </rPr>
      <t>단위</t>
    </r>
    <r>
      <rPr>
        <b/>
        <sz val="10"/>
        <rFont val="Arial"/>
        <family val="2"/>
      </rPr>
      <t xml:space="preserve"> : </t>
    </r>
    <r>
      <rPr>
        <b/>
        <sz val="10"/>
        <rFont val="굴림"/>
        <family val="3"/>
      </rPr>
      <t>개소</t>
    </r>
    <r>
      <rPr>
        <b/>
        <sz val="10"/>
        <rFont val="Arial"/>
        <family val="2"/>
      </rPr>
      <t>)</t>
    </r>
  </si>
  <si>
    <t>(Unit : number)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</si>
  <si>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</si>
  <si>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서</t>
    </r>
  </si>
  <si>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  ·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서</t>
    </r>
  </si>
  <si>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· 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서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</si>
  <si>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</si>
  <si>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Local  administrative  offices  and  agencies</t>
  </si>
  <si>
    <t>Police &amp; fire-fighting stations</t>
  </si>
  <si>
    <t>Court and prosecutions offices</t>
  </si>
  <si>
    <r>
      <rPr>
        <sz val="10"/>
        <rFont val="굴림"/>
        <family val="3"/>
      </rPr>
      <t>도</t>
    </r>
  </si>
  <si>
    <r>
      <rPr>
        <sz val="10"/>
        <rFont val="굴림"/>
        <family val="3"/>
      </rPr>
      <t>시</t>
    </r>
  </si>
  <si>
    <r>
      <rPr>
        <sz val="10"/>
        <rFont val="굴림"/>
        <family val="3"/>
      </rPr>
      <t>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  <r>
      <rPr>
        <sz val="10"/>
        <rFont val="Arial"/>
        <family val="2"/>
      </rPr>
      <t>·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</si>
  <si>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</si>
  <si>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출장소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</si>
  <si>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  <r>
      <rPr>
        <vertAlign val="superscript"/>
        <sz val="10"/>
        <rFont val="Arial"/>
        <family val="2"/>
      </rPr>
      <t xml:space="preserve"> 5)</t>
    </r>
  </si>
  <si>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  <r>
      <rPr>
        <b/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</si>
  <si>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  <r>
      <rPr>
        <b/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</si>
  <si>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순찰지구대</t>
    </r>
    <r>
      <rPr>
        <sz val="10"/>
        <rFont val="Arial"/>
        <family val="2"/>
      </rPr>
      <t xml:space="preserve"> ·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</si>
  <si>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</si>
  <si>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</si>
  <si>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</si>
  <si>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</si>
  <si>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검찰청</t>
    </r>
  </si>
  <si>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2)</t>
    </r>
  </si>
  <si>
    <t>Eup,</t>
  </si>
  <si>
    <t>Direct agencies</t>
  </si>
  <si>
    <t>Branch Offices</t>
  </si>
  <si>
    <t>Affiliated agencies</t>
  </si>
  <si>
    <r>
      <rPr>
        <sz val="10"/>
        <rFont val="굴림"/>
        <family val="3"/>
      </rPr>
      <t>파출소</t>
    </r>
  </si>
  <si>
    <r>
      <rPr>
        <sz val="10"/>
        <rFont val="굴림"/>
        <family val="3"/>
      </rPr>
      <t>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</si>
  <si>
    <r>
      <rPr>
        <sz val="10"/>
        <rFont val="굴림"/>
        <family val="3"/>
      </rPr>
      <t>안전센터</t>
    </r>
  </si>
  <si>
    <r>
      <t xml:space="preserve">·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</si>
  <si>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t xml:space="preserve">·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청</t>
    </r>
  </si>
  <si>
    <t>Si</t>
  </si>
  <si>
    <t>Myeon,</t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</si>
  <si>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</si>
  <si>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읍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면</t>
    </r>
  </si>
  <si>
    <t>National 
Police 
agency</t>
  </si>
  <si>
    <t>Patrol</t>
  </si>
  <si>
    <t xml:space="preserve">Patrol Division·
Police Stand </t>
  </si>
  <si>
    <t>Police</t>
  </si>
  <si>
    <t>Division</t>
  </si>
  <si>
    <t>station</t>
  </si>
  <si>
    <t>Court</t>
  </si>
  <si>
    <t>Prosecution</t>
  </si>
  <si>
    <t>Province</t>
  </si>
  <si>
    <t>office</t>
  </si>
  <si>
    <t>Myeon</t>
  </si>
  <si>
    <t>· police Stand</t>
  </si>
  <si>
    <t>branch</t>
  </si>
  <si>
    <t>Registry</t>
  </si>
  <si>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</si>
  <si>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</si>
  <si>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r>
      <rPr>
        <sz val="10"/>
        <rFont val="굴림"/>
        <family val="3"/>
      </rPr>
      <t>우체국관서</t>
    </r>
  </si>
  <si>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</si>
  <si>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r>
      <rPr>
        <sz val="10"/>
        <rFont val="굴림"/>
        <family val="3"/>
      </rPr>
      <t>국립농산물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</si>
  <si>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b/>
        <vertAlign val="superscript"/>
        <sz val="10"/>
        <rFont val="Arial"/>
        <family val="2"/>
      </rPr>
      <t xml:space="preserve"> 3)</t>
    </r>
  </si>
  <si>
    <r>
      <rPr>
        <sz val="10"/>
        <rFont val="굴림"/>
        <family val="3"/>
      </rPr>
      <t>전화국</t>
    </r>
  </si>
  <si>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</si>
  <si>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신문사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4)</t>
    </r>
  </si>
  <si>
    <r>
      <rPr>
        <sz val="10"/>
        <rFont val="굴림"/>
        <family val="3"/>
      </rPr>
      <t>한국농촌</t>
    </r>
  </si>
  <si>
    <r>
      <rPr>
        <sz val="10"/>
        <rFont val="굴림"/>
        <family val="3"/>
      </rPr>
      <t>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합</t>
    </r>
  </si>
  <si>
    <r>
      <rPr>
        <sz val="10"/>
        <rFont val="굴림"/>
        <family val="3"/>
      </rPr>
      <t>품질관리원</t>
    </r>
  </si>
  <si>
    <r>
      <rPr>
        <sz val="10"/>
        <rFont val="굴림"/>
        <family val="3"/>
      </rPr>
      <t>중앙직속기관</t>
    </r>
  </si>
  <si>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</si>
  <si>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t>Cooperative  associations</t>
  </si>
  <si>
    <t xml:space="preserve"> Agricultural 
Products 
Quality 
Management 
Service</t>
  </si>
  <si>
    <t>Korea</t>
  </si>
  <si>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</si>
  <si>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예</t>
    </r>
  </si>
  <si>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</si>
  <si>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</si>
  <si>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림</t>
    </r>
  </si>
  <si>
    <r>
      <rPr>
        <sz val="10"/>
        <rFont val="굴림"/>
        <family val="3"/>
      </rPr>
      <t>기타</t>
    </r>
  </si>
  <si>
    <t>Patriot</t>
  </si>
  <si>
    <t xml:space="preserve"> agricultural &amp;</t>
  </si>
  <si>
    <t>and</t>
  </si>
  <si>
    <t>Other central</t>
  </si>
  <si>
    <t>Broad</t>
  </si>
  <si>
    <t xml:space="preserve"> rural infrastructure </t>
  </si>
  <si>
    <t>veteran</t>
  </si>
  <si>
    <t>Educational</t>
  </si>
  <si>
    <t>Post</t>
  </si>
  <si>
    <t>Tax</t>
  </si>
  <si>
    <t>government</t>
  </si>
  <si>
    <t>Telephone</t>
  </si>
  <si>
    <t>casting</t>
  </si>
  <si>
    <t>Newspaper</t>
  </si>
  <si>
    <t>corporation</t>
  </si>
  <si>
    <t>office</t>
  </si>
  <si>
    <t>agency</t>
  </si>
  <si>
    <t>station</t>
  </si>
  <si>
    <t>company</t>
  </si>
  <si>
    <t>Agriculture</t>
  </si>
  <si>
    <t>Gardening</t>
  </si>
  <si>
    <t xml:space="preserve">  Livestock</t>
  </si>
  <si>
    <t>Fishery</t>
  </si>
  <si>
    <t>Forestry</t>
  </si>
  <si>
    <t>Others</t>
  </si>
  <si>
    <t xml:space="preserve"> </t>
  </si>
  <si>
    <t>Note : (  ) Branch Office</t>
  </si>
  <si>
    <t xml:space="preserve">         1) Including Maritime Police Station</t>
  </si>
  <si>
    <t xml:space="preserve">         2) Including detention house, reformatory</t>
  </si>
  <si>
    <t xml:space="preserve">         4) Daily newspaper companies limited</t>
  </si>
  <si>
    <r>
      <t xml:space="preserve">8. </t>
    </r>
    <r>
      <rPr>
        <b/>
        <sz val="18"/>
        <rFont val="굴림"/>
        <family val="3"/>
      </rPr>
      <t>관내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관공서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주요기관</t>
    </r>
    <r>
      <rPr>
        <b/>
        <sz val="18"/>
        <rFont val="Arial"/>
        <family val="2"/>
      </rPr>
      <t xml:space="preserve">          Number of Government &amp; Public Offices, and Major Agencies</t>
    </r>
  </si>
  <si>
    <t xml:space="preserve">         3)  Head office excluded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</si>
  <si>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(  ) </t>
    </r>
    <r>
      <rPr>
        <sz val="10"/>
        <rFont val="굴림"/>
        <family val="3"/>
      </rPr>
      <t>지소로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본수치에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안됨</t>
    </r>
  </si>
  <si>
    <r>
      <t xml:space="preserve">          1) </t>
    </r>
    <r>
      <rPr>
        <sz val="10"/>
        <rFont val="굴림"/>
        <family val="3"/>
      </rPr>
      <t>해양경찰청</t>
    </r>
    <r>
      <rPr>
        <sz val="10"/>
        <rFont val="Arial"/>
        <family val="2"/>
      </rPr>
      <t>(</t>
    </r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포함</t>
    </r>
  </si>
  <si>
    <r>
      <t xml:space="preserve">          2) </t>
    </r>
    <r>
      <rPr>
        <sz val="10"/>
        <rFont val="굴림"/>
        <family val="3"/>
      </rPr>
      <t>소년원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구치소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</si>
  <si>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          3) </t>
    </r>
    <r>
      <rPr>
        <sz val="10"/>
        <rFont val="돋움"/>
        <family val="3"/>
      </rPr>
      <t>기타중앙직속기관에서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본청은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</si>
  <si>
    <r>
      <t xml:space="preserve">          4) </t>
    </r>
    <r>
      <rPr>
        <sz val="10"/>
        <rFont val="굴림"/>
        <family val="3"/>
      </rPr>
      <t>종합일간신문사에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한함</t>
    </r>
  </si>
  <si>
    <r>
      <t xml:space="preserve">          5) </t>
    </r>
    <r>
      <rPr>
        <sz val="10"/>
        <rFont val="돋움"/>
        <family val="3"/>
      </rPr>
      <t>사업소중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서울사무소는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제주시에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</si>
  <si>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t>2 0 1 1</t>
  </si>
  <si>
    <t>2 0 1 0</t>
  </si>
  <si>
    <t>2 0 1 2</t>
  </si>
  <si>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</si>
  <si>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rPr>
        <sz val="10"/>
        <rFont val="돋움"/>
        <family val="3"/>
      </rPr>
      <t>성별</t>
    </r>
  </si>
  <si>
    <r>
      <rPr>
        <sz val="10"/>
        <rFont val="돋움"/>
        <family val="3"/>
      </rPr>
      <t>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By purpose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</si>
  <si>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color indexed="10"/>
        <rFont val="Arial"/>
        <family val="2"/>
      </rPr>
      <t xml:space="preserve">      </t>
    </r>
    <r>
      <rPr>
        <sz val="10"/>
        <rFont val="Arial"/>
        <family val="2"/>
      </rPr>
      <t xml:space="preserve">    By period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</si>
  <si>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By age-group</t>
    </r>
  </si>
  <si>
    <r>
      <rPr>
        <sz val="10"/>
        <rFont val="돋움"/>
        <family val="3"/>
      </rPr>
      <t>남</t>
    </r>
  </si>
  <si>
    <r>
      <rPr>
        <sz val="10"/>
        <rFont val="돋움"/>
        <family val="3"/>
      </rPr>
      <t>여</t>
    </r>
  </si>
  <si>
    <r>
      <rPr>
        <sz val="10"/>
        <rFont val="돋움"/>
        <family val="3"/>
      </rPr>
      <t>관용</t>
    </r>
  </si>
  <si>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주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</si>
  <si>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</si>
  <si>
    <r>
      <rPr>
        <sz val="10"/>
        <rFont val="굴림"/>
        <family val="3"/>
      </rPr>
      <t>여행증명</t>
    </r>
  </si>
  <si>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</si>
  <si>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</si>
  <si>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</si>
  <si>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</si>
  <si>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</si>
  <si>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</si>
  <si>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</si>
  <si>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</si>
  <si>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별</t>
    </r>
  </si>
  <si>
    <t>Total</t>
  </si>
  <si>
    <t>Felony offenses</t>
  </si>
  <si>
    <t xml:space="preserve">Thefts </t>
  </si>
  <si>
    <t>Violent offenses</t>
  </si>
  <si>
    <t>Intellectual offenses</t>
  </si>
  <si>
    <t>Other criminal offenses</t>
  </si>
  <si>
    <t xml:space="preserve">Violation of
public morals </t>
  </si>
  <si>
    <t>Offenses other than
 criminal code</t>
  </si>
  <si>
    <t>Year</t>
  </si>
  <si>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</si>
  <si>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생</t>
    </r>
  </si>
  <si>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거</t>
    </r>
  </si>
  <si>
    <t>Month</t>
  </si>
  <si>
    <t>Cases</t>
  </si>
  <si>
    <t>Arrest</t>
  </si>
  <si>
    <t>2 0 1 2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</si>
  <si>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</si>
  <si>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</si>
  <si>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</si>
  <si>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</si>
  <si>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</si>
  <si>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</si>
  <si>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</si>
  <si>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</si>
  <si>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</si>
  <si>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</si>
  <si>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</si>
  <si>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</si>
  <si>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</si>
  <si>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</si>
  <si>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</si>
  <si>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</si>
  <si>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</si>
  <si>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</si>
  <si>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</si>
  <si>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</si>
  <si>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</si>
  <si>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</si>
  <si>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</si>
  <si>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</si>
  <si>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</si>
  <si>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t>강   력   범</t>
  </si>
  <si>
    <t>절   도   범</t>
  </si>
  <si>
    <t>폭   력   범</t>
  </si>
  <si>
    <t>지    능   범</t>
  </si>
  <si>
    <t>기  타  형  사  범</t>
  </si>
  <si>
    <t>특   별   법   범</t>
  </si>
  <si>
    <t>연        별</t>
  </si>
  <si>
    <t>발   생</t>
  </si>
  <si>
    <t>검   거</t>
  </si>
  <si>
    <t>비 율
(%)</t>
  </si>
  <si>
    <r>
      <rPr>
        <sz val="10"/>
        <rFont val="굴림"/>
        <family val="3"/>
      </rPr>
      <t>제주지방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</si>
  <si>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r>
      <rPr>
        <sz val="10"/>
        <rFont val="굴림"/>
        <family val="3"/>
      </rPr>
      <t>제주지방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</si>
  <si>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t>-</t>
  </si>
  <si>
    <t>Jeju Provincial Police 
Agency</t>
  </si>
  <si>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</si>
  <si>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Jeju Dongbu Police Station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</si>
  <si>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부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</si>
  <si>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Jeju Seobu Police 
Station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</si>
  <si>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</si>
  <si>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Seogwipo Police 
Station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</si>
  <si>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</si>
  <si>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연령미상</t>
    </r>
  </si>
  <si>
    <r>
      <rPr>
        <sz val="10"/>
        <rFont val="굴림"/>
        <family val="3"/>
      </rPr>
      <t>경찰서별</t>
    </r>
  </si>
  <si>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
경찰서</t>
    </r>
  </si>
  <si>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
경찰서</t>
    </r>
  </si>
  <si>
    <t>Jeju Dongbu Police Station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</si>
  <si>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
경찰서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</si>
  <si>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
경찰서</t>
    </r>
  </si>
  <si>
    <t>Jeju Seobu Police 
Station</t>
  </si>
  <si>
    <r>
      <rPr>
        <sz val="10"/>
        <rFont val="굴림"/>
        <family val="3"/>
      </rPr>
      <t>서귀포
경찰서</t>
    </r>
  </si>
  <si>
    <r>
      <rPr>
        <sz val="10"/>
        <rFont val="굴림"/>
        <family val="3"/>
      </rPr>
      <t>서귀포
경찰서</t>
    </r>
  </si>
  <si>
    <t>Seogwipo Police 
Station</t>
  </si>
  <si>
    <t>합     계</t>
  </si>
  <si>
    <t>대      학      교</t>
  </si>
  <si>
    <t>고     등     학     교</t>
  </si>
  <si>
    <t>중     학      교</t>
  </si>
  <si>
    <t>초     등     학     교</t>
  </si>
  <si>
    <t>불 취 학</t>
  </si>
  <si>
    <t>기     타</t>
  </si>
  <si>
    <t>졸     업</t>
  </si>
  <si>
    <t>중     퇴</t>
  </si>
  <si>
    <t>재      학</t>
  </si>
  <si>
    <r>
      <t>(</t>
    </r>
    <r>
      <rPr>
        <sz val="10"/>
        <rFont val="굴림체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체"/>
        <family val="3"/>
      </rPr>
      <t>건</t>
    </r>
    <r>
      <rPr>
        <sz val="10"/>
        <rFont val="Arial"/>
        <family val="2"/>
      </rPr>
      <t>)</t>
    </r>
  </si>
  <si>
    <r>
      <rPr>
        <sz val="10"/>
        <rFont val="굴림체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굴림체"/>
        <family val="3"/>
      </rPr>
      <t>별</t>
    </r>
  </si>
  <si>
    <r>
      <rPr>
        <sz val="10"/>
        <rFont val="굴림체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체"/>
        <family val="3"/>
      </rPr>
      <t>계</t>
    </r>
  </si>
  <si>
    <r>
      <rPr>
        <sz val="10"/>
        <rFont val="굴림체"/>
        <family val="3"/>
      </rPr>
      <t>강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범</t>
    </r>
  </si>
  <si>
    <r>
      <rPr>
        <sz val="10"/>
        <rFont val="굴림체"/>
        <family val="3"/>
      </rPr>
      <t>절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범</t>
    </r>
  </si>
  <si>
    <r>
      <rPr>
        <sz val="10"/>
        <rFont val="굴림체"/>
        <family val="3"/>
      </rPr>
      <t>폭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범</t>
    </r>
  </si>
  <si>
    <r>
      <rPr>
        <sz val="10"/>
        <rFont val="굴림체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범</t>
    </r>
  </si>
  <si>
    <r>
      <rPr>
        <sz val="10"/>
        <rFont val="굴림체"/>
        <family val="3"/>
      </rPr>
      <t>풍속범</t>
    </r>
  </si>
  <si>
    <r>
      <rPr>
        <sz val="10"/>
        <rFont val="굴림체"/>
        <family val="3"/>
      </rPr>
      <t>기타형사범</t>
    </r>
  </si>
  <si>
    <r>
      <rPr>
        <sz val="10"/>
        <rFont val="굴림체"/>
        <family val="3"/>
      </rPr>
      <t>특별법범</t>
    </r>
  </si>
  <si>
    <r>
      <rPr>
        <sz val="10"/>
        <rFont val="굴림체"/>
        <family val="3"/>
      </rPr>
      <t>경찰서별</t>
    </r>
  </si>
  <si>
    <r>
      <rPr>
        <sz val="10"/>
        <rFont val="굴림체"/>
        <family val="3"/>
      </rPr>
      <t>제주지방경찰청</t>
    </r>
  </si>
  <si>
    <r>
      <rPr>
        <sz val="10"/>
        <rFont val="굴림체"/>
        <family val="3"/>
      </rPr>
      <t>동부경찰서</t>
    </r>
  </si>
  <si>
    <r>
      <rPr>
        <sz val="10"/>
        <rFont val="굴림체"/>
        <family val="3"/>
      </rPr>
      <t>서부경찰서</t>
    </r>
  </si>
  <si>
    <r>
      <rPr>
        <sz val="10"/>
        <rFont val="굴림체"/>
        <family val="3"/>
      </rPr>
      <t>서귀포경찰서</t>
    </r>
  </si>
  <si>
    <t>발          생</t>
  </si>
  <si>
    <t>소          실</t>
  </si>
  <si>
    <t>피       해       액 (천원)</t>
  </si>
  <si>
    <t>인   명   피   해</t>
  </si>
  <si>
    <t>실     화</t>
  </si>
  <si>
    <t>방     화</t>
  </si>
  <si>
    <t>동     수</t>
  </si>
  <si>
    <t>면      적</t>
  </si>
  <si>
    <t>부 동 산</t>
  </si>
  <si>
    <t>동      산</t>
  </si>
  <si>
    <t>사     망</t>
  </si>
  <si>
    <t>부    상</t>
  </si>
  <si>
    <t>(㎡)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</si>
  <si>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</si>
  <si>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거</t>
    </r>
    <r>
      <rPr>
        <sz val="10"/>
        <rFont val="Arial"/>
        <family val="2"/>
      </rPr>
      <t>(Residential)</t>
    </r>
  </si>
  <si>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거</t>
    </r>
  </si>
  <si>
    <r>
      <rPr>
        <sz val="10"/>
        <rFont val="굴림"/>
        <family val="3"/>
      </rPr>
      <t>위험물</t>
    </r>
  </si>
  <si>
    <r>
      <rPr>
        <sz val="10"/>
        <rFont val="굴림"/>
        <family val="3"/>
      </rPr>
      <t>운송</t>
    </r>
  </si>
  <si>
    <r>
      <rPr>
        <sz val="10"/>
        <rFont val="굴림"/>
        <family val="3"/>
      </rPr>
      <t>임야</t>
    </r>
  </si>
  <si>
    <r>
      <rPr>
        <sz val="10"/>
        <rFont val="돋움"/>
        <family val="3"/>
      </rPr>
      <t>단독</t>
    </r>
  </si>
  <si>
    <r>
      <rPr>
        <sz val="10"/>
        <rFont val="돋움"/>
        <family val="3"/>
      </rPr>
      <t>공동</t>
    </r>
  </si>
  <si>
    <r>
      <rPr>
        <sz val="10"/>
        <rFont val="돋움"/>
        <family val="3"/>
      </rPr>
      <t>기타</t>
    </r>
  </si>
  <si>
    <r>
      <rPr>
        <sz val="10"/>
        <rFont val="돋움"/>
        <family val="3"/>
      </rPr>
      <t>학교</t>
    </r>
  </si>
  <si>
    <r>
      <rPr>
        <sz val="10"/>
        <rFont val="돋움"/>
        <family val="3"/>
      </rPr>
      <t>일반</t>
    </r>
  </si>
  <si>
    <r>
      <rPr>
        <sz val="10"/>
        <rFont val="돋움"/>
        <family val="3"/>
      </rPr>
      <t>판매</t>
    </r>
  </si>
  <si>
    <r>
      <rPr>
        <sz val="10"/>
        <rFont val="돋움"/>
        <family val="3"/>
      </rPr>
      <t>숙박</t>
    </r>
  </si>
  <si>
    <r>
      <rPr>
        <sz val="10"/>
        <rFont val="돋움"/>
        <family val="3"/>
      </rPr>
      <t>종교</t>
    </r>
  </si>
  <si>
    <r>
      <rPr>
        <sz val="10"/>
        <rFont val="돋움"/>
        <family val="3"/>
      </rPr>
      <t>의료</t>
    </r>
  </si>
  <si>
    <r>
      <rPr>
        <sz val="10"/>
        <rFont val="돋움"/>
        <family val="3"/>
      </rPr>
      <t>공장
및
창고</t>
    </r>
  </si>
  <si>
    <r>
      <rPr>
        <sz val="10"/>
        <rFont val="돋움"/>
        <family val="3"/>
      </rPr>
      <t>작업장</t>
    </r>
  </si>
  <si>
    <r>
      <rPr>
        <sz val="10"/>
        <rFont val="돋움"/>
        <family val="3"/>
      </rPr>
      <t>위락
오락
시설</t>
    </r>
  </si>
  <si>
    <r>
      <rPr>
        <sz val="10"/>
        <rFont val="돋움"/>
        <family val="3"/>
      </rPr>
      <t>음식점</t>
    </r>
  </si>
  <si>
    <r>
      <rPr>
        <sz val="10"/>
        <rFont val="돋움"/>
        <family val="3"/>
      </rPr>
      <t>일반
서비스
시설</t>
    </r>
  </si>
  <si>
    <r>
      <rPr>
        <sz val="10"/>
        <rFont val="돋움"/>
        <family val="3"/>
      </rPr>
      <t>기타</t>
    </r>
    <r>
      <rPr>
        <b/>
        <vertAlign val="superscript"/>
        <sz val="10"/>
        <rFont val="Arial"/>
        <family val="2"/>
      </rPr>
      <t>2)</t>
    </r>
  </si>
  <si>
    <r>
      <t>(</t>
    </r>
    <r>
      <rPr>
        <sz val="10"/>
        <rFont val="돋움"/>
        <family val="3"/>
      </rPr>
      <t>가스제조소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</si>
  <si>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차량</t>
    </r>
    <r>
      <rPr>
        <sz val="10"/>
        <rFont val="Arial"/>
        <family val="2"/>
      </rPr>
      <t>,</t>
    </r>
    <r>
      <rPr>
        <sz val="10"/>
        <rFont val="돋움"/>
        <family val="3"/>
      </rPr>
      <t>철도등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</si>
  <si>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소방서별</t>
    </r>
  </si>
  <si>
    <r>
      <rPr>
        <sz val="10"/>
        <rFont val="돋움"/>
        <family val="3"/>
      </rPr>
      <t>주택</t>
    </r>
  </si>
  <si>
    <r>
      <rPr>
        <sz val="10"/>
        <rFont val="돋움"/>
        <family val="3"/>
      </rPr>
      <t>업무</t>
    </r>
  </si>
  <si>
    <r>
      <rPr>
        <sz val="10"/>
        <rFont val="돋움"/>
        <family val="3"/>
      </rPr>
      <t>시설</t>
    </r>
  </si>
  <si>
    <t>2 0 1 2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</si>
  <si>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</si>
  <si>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신고건수</t>
    </r>
  </si>
  <si>
    <r>
      <rPr>
        <sz val="10"/>
        <rFont val="굴림"/>
        <family val="3"/>
      </rPr>
      <t>이송건수</t>
    </r>
  </si>
  <si>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Number of first-aid patients by type</t>
    </r>
  </si>
  <si>
    <r>
      <rPr>
        <sz val="10"/>
        <rFont val="굴림"/>
        <family val="3"/>
      </rPr>
      <t>이송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병원별</t>
    </r>
    <r>
      <rPr>
        <sz val="10"/>
        <rFont val="Arial"/>
        <family val="2"/>
      </rPr>
      <t xml:space="preserve">   By medical facilities</t>
    </r>
  </si>
  <si>
    <r>
      <rPr>
        <sz val="10"/>
        <rFont val="굴림"/>
        <family val="3"/>
      </rPr>
      <t>질병</t>
    </r>
    <r>
      <rPr>
        <sz val="10"/>
        <rFont val="Arial"/>
        <family val="2"/>
      </rPr>
      <t xml:space="preserve"> Diseases</t>
    </r>
  </si>
  <si>
    <r>
      <rPr>
        <sz val="10"/>
        <rFont val="굴림"/>
        <family val="3"/>
      </rPr>
      <t>교통사고</t>
    </r>
  </si>
  <si>
    <r>
      <rPr>
        <sz val="10"/>
        <rFont val="굴림"/>
        <family val="3"/>
      </rPr>
      <t>사고부상</t>
    </r>
    <r>
      <rPr>
        <sz val="10"/>
        <rFont val="Arial"/>
        <family val="2"/>
      </rPr>
      <t xml:space="preserve"> Wounded</t>
    </r>
  </si>
  <si>
    <r>
      <rPr>
        <sz val="10"/>
        <rFont val="굴림"/>
        <family val="3"/>
      </rPr>
      <t>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</si>
  <si>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일반병원</t>
    </r>
  </si>
  <si>
    <r>
      <rPr>
        <sz val="10"/>
        <rFont val="굴림"/>
        <family val="3"/>
      </rPr>
      <t>종합병원</t>
    </r>
  </si>
  <si>
    <r>
      <rPr>
        <sz val="10"/>
        <rFont val="돋움"/>
        <family val="3"/>
      </rPr>
      <t>고혈압</t>
    </r>
  </si>
  <si>
    <r>
      <rPr>
        <sz val="10"/>
        <rFont val="돋움"/>
        <family val="3"/>
      </rPr>
      <t>당뇨</t>
    </r>
  </si>
  <si>
    <r>
      <rPr>
        <sz val="10"/>
        <rFont val="돋움"/>
        <family val="3"/>
      </rPr>
      <t>추락</t>
    </r>
    <r>
      <rPr>
        <sz val="10"/>
        <rFont val="Arial"/>
        <family val="2"/>
      </rPr>
      <t>/</t>
    </r>
    <r>
      <rPr>
        <sz val="10"/>
        <rFont val="돋움"/>
        <family val="3"/>
      </rPr>
      <t>낙상</t>
    </r>
  </si>
  <si>
    <r>
      <rPr>
        <sz val="10"/>
        <rFont val="돋움"/>
        <family val="3"/>
      </rPr>
      <t>둔상</t>
    </r>
  </si>
  <si>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</si>
  <si>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구조</t>
    </r>
    <r>
      <rPr>
        <sz val="10"/>
        <rFont val="Arial"/>
        <family val="2"/>
      </rPr>
      <t>(</t>
    </r>
    <r>
      <rPr>
        <sz val="10"/>
        <rFont val="굴림"/>
        <family val="3"/>
      </rPr>
      <t>처리</t>
    </r>
    <r>
      <rPr>
        <sz val="10"/>
        <rFont val="Arial"/>
        <family val="2"/>
      </rPr>
      <t>)</t>
    </r>
    <r>
      <rPr>
        <sz val="10"/>
        <rFont val="굴림"/>
        <family val="3"/>
      </rPr>
      <t>건수</t>
    </r>
    <r>
      <rPr>
        <sz val="10"/>
        <rFont val="Arial"/>
        <family val="2"/>
      </rPr>
      <t xml:space="preserve">   
Number of rescued cases </t>
    </r>
  </si>
  <si>
    <r>
      <rPr>
        <sz val="10"/>
        <rFont val="굴림"/>
        <family val="3"/>
      </rPr>
      <t>구조인원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</si>
  <si>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미처리</t>
    </r>
    <r>
      <rPr>
        <b/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</si>
  <si>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명</t>
    </r>
    <r>
      <rPr>
        <sz val="10"/>
        <rFont val="Arial"/>
        <family val="2"/>
      </rPr>
      <t>)           Rescued person by accident</t>
    </r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</si>
  <si>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</si>
  <si>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명</t>
    </r>
  </si>
  <si>
    <r>
      <rPr>
        <sz val="10"/>
        <rFont val="굴림"/>
        <family val="3"/>
      </rPr>
      <t>안전조치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</si>
  <si>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</si>
  <si>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재</t>
    </r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</si>
  <si>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통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</si>
  <si>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난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</si>
  <si>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</si>
  <si>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승강기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</si>
  <si>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악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</si>
  <si>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갇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힘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</si>
  <si>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b/>
        <vertAlign val="superscript"/>
        <sz val="10"/>
        <rFont val="Arial"/>
        <family val="2"/>
      </rPr>
      <t>2)</t>
    </r>
  </si>
  <si>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</si>
  <si>
    <t>Safety</t>
  </si>
  <si>
    <t xml:space="preserve">Rescued </t>
  </si>
  <si>
    <r>
      <rPr>
        <sz val="10"/>
        <rFont val="굴림"/>
        <family val="3"/>
      </rPr>
      <t>허위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</si>
  <si>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</t>
    </r>
  </si>
  <si>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고</t>
    </r>
  </si>
  <si>
    <t xml:space="preserve"> </t>
  </si>
  <si>
    <t>Fire Station</t>
  </si>
  <si>
    <t>of cases</t>
  </si>
  <si>
    <t>Rescue</t>
  </si>
  <si>
    <t>action</t>
  </si>
  <si>
    <t>Others</t>
  </si>
  <si>
    <t>person</t>
  </si>
  <si>
    <t>Non-action</t>
  </si>
  <si>
    <t>Fire</t>
  </si>
  <si>
    <t>Traffic</t>
  </si>
  <si>
    <t>River</t>
  </si>
  <si>
    <t>Machinery</t>
  </si>
  <si>
    <t>Elevator</t>
  </si>
  <si>
    <t>Mountain</t>
  </si>
  <si>
    <t>Confinement</t>
  </si>
  <si>
    <t>Others</t>
  </si>
  <si>
    <t>2 0 1 2</t>
  </si>
  <si>
    <r>
      <rPr>
        <sz val="10"/>
        <rFont val="굴림"/>
        <family val="3"/>
      </rPr>
      <t>제주소방서</t>
    </r>
  </si>
  <si>
    <t>Jeju 
Fire Station</t>
  </si>
  <si>
    <r>
      <rPr>
        <sz val="10"/>
        <rFont val="굴림"/>
        <family val="3"/>
      </rPr>
      <t>서귀포소방서</t>
    </r>
  </si>
  <si>
    <t>Seogwipo 
Fire Station</t>
  </si>
  <si>
    <r>
      <rPr>
        <sz val="10"/>
        <rFont val="굴림"/>
        <family val="3"/>
      </rPr>
      <t>서부소방서</t>
    </r>
  </si>
  <si>
    <t>20</t>
  </si>
  <si>
    <t>Seobu
Fire Station</t>
  </si>
  <si>
    <r>
      <rPr>
        <sz val="10"/>
        <rFont val="굴림"/>
        <family val="3"/>
      </rPr>
      <t>동부소방서</t>
    </r>
  </si>
  <si>
    <t>Dongbu
Fire Station</t>
  </si>
  <si>
    <t>이동안전</t>
  </si>
  <si>
    <t xml:space="preserve">화재
조사차
 Fire investigation
</t>
  </si>
  <si>
    <t xml:space="preserve">진단차
 Diagnosis car 
</t>
  </si>
  <si>
    <t>소방정</t>
  </si>
  <si>
    <t>연     별</t>
  </si>
  <si>
    <t>중계차</t>
  </si>
  <si>
    <t>체험차</t>
  </si>
  <si>
    <t>(톤)</t>
  </si>
  <si>
    <t>Year</t>
  </si>
  <si>
    <t xml:space="preserve"> </t>
  </si>
  <si>
    <t>소방서별</t>
  </si>
  <si>
    <t>Fire Station</t>
  </si>
  <si>
    <t>A type</t>
  </si>
  <si>
    <t>B type</t>
  </si>
  <si>
    <t>Fire command vehicle</t>
  </si>
  <si>
    <t>Breathing Apparatus</t>
  </si>
  <si>
    <t>Fire Boat Carrier</t>
  </si>
  <si>
    <t>Exacvator</t>
  </si>
  <si>
    <t>Others</t>
  </si>
  <si>
    <t>2 0 0 8</t>
  </si>
  <si>
    <t>2 0 0 9</t>
  </si>
  <si>
    <t>2 0 1 0</t>
  </si>
  <si>
    <t>2 0 1 2</t>
  </si>
  <si>
    <t>본부</t>
  </si>
  <si>
    <t>Jeju 
Fire Station</t>
  </si>
  <si>
    <t>제주소방서</t>
  </si>
  <si>
    <t>서귀포소방서</t>
  </si>
  <si>
    <t>Seogwipo 
Fire Station</t>
  </si>
  <si>
    <t>서부소방서</t>
  </si>
  <si>
    <t>Seobu
Fire Station</t>
  </si>
  <si>
    <t>동부소방서</t>
  </si>
  <si>
    <t>Dongbu
Fire Station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</si>
  <si>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</si>
  <si>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</si>
  <si>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재
</t>
    </r>
    <r>
      <rPr>
        <sz val="10"/>
        <rFont val="Arial"/>
        <family val="2"/>
      </rPr>
      <t>Fire incident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</si>
  <si>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불
</t>
    </r>
    <r>
      <rPr>
        <sz val="10"/>
        <rFont val="Arial"/>
        <family val="2"/>
      </rPr>
      <t>Forest fire</t>
    </r>
  </si>
  <si>
    <r>
      <rPr>
        <sz val="10"/>
        <rFont val="굴림"/>
        <family val="3"/>
      </rPr>
      <t>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괴
</t>
    </r>
    <r>
      <rPr>
        <sz val="10"/>
        <rFont val="Arial"/>
        <family val="2"/>
      </rPr>
      <t>Collapse</t>
    </r>
  </si>
  <si>
    <r>
      <rPr>
        <sz val="10"/>
        <rFont val="굴림"/>
        <family val="3"/>
      </rP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발
</t>
    </r>
    <r>
      <rPr>
        <sz val="10"/>
        <rFont val="Arial"/>
        <family val="2"/>
      </rPr>
      <t>Explosion</t>
    </r>
  </si>
  <si>
    <r>
      <rPr>
        <sz val="10"/>
        <rFont val="굴림"/>
        <family val="3"/>
      </rPr>
      <t xml:space="preserve">도로교통사고
</t>
    </r>
    <r>
      <rPr>
        <sz val="10"/>
        <rFont val="Arial"/>
        <family val="2"/>
      </rPr>
      <t>Motor vehicle
accident</t>
    </r>
  </si>
  <si>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염
</t>
    </r>
    <r>
      <rPr>
        <sz val="10"/>
        <rFont val="Arial"/>
        <family val="2"/>
      </rPr>
      <t>Environmental
pollution</t>
    </r>
  </si>
  <si>
    <r>
      <rPr>
        <sz val="10"/>
        <rFont val="굴림"/>
        <family val="3"/>
      </rPr>
      <t xml:space="preserve">건
</t>
    </r>
    <r>
      <rPr>
        <sz val="10"/>
        <rFont val="Arial"/>
        <family val="2"/>
      </rPr>
      <t>Cases</t>
    </r>
  </si>
  <si>
    <r>
      <rPr>
        <sz val="10"/>
        <rFont val="굴림"/>
        <family val="3"/>
      </rPr>
      <t xml:space="preserve">인원
</t>
    </r>
    <r>
      <rPr>
        <sz val="10"/>
        <rFont val="Arial"/>
        <family val="2"/>
      </rPr>
      <t>Persons</t>
    </r>
  </si>
  <si>
    <r>
      <rPr>
        <sz val="10"/>
        <rFont val="굴림"/>
        <family val="3"/>
      </rPr>
      <t>유</t>
    </r>
    <r>
      <rPr>
        <sz val="10"/>
        <rFont val="Arial"/>
        <family val="2"/>
      </rPr>
      <t>·</t>
    </r>
    <r>
      <rPr>
        <sz val="10"/>
        <rFont val="굴림"/>
        <family val="3"/>
      </rPr>
      <t xml:space="preserve">도선
</t>
    </r>
    <r>
      <rPr>
        <sz val="10"/>
        <rFont val="Arial"/>
        <family val="2"/>
      </rPr>
      <t>Barge</t>
    </r>
  </si>
  <si>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난
</t>
    </r>
    <r>
      <rPr>
        <sz val="10"/>
        <rFont val="Arial"/>
        <family val="2"/>
      </rPr>
      <t>Marine accident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</si>
  <si>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
Others</t>
    </r>
  </si>
  <si>
    <r>
      <rPr>
        <sz val="10"/>
        <rFont val="굴림"/>
        <family val="3"/>
      </rPr>
      <t xml:space="preserve">인적피해
</t>
    </r>
    <r>
      <rPr>
        <sz val="10"/>
        <rFont val="Arial"/>
        <family val="2"/>
      </rPr>
      <t>Casualties</t>
    </r>
  </si>
  <si>
    <r>
      <rPr>
        <sz val="10"/>
        <rFont val="굴림"/>
        <family val="3"/>
      </rPr>
      <t>재산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피해
</t>
    </r>
    <r>
      <rPr>
        <sz val="10"/>
        <rFont val="Arial"/>
        <family val="2"/>
      </rPr>
      <t>Damaged  property</t>
    </r>
  </si>
  <si>
    <t xml:space="preserve">
Year</t>
  </si>
  <si>
    <r>
      <rPr>
        <sz val="10"/>
        <rFont val="굴림"/>
        <family val="3"/>
      </rPr>
      <t xml:space="preserve">인명피해
</t>
    </r>
    <r>
      <rPr>
        <sz val="10"/>
        <rFont val="Arial"/>
        <family val="2"/>
      </rPr>
      <t>Number of casualties</t>
    </r>
  </si>
  <si>
    <r>
      <rPr>
        <sz val="10"/>
        <rFont val="굴림"/>
        <family val="3"/>
      </rPr>
      <t>이재민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발생
</t>
    </r>
    <r>
      <rPr>
        <sz val="10"/>
        <rFont val="Arial"/>
        <family val="2"/>
      </rPr>
      <t>Refugee</t>
    </r>
  </si>
  <si>
    <r>
      <rPr>
        <sz val="10"/>
        <rFont val="굴림"/>
        <family val="3"/>
      </rPr>
      <t xml:space="preserve">사망
</t>
    </r>
    <r>
      <rPr>
        <sz val="10"/>
        <rFont val="Arial"/>
        <family val="2"/>
      </rPr>
      <t>Death</t>
    </r>
  </si>
  <si>
    <r>
      <rPr>
        <sz val="10"/>
        <rFont val="굴림"/>
        <family val="3"/>
      </rPr>
      <t xml:space="preserve">부상
</t>
    </r>
    <r>
      <rPr>
        <sz val="10"/>
        <rFont val="Arial"/>
        <family val="2"/>
      </rPr>
      <t>Injury</t>
    </r>
  </si>
  <si>
    <r>
      <rPr>
        <sz val="10"/>
        <rFont val="굴림"/>
        <family val="3"/>
      </rPr>
      <t xml:space="preserve">세대수
</t>
    </r>
    <r>
      <rPr>
        <sz val="10"/>
        <rFont val="Arial"/>
        <family val="2"/>
      </rPr>
      <t>Household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</si>
  <si>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Persons</t>
    </r>
  </si>
  <si>
    <t xml:space="preserve">(Unit : person, ha, 1,000won) </t>
  </si>
  <si>
    <r>
      <rPr>
        <sz val="10"/>
        <rFont val="굴림"/>
        <family val="3"/>
      </rPr>
      <t>사망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실종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</si>
  <si>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민</t>
    </r>
  </si>
  <si>
    <r>
      <rPr>
        <sz val="10"/>
        <rFont val="굴림"/>
        <family val="3"/>
      </rPr>
      <t>침수면적</t>
    </r>
  </si>
  <si>
    <r>
      <rPr>
        <sz val="10"/>
        <rFont val="굴림"/>
        <family val="3"/>
      </rPr>
      <t>피</t>
    </r>
    <r>
      <rPr>
        <sz val="10"/>
        <rFont val="Arial"/>
        <family val="2"/>
      </rPr>
      <t xml:space="preserve">                    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                    </t>
    </r>
    <r>
      <rPr>
        <sz val="10"/>
        <rFont val="굴림"/>
        <family val="3"/>
      </rPr>
      <t>액</t>
    </r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</si>
  <si>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물</t>
    </r>
  </si>
  <si>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박</t>
    </r>
  </si>
  <si>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</si>
  <si>
    <r>
      <rPr>
        <sz val="10"/>
        <rFont val="굴림"/>
        <family val="3"/>
      </rPr>
      <t>공공시설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</si>
  <si>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</si>
  <si>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Source : Jeju Special Self-Governing Province Security Management Planning Division</t>
  </si>
  <si>
    <t xml:space="preserve">Note : 9) Total number of Jeju Special Self-Governing Province </t>
  </si>
  <si>
    <t xml:space="preserve"> </t>
  </si>
  <si>
    <r>
      <t>자료 : 제주특별자치도 안전총괄기획관</t>
    </r>
  </si>
  <si>
    <t>주 : 1) 합계 인원에는 이재민 발생까지 포함하였음</t>
  </si>
  <si>
    <t xml:space="preserve">      2)  화재/붕괴: 방호구조과 자료</t>
  </si>
  <si>
    <t xml:space="preserve">      3) 산불 : 녹지환경과 자료</t>
  </si>
  <si>
    <t xml:space="preserve">      4) 폭발 : 한국가스공사제주지역본부 자료</t>
  </si>
  <si>
    <t xml:space="preserve">      5) 도로교통사고 : 제주지방경찰청 자료</t>
  </si>
  <si>
    <t xml:space="preserve">      7) 해난 : 제주지방해양경찰청 자료 (사망에는 실종자 수 포함)</t>
  </si>
  <si>
    <t xml:space="preserve">      8) 기타 : 한라산국립공원 자료(등반사고)</t>
  </si>
  <si>
    <t xml:space="preserve">      9) 제주특별자치도 전체수치임</t>
  </si>
  <si>
    <t xml:space="preserve">   주 : 제주특별자치도 전체수치임</t>
  </si>
  <si>
    <t xml:space="preserve">Note : Total number of Jeju Special Self-Governing Province 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</si>
  <si>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별
소방서별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</si>
  <si>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</si>
  <si>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아파트
</t>
    </r>
    <r>
      <rPr>
        <sz val="10"/>
        <rFont val="Arial"/>
        <family val="2"/>
      </rPr>
      <t>Apart-
ments</t>
    </r>
  </si>
  <si>
    <r>
      <rPr>
        <sz val="10"/>
        <rFont val="굴림"/>
        <family val="3"/>
      </rPr>
      <t xml:space="preserve">기숙사
</t>
    </r>
    <r>
      <rPr>
        <sz val="10"/>
        <rFont val="Arial"/>
        <family val="2"/>
      </rPr>
      <t>Dormito-
ries</t>
    </r>
  </si>
  <si>
    <r>
      <rPr>
        <sz val="10"/>
        <rFont val="굴림"/>
        <family val="3"/>
      </rPr>
      <t xml:space="preserve">근린생활시설
</t>
    </r>
    <r>
      <rPr>
        <sz val="10"/>
        <rFont val="Arial"/>
        <family val="2"/>
      </rPr>
      <t xml:space="preserve">Community Facilities </t>
    </r>
  </si>
  <si>
    <r>
      <rPr>
        <sz val="10"/>
        <rFont val="굴림"/>
        <family val="3"/>
      </rPr>
      <t xml:space="preserve">문화및
집회시설
</t>
    </r>
    <r>
      <rPr>
        <sz val="10"/>
        <rFont val="Arial"/>
        <family val="2"/>
      </rPr>
      <t>Stadi-
ums</t>
    </r>
  </si>
  <si>
    <r>
      <rPr>
        <sz val="10"/>
        <rFont val="굴림"/>
        <family val="3"/>
      </rPr>
      <t xml:space="preserve">종교시설
</t>
    </r>
    <r>
      <rPr>
        <sz val="10"/>
        <rFont val="Arial"/>
        <family val="2"/>
      </rPr>
      <t>Religious Facilities</t>
    </r>
  </si>
  <si>
    <r>
      <rPr>
        <sz val="10"/>
        <rFont val="굴림"/>
        <family val="3"/>
      </rPr>
      <t xml:space="preserve">판매
시설
</t>
    </r>
    <r>
      <rPr>
        <sz val="10"/>
        <rFont val="Arial"/>
        <family val="2"/>
      </rPr>
      <t>Stores</t>
    </r>
  </si>
  <si>
    <r>
      <rPr>
        <sz val="10"/>
        <rFont val="굴림"/>
        <family val="3"/>
      </rPr>
      <t xml:space="preserve">운수
시설
</t>
    </r>
    <r>
      <rPr>
        <sz val="10"/>
        <rFont val="Arial"/>
        <family val="2"/>
      </rPr>
      <t>Transport Facilities</t>
    </r>
  </si>
  <si>
    <r>
      <rPr>
        <sz val="10"/>
        <rFont val="굴림"/>
        <family val="3"/>
      </rPr>
      <t xml:space="preserve">의료시설
</t>
    </r>
    <r>
      <rPr>
        <sz val="10"/>
        <rFont val="Arial"/>
        <family val="2"/>
      </rPr>
      <t>Medical Facilities</t>
    </r>
  </si>
  <si>
    <r>
      <rPr>
        <sz val="10"/>
        <rFont val="굴림"/>
        <family val="3"/>
      </rPr>
      <t xml:space="preserve">교육연구
시설
</t>
    </r>
    <r>
      <rPr>
        <sz val="10"/>
        <rFont val="Arial"/>
        <family val="2"/>
      </rPr>
      <t xml:space="preserve"> Educaction and research Facilities </t>
    </r>
  </si>
  <si>
    <r>
      <rPr>
        <sz val="10"/>
        <rFont val="굴림"/>
        <family val="3"/>
      </rPr>
      <t xml:space="preserve">노유자
시설
</t>
    </r>
    <r>
      <rPr>
        <sz val="10"/>
        <rFont val="Arial"/>
        <family val="2"/>
      </rPr>
      <t>Facilities for old and youth</t>
    </r>
  </si>
  <si>
    <r>
      <rPr>
        <sz val="10"/>
        <rFont val="굴림"/>
        <family val="3"/>
      </rPr>
      <t xml:space="preserve">수련
시설
</t>
    </r>
    <r>
      <rPr>
        <sz val="10"/>
        <rFont val="Arial"/>
        <family val="2"/>
      </rPr>
      <t xml:space="preserve"> Training Facilities</t>
    </r>
  </si>
  <si>
    <r>
      <rPr>
        <sz val="10"/>
        <rFont val="굴림"/>
        <family val="3"/>
      </rPr>
      <t xml:space="preserve">운동시설
</t>
    </r>
    <r>
      <rPr>
        <sz val="10"/>
        <rFont val="Arial"/>
        <family val="2"/>
      </rPr>
      <t>Sporting Facilities</t>
    </r>
  </si>
  <si>
    <r>
      <rPr>
        <sz val="10"/>
        <rFont val="굴림"/>
        <family val="3"/>
      </rPr>
      <t xml:space="preserve">업무시설
</t>
    </r>
    <r>
      <rPr>
        <sz val="10"/>
        <rFont val="Arial"/>
        <family val="2"/>
      </rPr>
      <t>Business Facilities</t>
    </r>
  </si>
  <si>
    <r>
      <rPr>
        <sz val="10"/>
        <rFont val="굴림"/>
        <family val="3"/>
      </rPr>
      <t xml:space="preserve">숙박시설
</t>
    </r>
    <r>
      <rPr>
        <sz val="10"/>
        <rFont val="Arial"/>
        <family val="2"/>
      </rPr>
      <t>Lodging Facilities</t>
    </r>
  </si>
  <si>
    <r>
      <rPr>
        <sz val="10"/>
        <rFont val="굴림"/>
        <family val="3"/>
      </rPr>
      <t xml:space="preserve">위락시설
</t>
    </r>
    <r>
      <rPr>
        <sz val="10"/>
        <rFont val="Arial"/>
        <family val="2"/>
      </rPr>
      <t>Amuse
ment Facilities</t>
    </r>
  </si>
  <si>
    <r>
      <rPr>
        <sz val="10"/>
        <rFont val="굴림"/>
        <family val="3"/>
      </rPr>
      <t xml:space="preserve">공장
</t>
    </r>
    <r>
      <rPr>
        <sz val="10"/>
        <rFont val="Arial"/>
        <family val="2"/>
      </rPr>
      <t>Factories</t>
    </r>
  </si>
  <si>
    <t>Year
Fire Station</t>
  </si>
  <si>
    <r>
      <t xml:space="preserve"> </t>
    </r>
    <r>
      <rPr>
        <sz val="10"/>
        <rFont val="굴림"/>
        <family val="3"/>
      </rPr>
      <t xml:space="preserve">창고시설
</t>
    </r>
    <r>
      <rPr>
        <sz val="10"/>
        <rFont val="Arial"/>
        <family val="2"/>
      </rPr>
      <t>Ware-
houses</t>
    </r>
  </si>
  <si>
    <r>
      <rPr>
        <sz val="10"/>
        <rFont val="굴림"/>
        <family val="3"/>
      </rPr>
      <t>위험물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저장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처리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시설
</t>
    </r>
    <r>
      <rPr>
        <sz val="10"/>
        <rFont val="Arial"/>
        <family val="2"/>
      </rPr>
      <t xml:space="preserve">Facilities for storage and handling of dagerous objects </t>
    </r>
  </si>
  <si>
    <r>
      <rPr>
        <sz val="10"/>
        <rFont val="굴림"/>
        <family val="3"/>
      </rPr>
      <t>항공기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자동차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관련시설</t>
    </r>
    <r>
      <rPr>
        <sz val="10"/>
        <rFont val="Arial"/>
        <family val="2"/>
      </rPr>
      <t xml:space="preserve"> 
 Airplane and Automoibile related Facilities   </t>
    </r>
  </si>
  <si>
    <r>
      <rPr>
        <sz val="10"/>
        <rFont val="굴림"/>
        <family val="3"/>
      </rPr>
      <t>동물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식물관련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시설
</t>
    </r>
    <r>
      <rPr>
        <sz val="10"/>
        <rFont val="Arial"/>
        <family val="2"/>
      </rPr>
      <t>Animal, plant related Facilities</t>
    </r>
  </si>
  <si>
    <r>
      <rPr>
        <sz val="10"/>
        <rFont val="굴림"/>
        <family val="3"/>
      </rPr>
      <t>분뇨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및
쓰레기
처리실
</t>
    </r>
    <r>
      <rPr>
        <sz val="10"/>
        <rFont val="Arial"/>
        <family val="2"/>
      </rPr>
      <t>Waste and Soil Treatment Facilities</t>
    </r>
  </si>
  <si>
    <r>
      <rPr>
        <sz val="10"/>
        <rFont val="굴림"/>
        <family val="3"/>
      </rPr>
      <t>교정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 xml:space="preserve">군사시설
</t>
    </r>
    <r>
      <rPr>
        <sz val="10"/>
        <rFont val="Arial"/>
        <family val="2"/>
      </rPr>
      <t>Correcti-
on and Military Facilities</t>
    </r>
  </si>
  <si>
    <r>
      <rPr>
        <sz val="10"/>
        <rFont val="굴림"/>
        <family val="3"/>
      </rPr>
      <t xml:space="preserve">방송통신
시설
</t>
    </r>
    <r>
      <rPr>
        <sz val="10"/>
        <rFont val="Arial"/>
        <family val="2"/>
      </rPr>
      <t>Broadcas-
ting and Communi-
cation Facilities</t>
    </r>
  </si>
  <si>
    <r>
      <rPr>
        <sz val="10"/>
        <rFont val="굴림"/>
        <family val="3"/>
      </rPr>
      <t xml:space="preserve">발전시설
</t>
    </r>
    <r>
      <rPr>
        <sz val="10"/>
        <rFont val="Arial"/>
        <family val="2"/>
      </rPr>
      <t>Facilities for Electricity Genera-
tion</t>
    </r>
  </si>
  <si>
    <r>
      <rPr>
        <sz val="10"/>
        <rFont val="굴림"/>
        <family val="3"/>
      </rPr>
      <t xml:space="preserve">묘지관련
시설
</t>
    </r>
    <r>
      <rPr>
        <sz val="10"/>
        <rFont val="Arial"/>
        <family val="2"/>
      </rPr>
      <t>Cemete-
ries</t>
    </r>
  </si>
  <si>
    <r>
      <rPr>
        <sz val="10"/>
        <rFont val="굴림"/>
        <family val="3"/>
      </rPr>
      <t xml:space="preserve">관광휴게
시설
</t>
    </r>
    <r>
      <rPr>
        <sz val="10"/>
        <rFont val="Arial"/>
        <family val="2"/>
      </rPr>
      <t>Tourism Facilities</t>
    </r>
  </si>
  <si>
    <r>
      <rPr>
        <sz val="10"/>
        <rFont val="굴림"/>
        <family val="3"/>
      </rPr>
      <t xml:space="preserve">장례
식장
</t>
    </r>
    <r>
      <rPr>
        <sz val="10"/>
        <rFont val="Arial"/>
        <family val="2"/>
      </rPr>
      <t>Fueral halls</t>
    </r>
  </si>
  <si>
    <r>
      <rPr>
        <sz val="10"/>
        <rFont val="굴림"/>
        <family val="3"/>
      </rPr>
      <t xml:space="preserve">지하가
</t>
    </r>
    <r>
      <rPr>
        <sz val="10"/>
        <rFont val="Arial"/>
        <family val="2"/>
      </rPr>
      <t>Undergrounsd arcades</t>
    </r>
  </si>
  <si>
    <r>
      <rPr>
        <sz val="10"/>
        <rFont val="굴림"/>
        <family val="3"/>
      </rPr>
      <t xml:space="preserve">지하구
</t>
    </r>
    <r>
      <rPr>
        <sz val="10"/>
        <rFont val="Arial"/>
        <family val="2"/>
      </rPr>
      <t>Underground tunnels</t>
    </r>
  </si>
  <si>
    <r>
      <rPr>
        <sz val="10"/>
        <rFont val="굴림"/>
        <family val="3"/>
      </rPr>
      <t xml:space="preserve">문화재
</t>
    </r>
    <r>
      <rPr>
        <sz val="10"/>
        <rFont val="Arial"/>
        <family val="2"/>
      </rPr>
      <t>Cultural properties</t>
    </r>
  </si>
  <si>
    <r>
      <rPr>
        <sz val="10"/>
        <rFont val="굴림"/>
        <family val="3"/>
      </rPr>
      <t xml:space="preserve">복합
건축물
</t>
    </r>
    <r>
      <rPr>
        <sz val="10"/>
        <rFont val="Arial"/>
        <family val="2"/>
      </rPr>
      <t>Complex buildings</t>
    </r>
  </si>
  <si>
    <r>
      <rPr>
        <sz val="10"/>
        <rFont val="굴림"/>
        <family val="3"/>
      </rPr>
      <t xml:space="preserve">제조소
</t>
    </r>
    <r>
      <rPr>
        <sz val="10"/>
        <rFont val="Arial"/>
        <family val="2"/>
      </rPr>
      <t>Manu
factory</t>
    </r>
  </si>
  <si>
    <r>
      <rPr>
        <sz val="10"/>
        <rFont val="굴림"/>
        <family val="3"/>
      </rPr>
      <t>주요취급소</t>
    </r>
    <r>
      <rPr>
        <sz val="10"/>
        <rFont val="Arial"/>
        <family val="2"/>
      </rPr>
      <t xml:space="preserve"> 
Major agencies</t>
    </r>
  </si>
  <si>
    <r>
      <rPr>
        <sz val="10"/>
        <rFont val="굴림"/>
        <family val="3"/>
      </rPr>
      <t>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소
</t>
    </r>
    <r>
      <rPr>
        <sz val="10"/>
        <rFont val="Arial"/>
        <family val="2"/>
      </rPr>
      <t>Storage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</si>
  <si>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</si>
  <si>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r>
      <rPr>
        <sz val="10"/>
        <rFont val="돋움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</si>
  <si>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r>
      <rPr>
        <sz val="10"/>
        <rFont val="굴림"/>
        <family val="3"/>
      </rPr>
      <t xml:space="preserve">주유
</t>
    </r>
    <r>
      <rPr>
        <sz val="10"/>
        <rFont val="Arial"/>
        <family val="2"/>
      </rPr>
      <t>Fueling</t>
    </r>
  </si>
  <si>
    <r>
      <rPr>
        <sz val="10"/>
        <rFont val="굴림"/>
        <family val="3"/>
      </rPr>
      <t xml:space="preserve">판매
</t>
    </r>
    <r>
      <rPr>
        <sz val="10"/>
        <rFont val="Arial"/>
        <family val="2"/>
      </rPr>
      <t>Selling</t>
    </r>
  </si>
  <si>
    <r>
      <rPr>
        <sz val="10"/>
        <rFont val="돋움"/>
        <family val="3"/>
      </rPr>
      <t xml:space="preserve">이송
</t>
    </r>
    <r>
      <rPr>
        <sz val="10"/>
        <rFont val="Arial"/>
        <family val="2"/>
      </rPr>
      <t>Transfering</t>
    </r>
  </si>
  <si>
    <r>
      <rPr>
        <sz val="10"/>
        <rFont val="굴림"/>
        <family val="3"/>
      </rPr>
      <t xml:space="preserve">일반
</t>
    </r>
    <r>
      <rPr>
        <sz val="10"/>
        <rFont val="Arial"/>
        <family val="2"/>
      </rPr>
      <t>General</t>
    </r>
  </si>
  <si>
    <r>
      <rPr>
        <sz val="10"/>
        <rFont val="굴림"/>
        <family val="3"/>
      </rPr>
      <t xml:space="preserve">옥내
</t>
    </r>
    <r>
      <rPr>
        <sz val="10"/>
        <rFont val="Arial"/>
        <family val="2"/>
      </rPr>
      <t>Inside storage room</t>
    </r>
  </si>
  <si>
    <r>
      <rPr>
        <sz val="10"/>
        <rFont val="돋움"/>
        <family val="3"/>
      </rPr>
      <t xml:space="preserve">옥외탱크
</t>
    </r>
    <r>
      <rPr>
        <sz val="10"/>
        <rFont val="Arial"/>
        <family val="2"/>
      </rPr>
      <t>outside tank</t>
    </r>
  </si>
  <si>
    <r>
      <rPr>
        <sz val="10"/>
        <rFont val="굴림"/>
        <family val="3"/>
      </rPr>
      <t>옥내탱크</t>
    </r>
    <r>
      <rPr>
        <sz val="10"/>
        <rFont val="Arial"/>
        <family val="2"/>
      </rPr>
      <t xml:space="preserve"> 
Inside tank</t>
    </r>
  </si>
  <si>
    <r>
      <rPr>
        <sz val="10"/>
        <rFont val="굴림"/>
        <family val="3"/>
      </rPr>
      <t xml:space="preserve">지하탱크
</t>
    </r>
    <r>
      <rPr>
        <sz val="10"/>
        <rFont val="Arial"/>
        <family val="2"/>
      </rPr>
      <t>Below-ground tank</t>
    </r>
  </si>
  <si>
    <r>
      <rPr>
        <sz val="10"/>
        <rFont val="굴림"/>
        <family val="3"/>
      </rPr>
      <t xml:space="preserve">간이탱크
</t>
    </r>
    <r>
      <rPr>
        <sz val="10"/>
        <rFont val="Arial"/>
        <family val="2"/>
      </rPr>
      <t>Simplicity tank</t>
    </r>
  </si>
  <si>
    <r>
      <rPr>
        <sz val="10"/>
        <rFont val="굴림"/>
        <family val="3"/>
      </rPr>
      <t xml:space="preserve">이동탱크
</t>
    </r>
    <r>
      <rPr>
        <sz val="10"/>
        <rFont val="Arial"/>
        <family val="2"/>
      </rPr>
      <t>Moving tank</t>
    </r>
  </si>
  <si>
    <r>
      <rPr>
        <sz val="10"/>
        <rFont val="굴림"/>
        <family val="3"/>
      </rPr>
      <t xml:space="preserve">옥외
</t>
    </r>
    <r>
      <rPr>
        <sz val="10"/>
        <rFont val="Arial"/>
        <family val="2"/>
      </rPr>
      <t>Yard</t>
    </r>
  </si>
  <si>
    <r>
      <rPr>
        <sz val="10"/>
        <rFont val="돋움"/>
        <family val="3"/>
      </rPr>
      <t xml:space="preserve">암반탱크
</t>
    </r>
    <r>
      <rPr>
        <sz val="10"/>
        <rFont val="Arial"/>
        <family val="2"/>
      </rPr>
      <t>Baserock
tank</t>
    </r>
  </si>
  <si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</sst>
</file>

<file path=xl/styles.xml><?xml version="1.0" encoding="utf-8"?>
<styleSheet xmlns="http://schemas.openxmlformats.org/spreadsheetml/2006/main">
  <numFmts count="6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\(0\)"/>
    <numFmt numFmtId="178" formatCode="#,##0_);[Red]\(#,##0\)"/>
    <numFmt numFmtId="179" formatCode="#,##0_ "/>
    <numFmt numFmtId="180" formatCode="#,##0.00_ "/>
    <numFmt numFmtId="181" formatCode="#,##0.0_ "/>
    <numFmt numFmtId="182" formatCode="\-"/>
    <numFmt numFmtId="183" formatCode="0_);[Red]\(0\)"/>
    <numFmt numFmtId="184" formatCode="#,##0.0_);[Red]\(#,##0.0\)"/>
    <numFmt numFmtId="185" formatCode="#,##0;;\-;"/>
    <numFmt numFmtId="186" formatCode="\(#,##0\);;\-;"/>
    <numFmt numFmtId="187" formatCode="#,##0.0;;\-;"/>
    <numFmt numFmtId="188" formatCode="_ * #,##0_ ;_ * \-#,##0_ ;_ * &quot;-&quot;_ ;_ @_ "/>
    <numFmt numFmtId="189" formatCode="#,##0\ \ ;;\-\ \ ;"/>
    <numFmt numFmtId="190" formatCode="0.000%"/>
    <numFmt numFmtId="191" formatCode="0.0"/>
    <numFmt numFmtId="192" formatCode="\(\3\)"/>
    <numFmt numFmtId="193" formatCode="\(\2\)"/>
    <numFmt numFmtId="194" formatCode="0_ "/>
    <numFmt numFmtId="195" formatCode="_ * #,##0.00_ ;_ * \-#,##0.00_ ;_ * &quot;-&quot;??_ ;_ @_ "/>
    <numFmt numFmtId="196" formatCode="_ * #,##0.00_ ;_ * \-#,##0.00_ ;_ * &quot;-&quot;_ ;_ @_ "/>
    <numFmt numFmtId="197" formatCode="&quot;₩&quot;#,##0;&quot;₩&quot;&quot;₩&quot;\-#,##0"/>
    <numFmt numFmtId="198" formatCode="&quot;₩&quot;#,##0.00;&quot;₩&quot;\-#,##0.00"/>
    <numFmt numFmtId="199" formatCode="&quot;R$&quot;#,##0.00;&quot;R$&quot;\-#,##0.00"/>
    <numFmt numFmtId="200" formatCode="\(#,##0\);;"/>
    <numFmt numFmtId="201" formatCode="_-* ##0.00_-;\-* #,##0.00_-;_-* &quot;-&quot;??_-;_-@_-"/>
    <numFmt numFmtId="202" formatCode="0;[Red]0"/>
    <numFmt numFmtId="203" formatCode="#,##0;;\-"/>
    <numFmt numFmtId="204" formatCode="\(#,##0\)"/>
    <numFmt numFmtId="205" formatCode="\-\ "/>
    <numFmt numFmtId="206" formatCode="\(0\)"/>
    <numFmt numFmtId="207" formatCode="\(#\)"/>
    <numFmt numFmtId="208" formatCode="#,##0.0;[Red]#,##0.0"/>
    <numFmt numFmtId="209" formatCode="0.0_ "/>
    <numFmt numFmtId="210" formatCode="0.00_ "/>
    <numFmt numFmtId="211" formatCode="#,##0.00;;\-;"/>
    <numFmt numFmtId="212" formatCode="_-* #,##0.0_-;\-* #,##0.0_-;_-* &quot;-&quot;_-;_-@_-"/>
    <numFmt numFmtId="213" formatCode="_-* #,##0.0_-;\-* #,##0.0_-;_-* &quot;-&quot;?_-;_-@_-"/>
    <numFmt numFmtId="214" formatCode="0.0_);[Red]\(0.0\)"/>
    <numFmt numFmtId="215" formatCode="#,##0\ ;;\ \-;"/>
    <numFmt numFmtId="216" formatCode="_ * #,##0_ ;_ * \!\-#,##0_ ;_ * &quot;-&quot;_ ;_ @_ "/>
    <numFmt numFmtId="217" formatCode="#,##0_);\(#,##0\)"/>
    <numFmt numFmtId="218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9" formatCode="&quot;₩&quot;#,##0;[Red]&quot;₩&quot;&quot;₩&quot;\-#,##0"/>
    <numFmt numFmtId="220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1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23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4" formatCode="_-[$€-2]* #,##0.00_-;\-[$€-2]* #,##0.00_-;_-[$€-2]* &quot;-&quot;??_-"/>
    <numFmt numFmtId="225" formatCode="_ &quot;₩&quot;* #,##0.00_ ;_ &quot;₩&quot;* &quot;₩&quot;\-#,##0.00_ ;_ &quot;₩&quot;* &quot;-&quot;??_ ;_ @_ "/>
    <numFmt numFmtId="226" formatCode="&quot;₩&quot;#,##0;&quot;₩&quot;&quot;₩&quot;&quot;₩&quot;\-#,##0"/>
  </numFmts>
  <fonts count="113">
    <font>
      <sz val="11"/>
      <name val="돋움"/>
      <family val="3"/>
    </font>
    <font>
      <sz val="8"/>
      <name val="돋움"/>
      <family val="3"/>
    </font>
    <font>
      <sz val="22"/>
      <name val="굴림"/>
      <family val="3"/>
    </font>
    <font>
      <sz val="10"/>
      <name val="굴림"/>
      <family val="3"/>
    </font>
    <font>
      <sz val="11"/>
      <name val="굴림"/>
      <family val="3"/>
    </font>
    <font>
      <b/>
      <sz val="1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0"/>
      <name val="돋움"/>
      <family val="3"/>
    </font>
    <font>
      <sz val="10"/>
      <color indexed="8"/>
      <name val="Arial"/>
      <family val="2"/>
    </font>
    <font>
      <sz val="10"/>
      <color indexed="8"/>
      <name val="굴림"/>
      <family val="3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굴림체"/>
      <family val="3"/>
    </font>
    <font>
      <sz val="14"/>
      <name val="뼻뮝"/>
      <family val="1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굴림"/>
      <family val="3"/>
    </font>
    <font>
      <b/>
      <sz val="18"/>
      <name val="한양신명조,한컴돋움"/>
      <family val="3"/>
    </font>
    <font>
      <sz val="10"/>
      <name val="HY중고딕"/>
      <family val="1"/>
    </font>
    <font>
      <sz val="10"/>
      <name val="한양신명조,한컴돋움"/>
      <family val="3"/>
    </font>
    <font>
      <sz val="9.8"/>
      <name val="한양신명조,한컴돋움"/>
      <family val="3"/>
    </font>
    <font>
      <sz val="12"/>
      <name val="HY중고딕"/>
      <family val="1"/>
    </font>
    <font>
      <sz val="10"/>
      <color indexed="8"/>
      <name val="돋움"/>
      <family val="3"/>
    </font>
    <font>
      <b/>
      <sz val="18"/>
      <name val="돋움"/>
      <family val="3"/>
    </font>
    <font>
      <sz val="18"/>
      <name val="Arial"/>
      <family val="2"/>
    </font>
    <font>
      <sz val="9"/>
      <name val="돋움"/>
      <family val="3"/>
    </font>
    <font>
      <sz val="11"/>
      <name val="으뜸체"/>
      <family val="1"/>
    </font>
    <font>
      <sz val="10"/>
      <name val="으뜸체"/>
      <family val="1"/>
    </font>
    <font>
      <b/>
      <sz val="10"/>
      <name val="돋움"/>
      <family val="3"/>
    </font>
    <font>
      <b/>
      <sz val="18"/>
      <color indexed="8"/>
      <name val="돋움"/>
      <family val="3"/>
    </font>
    <font>
      <b/>
      <sz val="18"/>
      <color indexed="8"/>
      <name val="Arial"/>
      <family val="2"/>
    </font>
    <font>
      <sz val="10"/>
      <color indexed="8"/>
      <name val="한양신명조,한컴돋움"/>
      <family val="3"/>
    </font>
    <font>
      <b/>
      <sz val="16"/>
      <name val="Arial"/>
      <family val="2"/>
    </font>
    <font>
      <b/>
      <sz val="16"/>
      <name val="HY중고딕"/>
      <family val="1"/>
    </font>
    <font>
      <sz val="16"/>
      <name val="돋움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0"/>
      <name val="Helv"/>
      <family val="2"/>
    </font>
    <font>
      <b/>
      <sz val="12"/>
      <name val="Helv"/>
      <family val="2"/>
    </font>
    <font>
      <sz val="8"/>
      <name val="바탕체"/>
      <family val="1"/>
    </font>
    <font>
      <b/>
      <vertAlign val="superscript"/>
      <sz val="14"/>
      <name val="Arial"/>
      <family val="2"/>
    </font>
    <font>
      <sz val="8"/>
      <name val="맑은 고딕"/>
      <family val="3"/>
    </font>
    <font>
      <sz val="9"/>
      <name val="굴림"/>
      <family val="3"/>
    </font>
    <font>
      <sz val="9.8"/>
      <color indexed="8"/>
      <name val="한양신명조,한컴돋움"/>
      <family val="3"/>
    </font>
    <font>
      <b/>
      <sz val="18"/>
      <color indexed="8"/>
      <name val="HY중고딕"/>
      <family val="1"/>
    </font>
    <font>
      <sz val="12"/>
      <name val="Arial"/>
      <family val="2"/>
    </font>
    <font>
      <sz val="11"/>
      <color indexed="10"/>
      <name val="돋움"/>
      <family val="3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name val="μ¸¿o"/>
      <family val="3"/>
    </font>
    <font>
      <sz val="10"/>
      <name val="MS Sans Serif"/>
      <family val="2"/>
    </font>
    <font>
      <sz val="12"/>
      <name val="±¼¸²A¼"/>
      <family val="3"/>
    </font>
    <font>
      <sz val="10"/>
      <name val="Times New Roman"/>
      <family val="1"/>
    </font>
    <font>
      <u val="single"/>
      <sz val="8"/>
      <color indexed="12"/>
      <name val="Times New Roman"/>
      <family val="1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name val="굴림체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맑은 고딕"/>
      <family val="3"/>
    </font>
    <font>
      <sz val="10"/>
      <color indexed="8"/>
      <name val="HY중고딕"/>
      <family val="1"/>
    </font>
    <font>
      <b/>
      <vertAlign val="superscript"/>
      <sz val="10"/>
      <name val="Arial"/>
      <family val="2"/>
    </font>
    <font>
      <sz val="11"/>
      <color indexed="10"/>
      <name val="Arial"/>
      <family val="2"/>
    </font>
    <font>
      <sz val="22"/>
      <color indexed="10"/>
      <name val="Arial"/>
      <family val="2"/>
    </font>
    <font>
      <sz val="11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 style="thin"/>
      <right style="thin"/>
      <top style="thin"/>
      <bottom style="hair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4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5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86" fillId="2" borderId="0" applyNumberFormat="0" applyBorder="0" applyAlignment="0" applyProtection="0"/>
    <xf numFmtId="0" fontId="30" fillId="2" borderId="0" applyNumberFormat="0" applyBorder="0" applyAlignment="0" applyProtection="0"/>
    <xf numFmtId="0" fontId="86" fillId="2" borderId="0" applyNumberFormat="0" applyBorder="0" applyAlignment="0" applyProtection="0"/>
    <xf numFmtId="0" fontId="30" fillId="3" borderId="0" applyNumberFormat="0" applyBorder="0" applyAlignment="0" applyProtection="0"/>
    <xf numFmtId="0" fontId="86" fillId="3" borderId="0" applyNumberFormat="0" applyBorder="0" applyAlignment="0" applyProtection="0"/>
    <xf numFmtId="0" fontId="30" fillId="3" borderId="0" applyNumberFormat="0" applyBorder="0" applyAlignment="0" applyProtection="0"/>
    <xf numFmtId="0" fontId="86" fillId="3" borderId="0" applyNumberFormat="0" applyBorder="0" applyAlignment="0" applyProtection="0"/>
    <xf numFmtId="0" fontId="30" fillId="4" borderId="0" applyNumberFormat="0" applyBorder="0" applyAlignment="0" applyProtection="0"/>
    <xf numFmtId="0" fontId="86" fillId="4" borderId="0" applyNumberFormat="0" applyBorder="0" applyAlignment="0" applyProtection="0"/>
    <xf numFmtId="0" fontId="30" fillId="4" borderId="0" applyNumberFormat="0" applyBorder="0" applyAlignment="0" applyProtection="0"/>
    <xf numFmtId="0" fontId="86" fillId="4" borderId="0" applyNumberFormat="0" applyBorder="0" applyAlignment="0" applyProtection="0"/>
    <xf numFmtId="0" fontId="30" fillId="5" borderId="0" applyNumberFormat="0" applyBorder="0" applyAlignment="0" applyProtection="0"/>
    <xf numFmtId="0" fontId="86" fillId="5" borderId="0" applyNumberFormat="0" applyBorder="0" applyAlignment="0" applyProtection="0"/>
    <xf numFmtId="0" fontId="30" fillId="5" borderId="0" applyNumberFormat="0" applyBorder="0" applyAlignment="0" applyProtection="0"/>
    <xf numFmtId="0" fontId="86" fillId="5" borderId="0" applyNumberFormat="0" applyBorder="0" applyAlignment="0" applyProtection="0"/>
    <xf numFmtId="0" fontId="30" fillId="6" borderId="0" applyNumberFormat="0" applyBorder="0" applyAlignment="0" applyProtection="0"/>
    <xf numFmtId="0" fontId="86" fillId="6" borderId="0" applyNumberFormat="0" applyBorder="0" applyAlignment="0" applyProtection="0"/>
    <xf numFmtId="0" fontId="30" fillId="6" borderId="0" applyNumberFormat="0" applyBorder="0" applyAlignment="0" applyProtection="0"/>
    <xf numFmtId="0" fontId="86" fillId="6" borderId="0" applyNumberFormat="0" applyBorder="0" applyAlignment="0" applyProtection="0"/>
    <xf numFmtId="0" fontId="30" fillId="7" borderId="0" applyNumberFormat="0" applyBorder="0" applyAlignment="0" applyProtection="0"/>
    <xf numFmtId="0" fontId="86" fillId="7" borderId="0" applyNumberFormat="0" applyBorder="0" applyAlignment="0" applyProtection="0"/>
    <xf numFmtId="0" fontId="30" fillId="7" borderId="0" applyNumberFormat="0" applyBorder="0" applyAlignment="0" applyProtection="0"/>
    <xf numFmtId="0" fontId="86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86" fillId="8" borderId="0" applyNumberFormat="0" applyBorder="0" applyAlignment="0" applyProtection="0"/>
    <xf numFmtId="0" fontId="30" fillId="8" borderId="0" applyNumberFormat="0" applyBorder="0" applyAlignment="0" applyProtection="0"/>
    <xf numFmtId="0" fontId="86" fillId="8" borderId="0" applyNumberFormat="0" applyBorder="0" applyAlignment="0" applyProtection="0"/>
    <xf numFmtId="0" fontId="30" fillId="9" borderId="0" applyNumberFormat="0" applyBorder="0" applyAlignment="0" applyProtection="0"/>
    <xf numFmtId="0" fontId="86" fillId="9" borderId="0" applyNumberFormat="0" applyBorder="0" applyAlignment="0" applyProtection="0"/>
    <xf numFmtId="0" fontId="30" fillId="9" borderId="0" applyNumberFormat="0" applyBorder="0" applyAlignment="0" applyProtection="0"/>
    <xf numFmtId="0" fontId="86" fillId="9" borderId="0" applyNumberFormat="0" applyBorder="0" applyAlignment="0" applyProtection="0"/>
    <xf numFmtId="0" fontId="30" fillId="10" borderId="0" applyNumberFormat="0" applyBorder="0" applyAlignment="0" applyProtection="0"/>
    <xf numFmtId="0" fontId="86" fillId="10" borderId="0" applyNumberFormat="0" applyBorder="0" applyAlignment="0" applyProtection="0"/>
    <xf numFmtId="0" fontId="30" fillId="10" borderId="0" applyNumberFormat="0" applyBorder="0" applyAlignment="0" applyProtection="0"/>
    <xf numFmtId="0" fontId="86" fillId="10" borderId="0" applyNumberFormat="0" applyBorder="0" applyAlignment="0" applyProtection="0"/>
    <xf numFmtId="0" fontId="30" fillId="5" borderId="0" applyNumberFormat="0" applyBorder="0" applyAlignment="0" applyProtection="0"/>
    <xf numFmtId="0" fontId="86" fillId="5" borderId="0" applyNumberFormat="0" applyBorder="0" applyAlignment="0" applyProtection="0"/>
    <xf numFmtId="0" fontId="30" fillId="5" borderId="0" applyNumberFormat="0" applyBorder="0" applyAlignment="0" applyProtection="0"/>
    <xf numFmtId="0" fontId="86" fillId="5" borderId="0" applyNumberFormat="0" applyBorder="0" applyAlignment="0" applyProtection="0"/>
    <xf numFmtId="0" fontId="30" fillId="8" borderId="0" applyNumberFormat="0" applyBorder="0" applyAlignment="0" applyProtection="0"/>
    <xf numFmtId="0" fontId="86" fillId="8" borderId="0" applyNumberFormat="0" applyBorder="0" applyAlignment="0" applyProtection="0"/>
    <xf numFmtId="0" fontId="30" fillId="8" borderId="0" applyNumberFormat="0" applyBorder="0" applyAlignment="0" applyProtection="0"/>
    <xf numFmtId="0" fontId="86" fillId="8" borderId="0" applyNumberFormat="0" applyBorder="0" applyAlignment="0" applyProtection="0"/>
    <xf numFmtId="0" fontId="30" fillId="11" borderId="0" applyNumberFormat="0" applyBorder="0" applyAlignment="0" applyProtection="0"/>
    <xf numFmtId="0" fontId="86" fillId="11" borderId="0" applyNumberFormat="0" applyBorder="0" applyAlignment="0" applyProtection="0"/>
    <xf numFmtId="0" fontId="30" fillId="11" borderId="0" applyNumberFormat="0" applyBorder="0" applyAlignment="0" applyProtection="0"/>
    <xf numFmtId="0" fontId="86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87" fillId="12" borderId="0" applyNumberFormat="0" applyBorder="0" applyAlignment="0" applyProtection="0"/>
    <xf numFmtId="0" fontId="31" fillId="12" borderId="0" applyNumberFormat="0" applyBorder="0" applyAlignment="0" applyProtection="0"/>
    <xf numFmtId="0" fontId="87" fillId="12" borderId="0" applyNumberFormat="0" applyBorder="0" applyAlignment="0" applyProtection="0"/>
    <xf numFmtId="0" fontId="31" fillId="9" borderId="0" applyNumberFormat="0" applyBorder="0" applyAlignment="0" applyProtection="0"/>
    <xf numFmtId="0" fontId="87" fillId="9" borderId="0" applyNumberFormat="0" applyBorder="0" applyAlignment="0" applyProtection="0"/>
    <xf numFmtId="0" fontId="31" fillId="9" borderId="0" applyNumberFormat="0" applyBorder="0" applyAlignment="0" applyProtection="0"/>
    <xf numFmtId="0" fontId="87" fillId="9" borderId="0" applyNumberFormat="0" applyBorder="0" applyAlignment="0" applyProtection="0"/>
    <xf numFmtId="0" fontId="31" fillId="10" borderId="0" applyNumberFormat="0" applyBorder="0" applyAlignment="0" applyProtection="0"/>
    <xf numFmtId="0" fontId="87" fillId="10" borderId="0" applyNumberFormat="0" applyBorder="0" applyAlignment="0" applyProtection="0"/>
    <xf numFmtId="0" fontId="31" fillId="10" borderId="0" applyNumberFormat="0" applyBorder="0" applyAlignment="0" applyProtection="0"/>
    <xf numFmtId="0" fontId="87" fillId="10" borderId="0" applyNumberFormat="0" applyBorder="0" applyAlignment="0" applyProtection="0"/>
    <xf numFmtId="0" fontId="31" fillId="13" borderId="0" applyNumberFormat="0" applyBorder="0" applyAlignment="0" applyProtection="0"/>
    <xf numFmtId="0" fontId="87" fillId="13" borderId="0" applyNumberFormat="0" applyBorder="0" applyAlignment="0" applyProtection="0"/>
    <xf numFmtId="0" fontId="31" fillId="13" borderId="0" applyNumberFormat="0" applyBorder="0" applyAlignment="0" applyProtection="0"/>
    <xf numFmtId="0" fontId="87" fillId="13" borderId="0" applyNumberFormat="0" applyBorder="0" applyAlignment="0" applyProtection="0"/>
    <xf numFmtId="0" fontId="31" fillId="14" borderId="0" applyNumberFormat="0" applyBorder="0" applyAlignment="0" applyProtection="0"/>
    <xf numFmtId="0" fontId="87" fillId="14" borderId="0" applyNumberFormat="0" applyBorder="0" applyAlignment="0" applyProtection="0"/>
    <xf numFmtId="0" fontId="31" fillId="14" borderId="0" applyNumberFormat="0" applyBorder="0" applyAlignment="0" applyProtection="0"/>
    <xf numFmtId="0" fontId="87" fillId="14" borderId="0" applyNumberFormat="0" applyBorder="0" applyAlignment="0" applyProtection="0"/>
    <xf numFmtId="0" fontId="31" fillId="15" borderId="0" applyNumberFormat="0" applyBorder="0" applyAlignment="0" applyProtection="0"/>
    <xf numFmtId="0" fontId="87" fillId="15" borderId="0" applyNumberFormat="0" applyBorder="0" applyAlignment="0" applyProtection="0"/>
    <xf numFmtId="0" fontId="31" fillId="15" borderId="0" applyNumberFormat="0" applyBorder="0" applyAlignment="0" applyProtection="0"/>
    <xf numFmtId="0" fontId="87" fillId="15" borderId="0" applyNumberFormat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89" fillId="0" borderId="0">
      <alignment/>
      <protection/>
    </xf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34" fillId="3" borderId="0" applyNumberFormat="0" applyBorder="0" applyAlignment="0" applyProtection="0"/>
    <xf numFmtId="0" fontId="28" fillId="0" borderId="0">
      <alignment/>
      <protection/>
    </xf>
    <xf numFmtId="0" fontId="90" fillId="0" borderId="0">
      <alignment/>
      <protection/>
    </xf>
    <xf numFmtId="0" fontId="0" fillId="0" borderId="0" applyFill="0" applyBorder="0" applyAlignment="0">
      <protection/>
    </xf>
    <xf numFmtId="0" fontId="33" fillId="20" borderId="1" applyNumberFormat="0" applyAlignment="0" applyProtection="0"/>
    <xf numFmtId="0" fontId="74" fillId="0" borderId="0">
      <alignment/>
      <protection/>
    </xf>
    <xf numFmtId="0" fontId="37" fillId="21" borderId="2" applyNumberFormat="0" applyAlignment="0" applyProtection="0"/>
    <xf numFmtId="188" fontId="11" fillId="0" borderId="0" applyFont="0" applyFill="0" applyBorder="0" applyAlignment="0" applyProtection="0"/>
    <xf numFmtId="0" fontId="0" fillId="0" borderId="0">
      <alignment/>
      <protection/>
    </xf>
    <xf numFmtId="195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91" fillId="0" borderId="0">
      <alignment/>
      <protection/>
    </xf>
    <xf numFmtId="0" fontId="11" fillId="0" borderId="0" applyFont="0" applyFill="0" applyBorder="0" applyAlignment="0" applyProtection="0"/>
    <xf numFmtId="0" fontId="91" fillId="0" borderId="0">
      <alignment/>
      <protection/>
    </xf>
    <xf numFmtId="224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45" fillId="4" borderId="0" applyNumberFormat="0" applyBorder="0" applyAlignment="0" applyProtection="0"/>
    <xf numFmtId="38" fontId="13" fillId="22" borderId="0" applyNumberFormat="0" applyBorder="0" applyAlignment="0" applyProtection="0"/>
    <xf numFmtId="38" fontId="13" fillId="22" borderId="0" applyNumberFormat="0" applyBorder="0" applyAlignment="0" applyProtection="0"/>
    <xf numFmtId="0" fontId="75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0" fillId="7" borderId="1" applyNumberFormat="0" applyAlignment="0" applyProtection="0"/>
    <xf numFmtId="10" fontId="13" fillId="22" borderId="6" applyNumberFormat="0" applyBorder="0" applyAlignment="0" applyProtection="0"/>
    <xf numFmtId="10" fontId="13" fillId="22" borderId="6" applyNumberFormat="0" applyBorder="0" applyAlignment="0" applyProtection="0"/>
    <xf numFmtId="0" fontId="38" fillId="0" borderId="7" applyNumberFormat="0" applyFill="0" applyAlignment="0" applyProtection="0"/>
    <xf numFmtId="188" fontId="11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0" fontId="29" fillId="0" borderId="8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5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0" fillId="24" borderId="9" applyNumberFormat="0" applyFont="0" applyAlignment="0" applyProtection="0"/>
    <xf numFmtId="0" fontId="46" fillId="20" borderId="10" applyNumberFormat="0" applyAlignment="0" applyProtection="0"/>
    <xf numFmtId="10" fontId="11" fillId="0" borderId="0" applyFont="0" applyFill="0" applyBorder="0" applyAlignment="0" applyProtection="0"/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11" fillId="0" borderId="11" applyNumberFormat="0" applyFont="0" applyFill="0" applyAlignment="0" applyProtection="0"/>
    <xf numFmtId="0" fontId="11" fillId="0" borderId="11" applyNumberFormat="0" applyFont="0" applyFill="0" applyAlignment="0" applyProtection="0"/>
    <xf numFmtId="0" fontId="76" fillId="0" borderId="12">
      <alignment horizontal="left"/>
      <protection/>
    </xf>
    <xf numFmtId="0" fontId="32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87" fillId="16" borderId="0" applyNumberFormat="0" applyBorder="0" applyAlignment="0" applyProtection="0"/>
    <xf numFmtId="0" fontId="31" fillId="16" borderId="0" applyNumberFormat="0" applyBorder="0" applyAlignment="0" applyProtection="0"/>
    <xf numFmtId="0" fontId="87" fillId="16" borderId="0" applyNumberFormat="0" applyBorder="0" applyAlignment="0" applyProtection="0"/>
    <xf numFmtId="0" fontId="31" fillId="17" borderId="0" applyNumberFormat="0" applyBorder="0" applyAlignment="0" applyProtection="0"/>
    <xf numFmtId="0" fontId="87" fillId="17" borderId="0" applyNumberFormat="0" applyBorder="0" applyAlignment="0" applyProtection="0"/>
    <xf numFmtId="0" fontId="31" fillId="17" borderId="0" applyNumberFormat="0" applyBorder="0" applyAlignment="0" applyProtection="0"/>
    <xf numFmtId="0" fontId="87" fillId="17" borderId="0" applyNumberFormat="0" applyBorder="0" applyAlignment="0" applyProtection="0"/>
    <xf numFmtId="0" fontId="31" fillId="18" borderId="0" applyNumberFormat="0" applyBorder="0" applyAlignment="0" applyProtection="0"/>
    <xf numFmtId="0" fontId="87" fillId="18" borderId="0" applyNumberFormat="0" applyBorder="0" applyAlignment="0" applyProtection="0"/>
    <xf numFmtId="0" fontId="31" fillId="18" borderId="0" applyNumberFormat="0" applyBorder="0" applyAlignment="0" applyProtection="0"/>
    <xf numFmtId="0" fontId="87" fillId="18" borderId="0" applyNumberFormat="0" applyBorder="0" applyAlignment="0" applyProtection="0"/>
    <xf numFmtId="0" fontId="31" fillId="13" borderId="0" applyNumberFormat="0" applyBorder="0" applyAlignment="0" applyProtection="0"/>
    <xf numFmtId="0" fontId="87" fillId="13" borderId="0" applyNumberFormat="0" applyBorder="0" applyAlignment="0" applyProtection="0"/>
    <xf numFmtId="0" fontId="31" fillId="13" borderId="0" applyNumberFormat="0" applyBorder="0" applyAlignment="0" applyProtection="0"/>
    <xf numFmtId="0" fontId="87" fillId="13" borderId="0" applyNumberFormat="0" applyBorder="0" applyAlignment="0" applyProtection="0"/>
    <xf numFmtId="0" fontId="31" fillId="14" borderId="0" applyNumberFormat="0" applyBorder="0" applyAlignment="0" applyProtection="0"/>
    <xf numFmtId="0" fontId="87" fillId="14" borderId="0" applyNumberFormat="0" applyBorder="0" applyAlignment="0" applyProtection="0"/>
    <xf numFmtId="0" fontId="31" fillId="14" borderId="0" applyNumberFormat="0" applyBorder="0" applyAlignment="0" applyProtection="0"/>
    <xf numFmtId="0" fontId="87" fillId="14" borderId="0" applyNumberFormat="0" applyBorder="0" applyAlignment="0" applyProtection="0"/>
    <xf numFmtId="0" fontId="31" fillId="19" borderId="0" applyNumberFormat="0" applyBorder="0" applyAlignment="0" applyProtection="0"/>
    <xf numFmtId="0" fontId="87" fillId="19" borderId="0" applyNumberFormat="0" applyBorder="0" applyAlignment="0" applyProtection="0"/>
    <xf numFmtId="0" fontId="31" fillId="19" borderId="0" applyNumberFormat="0" applyBorder="0" applyAlignment="0" applyProtection="0"/>
    <xf numFmtId="0" fontId="87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3" fillId="20" borderId="1" applyNumberFormat="0" applyAlignment="0" applyProtection="0"/>
    <xf numFmtId="0" fontId="93" fillId="20" borderId="1" applyNumberFormat="0" applyAlignment="0" applyProtection="0"/>
    <xf numFmtId="0" fontId="33" fillId="20" borderId="1" applyNumberFormat="0" applyAlignment="0" applyProtection="0"/>
    <xf numFmtId="0" fontId="93" fillId="20" borderId="1" applyNumberFormat="0" applyAlignment="0" applyProtection="0"/>
    <xf numFmtId="218" fontId="8" fillId="0" borderId="0">
      <alignment/>
      <protection locked="0"/>
    </xf>
    <xf numFmtId="0" fontId="69" fillId="0" borderId="0">
      <alignment/>
      <protection locked="0"/>
    </xf>
    <xf numFmtId="0" fontId="69" fillId="0" borderId="0">
      <alignment/>
      <protection locked="0"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0" fontId="34" fillId="3" borderId="0" applyNumberFormat="0" applyBorder="0" applyAlignment="0" applyProtection="0"/>
    <xf numFmtId="0" fontId="94" fillId="3" borderId="0" applyNumberFormat="0" applyBorder="0" applyAlignment="0" applyProtection="0"/>
    <xf numFmtId="0" fontId="34" fillId="3" borderId="0" applyNumberFormat="0" applyBorder="0" applyAlignment="0" applyProtection="0"/>
    <xf numFmtId="0" fontId="94" fillId="3" borderId="0" applyNumberFormat="0" applyBorder="0" applyAlignment="0" applyProtection="0"/>
    <xf numFmtId="0" fontId="70" fillId="0" borderId="0">
      <alignment/>
      <protection locked="0"/>
    </xf>
    <xf numFmtId="0" fontId="70" fillId="0" borderId="0">
      <alignment/>
      <protection locked="0"/>
    </xf>
    <xf numFmtId="0" fontId="7" fillId="0" borderId="0" applyNumberForma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30" fillId="24" borderId="9" applyNumberFormat="0" applyFont="0" applyAlignment="0" applyProtection="0"/>
    <xf numFmtId="0" fontId="0" fillId="24" borderId="9" applyNumberFormat="0" applyFont="0" applyAlignment="0" applyProtection="0"/>
    <xf numFmtId="0" fontId="8" fillId="24" borderId="9" applyNumberFormat="0" applyFont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1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95" fillId="23" borderId="0" applyNumberFormat="0" applyBorder="0" applyAlignment="0" applyProtection="0"/>
    <xf numFmtId="0" fontId="35" fillId="23" borderId="0" applyNumberFormat="0" applyBorder="0" applyAlignment="0" applyProtection="0"/>
    <xf numFmtId="0" fontId="95" fillId="23" borderId="0" applyNumberFormat="0" applyBorder="0" applyAlignment="0" applyProtection="0"/>
    <xf numFmtId="0" fontId="59" fillId="0" borderId="0">
      <alignment horizontal="center" vertical="center"/>
      <protection/>
    </xf>
    <xf numFmtId="0" fontId="62" fillId="0" borderId="0">
      <alignment horizontal="center"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7" fillId="21" borderId="2" applyNumberFormat="0" applyAlignment="0" applyProtection="0"/>
    <xf numFmtId="0" fontId="97" fillId="21" borderId="2" applyNumberFormat="0" applyAlignment="0" applyProtection="0"/>
    <xf numFmtId="0" fontId="37" fillId="21" borderId="2" applyNumberFormat="0" applyAlignment="0" applyProtection="0"/>
    <xf numFmtId="0" fontId="97" fillId="21" borderId="2" applyNumberFormat="0" applyAlignment="0" applyProtection="0"/>
    <xf numFmtId="219" fontId="1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8" fillId="0" borderId="0" applyFont="0" applyFill="0" applyBorder="0" applyAlignment="0" applyProtection="0"/>
    <xf numFmtId="0" fontId="8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13">
      <alignment/>
      <protection/>
    </xf>
    <xf numFmtId="0" fontId="38" fillId="0" borderId="7" applyNumberFormat="0" applyFill="0" applyAlignment="0" applyProtection="0"/>
    <xf numFmtId="0" fontId="99" fillId="0" borderId="7" applyNumberFormat="0" applyFill="0" applyAlignment="0" applyProtection="0"/>
    <xf numFmtId="0" fontId="38" fillId="0" borderId="7" applyNumberFormat="0" applyFill="0" applyAlignment="0" applyProtection="0"/>
    <xf numFmtId="0" fontId="9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100" fillId="0" borderId="14" applyNumberFormat="0" applyFill="0" applyAlignment="0" applyProtection="0"/>
    <xf numFmtId="0" fontId="39" fillId="0" borderId="14" applyNumberFormat="0" applyFill="0" applyAlignment="0" applyProtection="0"/>
    <xf numFmtId="0" fontId="100" fillId="0" borderId="14" applyNumberFormat="0" applyFill="0" applyAlignment="0" applyProtection="0"/>
    <xf numFmtId="0" fontId="40" fillId="7" borderId="1" applyNumberFormat="0" applyAlignment="0" applyProtection="0"/>
    <xf numFmtId="0" fontId="101" fillId="7" borderId="1" applyNumberFormat="0" applyAlignment="0" applyProtection="0"/>
    <xf numFmtId="0" fontId="40" fillId="7" borderId="1" applyNumberFormat="0" applyAlignment="0" applyProtection="0"/>
    <xf numFmtId="0" fontId="101" fillId="7" borderId="1" applyNumberFormat="0" applyAlignment="0" applyProtection="0"/>
    <xf numFmtId="4" fontId="70" fillId="0" borderId="0">
      <alignment/>
      <protection locked="0"/>
    </xf>
    <xf numFmtId="220" fontId="8" fillId="0" borderId="0">
      <alignment/>
      <protection locked="0"/>
    </xf>
    <xf numFmtId="0" fontId="72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02" fillId="0" borderId="15" applyNumberFormat="0" applyFill="0" applyAlignment="0" applyProtection="0"/>
    <xf numFmtId="0" fontId="42" fillId="0" borderId="15" applyNumberFormat="0" applyFill="0" applyAlignment="0" applyProtection="0"/>
    <xf numFmtId="0" fontId="102" fillId="0" borderId="15" applyNumberFormat="0" applyFill="0" applyAlignment="0" applyProtection="0"/>
    <xf numFmtId="0" fontId="43" fillId="0" borderId="16" applyNumberFormat="0" applyFill="0" applyAlignment="0" applyProtection="0"/>
    <xf numFmtId="0" fontId="103" fillId="0" borderId="16" applyNumberFormat="0" applyFill="0" applyAlignment="0" applyProtection="0"/>
    <xf numFmtId="0" fontId="43" fillId="0" borderId="16" applyNumberFormat="0" applyFill="0" applyAlignment="0" applyProtection="0"/>
    <xf numFmtId="0" fontId="103" fillId="0" borderId="16" applyNumberFormat="0" applyFill="0" applyAlignment="0" applyProtection="0"/>
    <xf numFmtId="0" fontId="44" fillId="0" borderId="5" applyNumberFormat="0" applyFill="0" applyAlignment="0" applyProtection="0"/>
    <xf numFmtId="0" fontId="104" fillId="0" borderId="5" applyNumberFormat="0" applyFill="0" applyAlignment="0" applyProtection="0"/>
    <xf numFmtId="0" fontId="44" fillId="0" borderId="5" applyNumberFormat="0" applyFill="0" applyAlignment="0" applyProtection="0"/>
    <xf numFmtId="0" fontId="10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05" fillId="4" borderId="0" applyNumberFormat="0" applyBorder="0" applyAlignment="0" applyProtection="0"/>
    <xf numFmtId="0" fontId="45" fillId="4" borderId="0" applyNumberFormat="0" applyBorder="0" applyAlignment="0" applyProtection="0"/>
    <xf numFmtId="0" fontId="105" fillId="4" borderId="0" applyNumberFormat="0" applyBorder="0" applyAlignment="0" applyProtection="0"/>
    <xf numFmtId="0" fontId="46" fillId="20" borderId="10" applyNumberFormat="0" applyAlignment="0" applyProtection="0"/>
    <xf numFmtId="0" fontId="106" fillId="20" borderId="10" applyNumberFormat="0" applyAlignment="0" applyProtection="0"/>
    <xf numFmtId="0" fontId="46" fillId="20" borderId="10" applyNumberFormat="0" applyAlignment="0" applyProtection="0"/>
    <xf numFmtId="0" fontId="106" fillId="20" borderId="10" applyNumberFormat="0" applyAlignment="0" applyProtection="0"/>
    <xf numFmtId="41" fontId="0" fillId="0" borderId="0" applyFont="0" applyFill="0" applyBorder="0" applyAlignment="0" applyProtection="0"/>
    <xf numFmtId="216" fontId="8" fillId="0" borderId="0" applyProtection="0">
      <alignment/>
    </xf>
    <xf numFmtId="0" fontId="8" fillId="0" borderId="0" applyFont="0" applyFill="0" applyBorder="0" applyAlignment="0" applyProtection="0"/>
    <xf numFmtId="0" fontId="73" fillId="0" borderId="0">
      <alignment vertical="center"/>
      <protection/>
    </xf>
    <xf numFmtId="0" fontId="7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221" fontId="8" fillId="0" borderId="0">
      <alignment/>
      <protection locked="0"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2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2" fillId="0" borderId="0">
      <alignment vertical="center"/>
      <protection/>
    </xf>
    <xf numFmtId="0" fontId="11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2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2" fillId="0" borderId="0">
      <alignment vertical="center"/>
      <protection/>
    </xf>
    <xf numFmtId="0" fontId="30" fillId="0" borderId="0">
      <alignment vertical="center"/>
      <protection/>
    </xf>
    <xf numFmtId="0" fontId="112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0" fillId="0" borderId="11">
      <alignment/>
      <protection locked="0"/>
    </xf>
    <xf numFmtId="222" fontId="8" fillId="0" borderId="0">
      <alignment/>
      <protection locked="0"/>
    </xf>
    <xf numFmtId="223" fontId="8" fillId="0" borderId="0">
      <alignment/>
      <protection locked="0"/>
    </xf>
  </cellStyleXfs>
  <cellXfs count="1043">
    <xf numFmtId="0" fontId="0" fillId="0" borderId="0" xfId="0" applyAlignment="1">
      <alignment/>
    </xf>
    <xf numFmtId="0" fontId="16" fillId="22" borderId="0" xfId="0" applyFont="1" applyFill="1" applyAlignment="1">
      <alignment vertical="center"/>
    </xf>
    <xf numFmtId="0" fontId="11" fillId="22" borderId="0" xfId="0" applyFont="1" applyFill="1" applyAlignment="1">
      <alignment vertical="center"/>
    </xf>
    <xf numFmtId="0" fontId="11" fillId="22" borderId="0" xfId="0" applyFont="1" applyFill="1" applyAlignment="1">
      <alignment horizontal="center" vertical="center"/>
    </xf>
    <xf numFmtId="0" fontId="11" fillId="22" borderId="0" xfId="0" applyFont="1" applyFill="1" applyAlignment="1">
      <alignment horizontal="left" vertical="center"/>
    </xf>
    <xf numFmtId="0" fontId="3" fillId="22" borderId="0" xfId="0" applyFont="1" applyFill="1" applyBorder="1" applyAlignment="1">
      <alignment vertical="center"/>
    </xf>
    <xf numFmtId="0" fontId="16" fillId="22" borderId="0" xfId="0" applyFont="1" applyFill="1" applyAlignment="1">
      <alignment/>
    </xf>
    <xf numFmtId="0" fontId="3" fillId="22" borderId="17" xfId="0" applyFont="1" applyFill="1" applyBorder="1" applyAlignment="1">
      <alignment vertical="center"/>
    </xf>
    <xf numFmtId="0" fontId="3" fillId="22" borderId="0" xfId="0" applyFont="1" applyFill="1" applyAlignment="1">
      <alignment vertical="center"/>
    </xf>
    <xf numFmtId="0" fontId="4" fillId="22" borderId="0" xfId="0" applyFont="1" applyFill="1" applyAlignment="1">
      <alignment vertical="center"/>
    </xf>
    <xf numFmtId="0" fontId="3" fillId="22" borderId="17" xfId="0" applyFont="1" applyFill="1" applyBorder="1" applyAlignment="1">
      <alignment horizontal="left" vertical="center"/>
    </xf>
    <xf numFmtId="0" fontId="0" fillId="22" borderId="0" xfId="0" applyFont="1" applyFill="1" applyAlignment="1">
      <alignment/>
    </xf>
    <xf numFmtId="0" fontId="0" fillId="0" borderId="0" xfId="0" applyFont="1" applyAlignment="1">
      <alignment/>
    </xf>
    <xf numFmtId="0" fontId="55" fillId="22" borderId="0" xfId="0" applyFont="1" applyFill="1" applyAlignment="1">
      <alignment horizontal="justify"/>
    </xf>
    <xf numFmtId="0" fontId="0" fillId="22" borderId="0" xfId="0" applyFont="1" applyFill="1" applyAlignment="1">
      <alignment/>
    </xf>
    <xf numFmtId="0" fontId="0" fillId="0" borderId="0" xfId="0" applyFont="1" applyAlignment="1">
      <alignment/>
    </xf>
    <xf numFmtId="0" fontId="3" fillId="22" borderId="18" xfId="0" applyFont="1" applyFill="1" applyBorder="1" applyAlignment="1">
      <alignment horizontal="center" vertical="center" wrapText="1"/>
    </xf>
    <xf numFmtId="0" fontId="3" fillId="22" borderId="19" xfId="0" applyFont="1" applyFill="1" applyBorder="1" applyAlignment="1">
      <alignment horizontal="center" vertical="center" wrapText="1"/>
    </xf>
    <xf numFmtId="0" fontId="3" fillId="22" borderId="20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11" fillId="22" borderId="22" xfId="0" applyFont="1" applyFill="1" applyBorder="1" applyAlignment="1">
      <alignment horizontal="center" wrapText="1"/>
    </xf>
    <xf numFmtId="0" fontId="11" fillId="22" borderId="0" xfId="0" applyFont="1" applyFill="1" applyBorder="1" applyAlignment="1">
      <alignment horizontal="center" wrapText="1"/>
    </xf>
    <xf numFmtId="0" fontId="11" fillId="22" borderId="2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9" fillId="22" borderId="0" xfId="0" applyFont="1" applyFill="1" applyBorder="1" applyAlignment="1">
      <alignment horizontal="center" wrapText="1"/>
    </xf>
    <xf numFmtId="185" fontId="19" fillId="22" borderId="22" xfId="0" applyNumberFormat="1" applyFont="1" applyFill="1" applyBorder="1" applyAlignment="1">
      <alignment horizontal="center" wrapText="1"/>
    </xf>
    <xf numFmtId="185" fontId="19" fillId="22" borderId="0" xfId="0" applyNumberFormat="1" applyFont="1" applyFill="1" applyBorder="1" applyAlignment="1">
      <alignment horizontal="center" wrapText="1"/>
    </xf>
    <xf numFmtId="0" fontId="19" fillId="22" borderId="22" xfId="0" applyFont="1" applyFill="1" applyBorder="1" applyAlignment="1">
      <alignment horizontal="center" vertical="center" wrapText="1"/>
    </xf>
    <xf numFmtId="0" fontId="19" fillId="22" borderId="23" xfId="0" applyFont="1" applyFill="1" applyBorder="1" applyAlignment="1">
      <alignment horizontal="center" wrapText="1"/>
    </xf>
    <xf numFmtId="0" fontId="0" fillId="22" borderId="0" xfId="0" applyFill="1" applyAlignment="1">
      <alignment/>
    </xf>
    <xf numFmtId="0" fontId="11" fillId="0" borderId="6" xfId="454" applyFont="1" applyBorder="1" applyAlignment="1">
      <alignment horizontal="center" vertical="center" wrapText="1"/>
      <protection/>
    </xf>
    <xf numFmtId="0" fontId="18" fillId="0" borderId="6" xfId="454" applyFont="1" applyBorder="1" applyAlignment="1">
      <alignment horizontal="center" vertical="center" wrapText="1"/>
      <protection/>
    </xf>
    <xf numFmtId="0" fontId="11" fillId="0" borderId="0" xfId="454" applyFont="1" applyAlignment="1">
      <alignment vertical="center"/>
      <protection/>
    </xf>
    <xf numFmtId="0" fontId="10" fillId="0" borderId="0" xfId="454" applyFont="1" applyAlignment="1">
      <alignment horizontal="center" vertical="center"/>
      <protection/>
    </xf>
    <xf numFmtId="0" fontId="58" fillId="0" borderId="0" xfId="454" applyFont="1" applyAlignment="1">
      <alignment vertical="center"/>
      <protection/>
    </xf>
    <xf numFmtId="0" fontId="11" fillId="22" borderId="0" xfId="454" applyFont="1" applyFill="1" applyBorder="1" applyAlignment="1">
      <alignment vertical="center"/>
      <protection/>
    </xf>
    <xf numFmtId="0" fontId="11" fillId="22" borderId="0" xfId="454" applyFont="1" applyFill="1" applyBorder="1" applyAlignment="1">
      <alignment horizontal="right" vertical="center"/>
      <protection/>
    </xf>
    <xf numFmtId="0" fontId="11" fillId="22" borderId="0" xfId="454" applyFont="1" applyFill="1" applyAlignment="1">
      <alignment vertical="center"/>
      <protection/>
    </xf>
    <xf numFmtId="0" fontId="18" fillId="0" borderId="24" xfId="454" applyFont="1" applyBorder="1" applyAlignment="1">
      <alignment horizontal="center" vertical="center" wrapText="1"/>
      <protection/>
    </xf>
    <xf numFmtId="0" fontId="11" fillId="0" borderId="4" xfId="454" applyFont="1" applyBorder="1" applyAlignment="1">
      <alignment horizontal="center" vertical="center" wrapText="1"/>
      <protection/>
    </xf>
    <xf numFmtId="0" fontId="11" fillId="0" borderId="0" xfId="454" applyFont="1" applyBorder="1" applyAlignment="1">
      <alignment horizontal="center" vertical="center"/>
      <protection/>
    </xf>
    <xf numFmtId="0" fontId="11" fillId="0" borderId="0" xfId="454" applyFont="1" applyAlignment="1">
      <alignment horizontal="center" vertical="center"/>
      <protection/>
    </xf>
    <xf numFmtId="0" fontId="19" fillId="0" borderId="0" xfId="454" applyFont="1" applyBorder="1" applyAlignment="1">
      <alignment horizontal="center" vertical="center"/>
      <protection/>
    </xf>
    <xf numFmtId="0" fontId="11" fillId="0" borderId="23" xfId="454" applyFont="1" applyBorder="1" applyAlignment="1">
      <alignment horizontal="center" vertical="center"/>
      <protection/>
    </xf>
    <xf numFmtId="179" fontId="19" fillId="0" borderId="0" xfId="270" applyNumberFormat="1" applyFont="1" applyBorder="1" applyAlignment="1">
      <alignment horizontal="center" vertical="center"/>
    </xf>
    <xf numFmtId="0" fontId="19" fillId="0" borderId="0" xfId="454" applyFont="1" applyBorder="1" applyAlignment="1">
      <alignment vertical="center"/>
      <protection/>
    </xf>
    <xf numFmtId="0" fontId="19" fillId="0" borderId="0" xfId="454" applyFont="1" applyAlignment="1">
      <alignment vertical="center"/>
      <protection/>
    </xf>
    <xf numFmtId="0" fontId="19" fillId="0" borderId="23" xfId="454" applyFont="1" applyBorder="1" applyAlignment="1">
      <alignment horizontal="center" vertical="center"/>
      <protection/>
    </xf>
    <xf numFmtId="0" fontId="48" fillId="0" borderId="0" xfId="454" applyFont="1" applyBorder="1" applyAlignment="1">
      <alignment horizontal="center" vertical="center"/>
      <protection/>
    </xf>
    <xf numFmtId="0" fontId="48" fillId="0" borderId="23" xfId="454" applyFont="1" applyBorder="1" applyAlignment="1">
      <alignment horizontal="center" vertical="center"/>
      <protection/>
    </xf>
    <xf numFmtId="0" fontId="18" fillId="0" borderId="25" xfId="454" applyNumberFormat="1" applyFont="1" applyBorder="1" applyAlignment="1">
      <alignment horizontal="center" vertical="center" wrapText="1"/>
      <protection/>
    </xf>
    <xf numFmtId="179" fontId="48" fillId="0" borderId="0" xfId="270" applyNumberFormat="1" applyFont="1" applyBorder="1" applyAlignment="1">
      <alignment horizontal="center" vertical="center"/>
    </xf>
    <xf numFmtId="0" fontId="48" fillId="0" borderId="26" xfId="454" applyFont="1" applyBorder="1" applyAlignment="1">
      <alignment horizontal="center" vertical="center"/>
      <protection/>
    </xf>
    <xf numFmtId="0" fontId="48" fillId="0" borderId="0" xfId="454" applyFont="1" applyBorder="1" applyAlignment="1">
      <alignment vertical="center"/>
      <protection/>
    </xf>
    <xf numFmtId="0" fontId="48" fillId="0" borderId="0" xfId="454" applyFont="1" applyAlignment="1">
      <alignment vertical="center"/>
      <protection/>
    </xf>
    <xf numFmtId="179" fontId="11" fillId="0" borderId="0" xfId="270" applyNumberFormat="1" applyFont="1" applyBorder="1" applyAlignment="1">
      <alignment horizontal="center" vertical="center"/>
    </xf>
    <xf numFmtId="179" fontId="11" fillId="0" borderId="23" xfId="270" applyNumberFormat="1" applyFont="1" applyBorder="1" applyAlignment="1">
      <alignment horizontal="center" vertical="center"/>
    </xf>
    <xf numFmtId="0" fontId="11" fillId="0" borderId="26" xfId="454" applyFont="1" applyBorder="1" applyAlignment="1">
      <alignment horizontal="center" vertical="center"/>
      <protection/>
    </xf>
    <xf numFmtId="0" fontId="11" fillId="0" borderId="0" xfId="454" applyFont="1" applyBorder="1" applyAlignment="1">
      <alignment vertical="center"/>
      <protection/>
    </xf>
    <xf numFmtId="179" fontId="11" fillId="0" borderId="27" xfId="270" applyNumberFormat="1" applyFont="1" applyBorder="1" applyAlignment="1">
      <alignment horizontal="center" vertical="center"/>
    </xf>
    <xf numFmtId="179" fontId="11" fillId="0" borderId="28" xfId="270" applyNumberFormat="1" applyFont="1" applyBorder="1" applyAlignment="1">
      <alignment horizontal="center" vertical="center"/>
    </xf>
    <xf numFmtId="0" fontId="3" fillId="0" borderId="0" xfId="454" applyFont="1" applyAlignment="1">
      <alignment vertical="center"/>
      <protection/>
    </xf>
    <xf numFmtId="0" fontId="3" fillId="0" borderId="17" xfId="454" applyFont="1" applyBorder="1" applyAlignment="1">
      <alignment vertical="center"/>
      <protection/>
    </xf>
    <xf numFmtId="0" fontId="0" fillId="0" borderId="0" xfId="454" applyFont="1" applyAlignment="1">
      <alignment vertical="center"/>
      <protection/>
    </xf>
    <xf numFmtId="0" fontId="11" fillId="0" borderId="0" xfId="454" applyAlignment="1">
      <alignment vertical="center"/>
      <protection/>
    </xf>
    <xf numFmtId="0" fontId="11" fillId="0" borderId="0" xfId="454">
      <alignment vertical="center"/>
      <protection/>
    </xf>
    <xf numFmtId="0" fontId="10" fillId="0" borderId="0" xfId="454" applyFont="1" applyAlignment="1">
      <alignment vertical="center"/>
      <protection/>
    </xf>
    <xf numFmtId="0" fontId="10" fillId="0" borderId="0" xfId="454" applyFont="1" applyBorder="1" applyAlignment="1">
      <alignment vertical="center"/>
      <protection/>
    </xf>
    <xf numFmtId="0" fontId="18" fillId="0" borderId="6" xfId="454" applyNumberFormat="1" applyFont="1" applyBorder="1" applyAlignment="1">
      <alignment horizontal="center" vertical="center" wrapText="1"/>
      <protection/>
    </xf>
    <xf numFmtId="0" fontId="18" fillId="22" borderId="29" xfId="454" applyNumberFormat="1" applyFont="1" applyFill="1" applyBorder="1" applyAlignment="1">
      <alignment horizontal="center" vertical="center" wrapText="1"/>
      <protection/>
    </xf>
    <xf numFmtId="0" fontId="11" fillId="0" borderId="29" xfId="454" applyNumberFormat="1" applyFont="1" applyFill="1" applyBorder="1" applyAlignment="1">
      <alignment horizontal="center" vertical="center" wrapText="1"/>
      <protection/>
    </xf>
    <xf numFmtId="0" fontId="11" fillId="0" borderId="28" xfId="454" applyNumberFormat="1" applyFont="1" applyFill="1" applyBorder="1" applyAlignment="1">
      <alignment horizontal="center" vertical="center" wrapText="1"/>
      <protection/>
    </xf>
    <xf numFmtId="0" fontId="11" fillId="0" borderId="24" xfId="454" applyNumberFormat="1" applyFont="1" applyBorder="1" applyAlignment="1">
      <alignment horizontal="center" vertical="center" wrapText="1"/>
      <protection/>
    </xf>
    <xf numFmtId="0" fontId="11" fillId="0" borderId="6" xfId="454" applyNumberFormat="1" applyFont="1" applyBorder="1" applyAlignment="1">
      <alignment horizontal="center" vertical="center" wrapText="1"/>
      <protection/>
    </xf>
    <xf numFmtId="0" fontId="19" fillId="0" borderId="0" xfId="270" applyNumberFormat="1" applyFont="1" applyBorder="1" applyAlignment="1">
      <alignment horizontal="center" vertical="center"/>
    </xf>
    <xf numFmtId="0" fontId="11" fillId="0" borderId="0" xfId="270" applyNumberFormat="1" applyFont="1" applyBorder="1" applyAlignment="1">
      <alignment horizontal="center" vertical="center"/>
    </xf>
    <xf numFmtId="41" fontId="19" fillId="0" borderId="0" xfId="270" applyNumberFormat="1" applyFont="1" applyBorder="1" applyAlignment="1">
      <alignment horizontal="center" vertical="center"/>
    </xf>
    <xf numFmtId="0" fontId="19" fillId="0" borderId="0" xfId="454" applyFont="1" applyBorder="1" applyAlignment="1">
      <alignment horizontal="left" vertical="center"/>
      <protection/>
    </xf>
    <xf numFmtId="0" fontId="18" fillId="0" borderId="23" xfId="454" applyFont="1" applyFill="1" applyBorder="1" applyAlignment="1">
      <alignment horizontal="distributed" vertical="center" shrinkToFit="1"/>
      <protection/>
    </xf>
    <xf numFmtId="0" fontId="11" fillId="0" borderId="0" xfId="454" applyFont="1" applyFill="1" applyAlignment="1">
      <alignment vertical="center"/>
      <protection/>
    </xf>
    <xf numFmtId="0" fontId="11" fillId="0" borderId="0" xfId="454" applyFont="1" applyFill="1" applyBorder="1" applyAlignment="1">
      <alignment vertical="center"/>
      <protection/>
    </xf>
    <xf numFmtId="0" fontId="18" fillId="0" borderId="30" xfId="454" applyFont="1" applyFill="1" applyBorder="1" applyAlignment="1">
      <alignment vertical="center"/>
      <protection/>
    </xf>
    <xf numFmtId="0" fontId="3" fillId="0" borderId="0" xfId="454" applyFont="1" applyBorder="1" applyAlignment="1">
      <alignment vertical="center"/>
      <protection/>
    </xf>
    <xf numFmtId="0" fontId="18" fillId="0" borderId="0" xfId="454" applyFont="1" applyAlignment="1">
      <alignment vertical="center"/>
      <protection/>
    </xf>
    <xf numFmtId="0" fontId="0" fillId="0" borderId="0" xfId="454" applyFont="1">
      <alignment vertical="center"/>
      <protection/>
    </xf>
    <xf numFmtId="0" fontId="60" fillId="0" borderId="0" xfId="454" applyFont="1" applyAlignment="1">
      <alignment vertical="center"/>
      <protection/>
    </xf>
    <xf numFmtId="0" fontId="61" fillId="0" borderId="0" xfId="454" applyFont="1" applyAlignment="1">
      <alignment vertical="center"/>
      <protection/>
    </xf>
    <xf numFmtId="0" fontId="11" fillId="0" borderId="0" xfId="454" applyFont="1">
      <alignment vertical="center"/>
      <protection/>
    </xf>
    <xf numFmtId="0" fontId="11" fillId="22" borderId="0" xfId="454" applyFont="1" applyFill="1" applyAlignment="1">
      <alignment vertical="center" shrinkToFit="1"/>
      <protection/>
    </xf>
    <xf numFmtId="0" fontId="18" fillId="22" borderId="29" xfId="454" applyFont="1" applyFill="1" applyBorder="1" applyAlignment="1">
      <alignment horizontal="center" vertical="center" wrapText="1"/>
      <protection/>
    </xf>
    <xf numFmtId="0" fontId="19" fillId="0" borderId="0" xfId="454" applyFont="1" applyBorder="1" applyAlignment="1">
      <alignment horizontal="left" vertical="center" indent="2"/>
      <protection/>
    </xf>
    <xf numFmtId="179" fontId="19" fillId="0" borderId="26" xfId="270" applyNumberFormat="1" applyFont="1" applyBorder="1" applyAlignment="1">
      <alignment horizontal="center" vertical="center"/>
    </xf>
    <xf numFmtId="203" fontId="19" fillId="0" borderId="23" xfId="454" applyNumberFormat="1" applyFont="1" applyBorder="1" applyAlignment="1">
      <alignment horizontal="center" vertical="center"/>
      <protection/>
    </xf>
    <xf numFmtId="0" fontId="56" fillId="0" borderId="23" xfId="454" applyFont="1" applyBorder="1" applyAlignment="1">
      <alignment horizontal="center" vertical="center"/>
      <protection/>
    </xf>
    <xf numFmtId="203" fontId="19" fillId="0" borderId="0" xfId="454" applyNumberFormat="1" applyFont="1" applyBorder="1" applyAlignment="1">
      <alignment horizontal="center" vertical="center"/>
      <protection/>
    </xf>
    <xf numFmtId="0" fontId="56" fillId="0" borderId="30" xfId="454" applyFont="1" applyBorder="1" applyAlignment="1">
      <alignment horizontal="center" vertical="center"/>
      <protection/>
    </xf>
    <xf numFmtId="179" fontId="19" fillId="0" borderId="27" xfId="270" applyNumberFormat="1" applyFont="1" applyBorder="1" applyAlignment="1">
      <alignment horizontal="center" vertical="center"/>
    </xf>
    <xf numFmtId="179" fontId="19" fillId="0" borderId="28" xfId="270" applyNumberFormat="1" applyFont="1" applyBorder="1" applyAlignment="1">
      <alignment horizontal="center" vertical="center"/>
    </xf>
    <xf numFmtId="203" fontId="19" fillId="0" borderId="30" xfId="454" applyNumberFormat="1" applyFont="1" applyBorder="1" applyAlignment="1">
      <alignment horizontal="center" vertical="center"/>
      <protection/>
    </xf>
    <xf numFmtId="0" fontId="19" fillId="0" borderId="28" xfId="454" applyFont="1" applyBorder="1" applyAlignment="1">
      <alignment horizontal="center" vertical="center"/>
      <protection/>
    </xf>
    <xf numFmtId="0" fontId="11" fillId="0" borderId="25" xfId="454" applyFont="1" applyBorder="1" applyAlignment="1">
      <alignment horizontal="center" vertical="center" wrapText="1"/>
      <protection/>
    </xf>
    <xf numFmtId="0" fontId="11" fillId="0" borderId="24" xfId="454" applyFont="1" applyBorder="1" applyAlignment="1">
      <alignment horizontal="center" vertical="center" wrapText="1"/>
      <protection/>
    </xf>
    <xf numFmtId="0" fontId="59" fillId="0" borderId="6" xfId="454" applyFont="1" applyBorder="1" applyAlignment="1">
      <alignment horizontal="center" vertical="center" wrapText="1"/>
      <protection/>
    </xf>
    <xf numFmtId="0" fontId="59" fillId="0" borderId="24" xfId="454" applyFont="1" applyBorder="1" applyAlignment="1">
      <alignment horizontal="center" vertical="center" wrapText="1"/>
      <protection/>
    </xf>
    <xf numFmtId="203" fontId="11" fillId="0" borderId="0" xfId="454" applyNumberFormat="1" applyFont="1" applyBorder="1" applyAlignment="1">
      <alignment horizontal="center" vertical="center"/>
      <protection/>
    </xf>
    <xf numFmtId="0" fontId="18" fillId="0" borderId="23" xfId="454" applyFont="1" applyBorder="1" applyAlignment="1">
      <alignment horizontal="center" vertical="center"/>
      <protection/>
    </xf>
    <xf numFmtId="0" fontId="11" fillId="0" borderId="26" xfId="454" applyFont="1" applyBorder="1" applyAlignment="1">
      <alignment vertical="center" shrinkToFit="1"/>
      <protection/>
    </xf>
    <xf numFmtId="0" fontId="18" fillId="0" borderId="30" xfId="454" applyFont="1" applyBorder="1" applyAlignment="1">
      <alignment horizontal="center" vertical="center"/>
      <protection/>
    </xf>
    <xf numFmtId="0" fontId="11" fillId="0" borderId="27" xfId="454" applyFont="1" applyBorder="1" applyAlignment="1">
      <alignment vertical="center" shrinkToFit="1"/>
      <protection/>
    </xf>
    <xf numFmtId="178" fontId="11" fillId="0" borderId="0" xfId="270" applyNumberFormat="1" applyFont="1" applyFill="1" applyBorder="1" applyAlignment="1">
      <alignment horizontal="center" vertical="center"/>
    </xf>
    <xf numFmtId="178" fontId="11" fillId="0" borderId="0" xfId="454" applyNumberFormat="1" applyFont="1" applyFill="1" applyAlignment="1">
      <alignment horizontal="center" vertical="center"/>
      <protection/>
    </xf>
    <xf numFmtId="178" fontId="11" fillId="0" borderId="27" xfId="270" applyNumberFormat="1" applyFont="1" applyFill="1" applyBorder="1" applyAlignment="1">
      <alignment horizontal="center" vertical="center"/>
    </xf>
    <xf numFmtId="178" fontId="11" fillId="0" borderId="28" xfId="270" applyNumberFormat="1" applyFont="1" applyFill="1" applyBorder="1" applyAlignment="1">
      <alignment horizontal="center" vertical="center"/>
    </xf>
    <xf numFmtId="0" fontId="62" fillId="0" borderId="23" xfId="454" applyFont="1" applyBorder="1" applyAlignment="1">
      <alignment horizontal="center" vertical="center"/>
      <protection/>
    </xf>
    <xf numFmtId="179" fontId="48" fillId="0" borderId="26" xfId="270" applyNumberFormat="1" applyFont="1" applyBorder="1" applyAlignment="1">
      <alignment horizontal="center" vertical="center"/>
    </xf>
    <xf numFmtId="179" fontId="48" fillId="0" borderId="23" xfId="270" applyNumberFormat="1" applyFont="1" applyBorder="1" applyAlignment="1">
      <alignment horizontal="center" vertical="center"/>
    </xf>
    <xf numFmtId="194" fontId="48" fillId="0" borderId="0" xfId="270" applyNumberFormat="1" applyFont="1" applyBorder="1" applyAlignment="1">
      <alignment horizontal="center" vertical="center"/>
    </xf>
    <xf numFmtId="203" fontId="48" fillId="0" borderId="0" xfId="454" applyNumberFormat="1" applyFont="1" applyBorder="1" applyAlignment="1">
      <alignment horizontal="center" vertical="center"/>
      <protection/>
    </xf>
    <xf numFmtId="194" fontId="11" fillId="0" borderId="0" xfId="270" applyNumberFormat="1" applyFont="1" applyBorder="1" applyAlignment="1">
      <alignment horizontal="center" vertical="center"/>
    </xf>
    <xf numFmtId="0" fontId="11" fillId="22" borderId="0" xfId="452" applyFont="1" applyFill="1" applyAlignment="1">
      <alignment vertical="center"/>
      <protection/>
    </xf>
    <xf numFmtId="0" fontId="11" fillId="22" borderId="0" xfId="452" applyFont="1" applyFill="1" applyAlignment="1">
      <alignment vertical="center" shrinkToFit="1"/>
      <protection/>
    </xf>
    <xf numFmtId="0" fontId="3" fillId="0" borderId="0" xfId="452" applyFont="1" applyAlignment="1">
      <alignment vertical="center"/>
      <protection/>
    </xf>
    <xf numFmtId="0" fontId="58" fillId="0" borderId="0" xfId="452" applyFont="1" applyAlignment="1">
      <alignment vertical="center"/>
      <protection/>
    </xf>
    <xf numFmtId="0" fontId="11" fillId="22" borderId="0" xfId="452" applyFont="1" applyFill="1" applyAlignment="1">
      <alignment horizontal="right" vertical="center"/>
      <protection/>
    </xf>
    <xf numFmtId="0" fontId="18" fillId="22" borderId="31" xfId="452" applyFont="1" applyFill="1" applyBorder="1" applyAlignment="1">
      <alignment horizontal="center" vertical="center" shrinkToFit="1"/>
      <protection/>
    </xf>
    <xf numFmtId="0" fontId="18" fillId="22" borderId="32" xfId="452" applyFont="1" applyFill="1" applyBorder="1" applyAlignment="1">
      <alignment horizontal="center" vertical="center" shrinkToFit="1"/>
      <protection/>
    </xf>
    <xf numFmtId="0" fontId="11" fillId="22" borderId="29" xfId="452" applyFont="1" applyFill="1" applyBorder="1" applyAlignment="1">
      <alignment horizontal="center" vertical="center" shrinkToFit="1"/>
      <protection/>
    </xf>
    <xf numFmtId="0" fontId="11" fillId="22" borderId="29" xfId="452" applyFont="1" applyFill="1" applyBorder="1" applyAlignment="1">
      <alignment horizontal="center" vertical="center" wrapText="1" shrinkToFit="1"/>
      <protection/>
    </xf>
    <xf numFmtId="0" fontId="11" fillId="22" borderId="27" xfId="452" applyFont="1" applyFill="1" applyBorder="1" applyAlignment="1">
      <alignment horizontal="center" vertical="center" shrinkToFit="1"/>
      <protection/>
    </xf>
    <xf numFmtId="41" fontId="19" fillId="0" borderId="0" xfId="270" applyFont="1" applyFill="1" applyBorder="1" applyAlignment="1">
      <alignment horizontal="right" vertical="center" shrinkToFit="1"/>
    </xf>
    <xf numFmtId="0" fontId="11" fillId="0" borderId="0" xfId="452" applyAlignment="1">
      <alignment/>
      <protection/>
    </xf>
    <xf numFmtId="0" fontId="19" fillId="0" borderId="23" xfId="452" applyFont="1" applyFill="1" applyBorder="1" applyAlignment="1">
      <alignment horizontal="center" vertical="center"/>
      <protection/>
    </xf>
    <xf numFmtId="0" fontId="19" fillId="0" borderId="26" xfId="452" applyFont="1" applyFill="1" applyBorder="1" applyAlignment="1">
      <alignment horizontal="center" vertical="center"/>
      <protection/>
    </xf>
    <xf numFmtId="0" fontId="19" fillId="0" borderId="0" xfId="452" applyFont="1" applyFill="1" applyAlignment="1">
      <alignment vertical="center"/>
      <protection/>
    </xf>
    <xf numFmtId="185" fontId="11" fillId="0" borderId="0" xfId="452" applyNumberFormat="1" applyFont="1" applyFill="1" applyBorder="1" applyAlignment="1">
      <alignment horizontal="right" vertical="center" shrinkToFit="1"/>
      <protection/>
    </xf>
    <xf numFmtId="185" fontId="11" fillId="0" borderId="23" xfId="452" applyNumberFormat="1" applyFont="1" applyFill="1" applyBorder="1" applyAlignment="1">
      <alignment horizontal="right" vertical="center" shrinkToFit="1"/>
      <protection/>
    </xf>
    <xf numFmtId="0" fontId="48" fillId="0" borderId="30" xfId="452" applyFont="1" applyFill="1" applyBorder="1" applyAlignment="1">
      <alignment horizontal="center" vertical="center"/>
      <protection/>
    </xf>
    <xf numFmtId="0" fontId="48" fillId="0" borderId="27" xfId="452" applyFont="1" applyFill="1" applyBorder="1" applyAlignment="1">
      <alignment horizontal="center" vertical="center"/>
      <protection/>
    </xf>
    <xf numFmtId="0" fontId="48" fillId="0" borderId="0" xfId="452" applyFont="1" applyFill="1" applyBorder="1" applyAlignment="1">
      <alignment vertical="center"/>
      <protection/>
    </xf>
    <xf numFmtId="185" fontId="48" fillId="0" borderId="27" xfId="0" applyNumberFormat="1" applyFont="1" applyFill="1" applyBorder="1" applyAlignment="1">
      <alignment horizontal="right" vertical="center" shrinkToFit="1"/>
    </xf>
    <xf numFmtId="185" fontId="48" fillId="0" borderId="28" xfId="0" applyNumberFormat="1" applyFont="1" applyFill="1" applyBorder="1" applyAlignment="1">
      <alignment horizontal="right" vertical="center" shrinkToFit="1"/>
    </xf>
    <xf numFmtId="185" fontId="48" fillId="0" borderId="30" xfId="0" applyNumberFormat="1" applyFont="1" applyFill="1" applyBorder="1" applyAlignment="1">
      <alignment horizontal="right" vertical="center" shrinkToFit="1"/>
    </xf>
    <xf numFmtId="0" fontId="3" fillId="22" borderId="0" xfId="0" applyFont="1" applyFill="1" applyAlignment="1">
      <alignment vertical="center" shrinkToFit="1"/>
    </xf>
    <xf numFmtId="0" fontId="3" fillId="22" borderId="0" xfId="0" applyFont="1" applyFill="1" applyBorder="1" applyAlignment="1">
      <alignment horizontal="right" vertical="center"/>
    </xf>
    <xf numFmtId="0" fontId="64" fillId="0" borderId="0" xfId="452" applyFont="1" applyFill="1" applyAlignment="1">
      <alignment horizontal="center" vertical="center"/>
      <protection/>
    </xf>
    <xf numFmtId="0" fontId="10" fillId="0" borderId="0" xfId="452" applyFont="1" applyFill="1">
      <alignment vertical="center"/>
      <protection/>
    </xf>
    <xf numFmtId="0" fontId="65" fillId="22" borderId="18" xfId="452" applyFont="1" applyFill="1" applyBorder="1" applyAlignment="1">
      <alignment horizontal="center" vertical="center" wrapText="1"/>
      <protection/>
    </xf>
    <xf numFmtId="0" fontId="19" fillId="22" borderId="20" xfId="452" applyFont="1" applyFill="1" applyBorder="1" applyAlignment="1">
      <alignment horizontal="center" vertical="center" wrapText="1"/>
      <protection/>
    </xf>
    <xf numFmtId="0" fontId="19" fillId="0" borderId="23" xfId="452" applyFont="1" applyFill="1" applyBorder="1" applyAlignment="1">
      <alignment horizontal="center" vertical="center" shrinkToFit="1"/>
      <protection/>
    </xf>
    <xf numFmtId="189" fontId="19" fillId="0" borderId="26" xfId="452" applyNumberFormat="1" applyFont="1" applyFill="1" applyBorder="1" applyAlignment="1">
      <alignment horizontal="center" vertical="center"/>
      <protection/>
    </xf>
    <xf numFmtId="185" fontId="19" fillId="0" borderId="0" xfId="452" applyNumberFormat="1" applyFont="1" applyFill="1" applyBorder="1" applyAlignment="1">
      <alignment horizontal="center" vertical="center"/>
      <protection/>
    </xf>
    <xf numFmtId="0" fontId="19" fillId="0" borderId="26" xfId="452" applyFont="1" applyFill="1" applyBorder="1" applyAlignment="1">
      <alignment horizontal="center" vertical="center" shrinkToFit="1"/>
      <protection/>
    </xf>
    <xf numFmtId="214" fontId="19" fillId="0" borderId="0" xfId="452" applyNumberFormat="1" applyFont="1" applyFill="1" applyBorder="1" applyAlignment="1">
      <alignment horizontal="center" vertical="center"/>
      <protection/>
    </xf>
    <xf numFmtId="0" fontId="16" fillId="0" borderId="0" xfId="452" applyFont="1" applyFill="1">
      <alignment vertical="center"/>
      <protection/>
    </xf>
    <xf numFmtId="183" fontId="19" fillId="0" borderId="0" xfId="452" applyNumberFormat="1" applyFont="1" applyFill="1" applyBorder="1" applyAlignment="1">
      <alignment horizontal="center" vertical="center"/>
      <protection/>
    </xf>
    <xf numFmtId="0" fontId="48" fillId="0" borderId="30" xfId="452" applyFont="1" applyFill="1" applyBorder="1" applyAlignment="1">
      <alignment horizontal="center" vertical="center" shrinkToFit="1"/>
      <protection/>
    </xf>
    <xf numFmtId="0" fontId="48" fillId="0" borderId="27" xfId="452" applyFont="1" applyFill="1" applyBorder="1" applyAlignment="1">
      <alignment horizontal="center" vertical="center" shrinkToFit="1"/>
      <protection/>
    </xf>
    <xf numFmtId="189" fontId="49" fillId="0" borderId="27" xfId="452" applyNumberFormat="1" applyFont="1" applyFill="1" applyBorder="1" applyAlignment="1">
      <alignment horizontal="center" vertical="center"/>
      <protection/>
    </xf>
    <xf numFmtId="189" fontId="49" fillId="0" borderId="28" xfId="452" applyNumberFormat="1" applyFont="1" applyFill="1" applyBorder="1" applyAlignment="1">
      <alignment horizontal="center" vertical="center"/>
      <protection/>
    </xf>
    <xf numFmtId="185" fontId="49" fillId="0" borderId="28" xfId="452" applyNumberFormat="1" applyFont="1" applyFill="1" applyBorder="1" applyAlignment="1">
      <alignment horizontal="center" vertical="center"/>
      <protection/>
    </xf>
    <xf numFmtId="185" fontId="49" fillId="0" borderId="30" xfId="452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22" borderId="0" xfId="45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20" fillId="22" borderId="0" xfId="0" applyFont="1" applyFill="1" applyAlignment="1">
      <alignment horizontal="left"/>
    </xf>
    <xf numFmtId="0" fontId="20" fillId="22" borderId="0" xfId="0" applyFont="1" applyFill="1" applyAlignment="1">
      <alignment horizontal="right"/>
    </xf>
    <xf numFmtId="0" fontId="3" fillId="22" borderId="0" xfId="0" applyFont="1" applyFill="1" applyAlignment="1">
      <alignment/>
    </xf>
    <xf numFmtId="0" fontId="68" fillId="0" borderId="0" xfId="0" applyFont="1" applyAlignment="1">
      <alignment/>
    </xf>
    <xf numFmtId="0" fontId="11" fillId="22" borderId="33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8" fillId="22" borderId="33" xfId="0" applyFont="1" applyFill="1" applyBorder="1" applyAlignment="1">
      <alignment shrinkToFit="1"/>
    </xf>
    <xf numFmtId="0" fontId="11" fillId="22" borderId="22" xfId="0" applyFont="1" applyFill="1" applyBorder="1" applyAlignment="1">
      <alignment horizontal="center" vertical="center" wrapText="1"/>
    </xf>
    <xf numFmtId="0" fontId="11" fillId="22" borderId="34" xfId="0" applyFont="1" applyFill="1" applyBorder="1" applyAlignment="1">
      <alignment horizontal="center" vertical="center" wrapText="1"/>
    </xf>
    <xf numFmtId="0" fontId="18" fillId="22" borderId="35" xfId="0" applyFont="1" applyFill="1" applyBorder="1" applyAlignment="1">
      <alignment shrinkToFit="1"/>
    </xf>
    <xf numFmtId="0" fontId="11" fillId="22" borderId="36" xfId="0" applyFont="1" applyFill="1" applyBorder="1" applyAlignment="1">
      <alignment horizontal="center" wrapText="1"/>
    </xf>
    <xf numFmtId="0" fontId="19" fillId="22" borderId="36" xfId="0" applyFont="1" applyFill="1" applyBorder="1" applyAlignment="1">
      <alignment horizontal="center" wrapText="1"/>
    </xf>
    <xf numFmtId="185" fontId="19" fillId="22" borderId="36" xfId="0" applyNumberFormat="1" applyFont="1" applyFill="1" applyBorder="1" applyAlignment="1">
      <alignment horizontal="center" wrapText="1"/>
    </xf>
    <xf numFmtId="185" fontId="19" fillId="22" borderId="34" xfId="0" applyNumberFormat="1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2" fillId="22" borderId="0" xfId="0" applyFont="1" applyFill="1" applyAlignment="1">
      <alignment vertical="center"/>
    </xf>
    <xf numFmtId="0" fontId="0" fillId="0" borderId="0" xfId="385" applyFont="1">
      <alignment vertical="center"/>
      <protection/>
    </xf>
    <xf numFmtId="0" fontId="18" fillId="0" borderId="29" xfId="385" applyFont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3" xfId="0" applyFont="1" applyFill="1" applyBorder="1" applyAlignment="1">
      <alignment horizontal="center" vertical="center" shrinkToFit="1"/>
    </xf>
    <xf numFmtId="185" fontId="11" fillId="0" borderId="0" xfId="0" applyNumberFormat="1" applyFont="1" applyFill="1" applyBorder="1" applyAlignment="1">
      <alignment horizontal="right" vertical="center" wrapText="1" shrinkToFit="1"/>
    </xf>
    <xf numFmtId="0" fontId="11" fillId="0" borderId="26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 quotePrefix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185" fontId="11" fillId="0" borderId="28" xfId="0" applyNumberFormat="1" applyFont="1" applyFill="1" applyBorder="1" applyAlignment="1">
      <alignment horizontal="right" vertical="center" wrapText="1" shrinkToFit="1"/>
    </xf>
    <xf numFmtId="0" fontId="11" fillId="0" borderId="27" xfId="0" applyFont="1" applyFill="1" applyBorder="1" applyAlignment="1">
      <alignment horizontal="center" vertical="center" shrinkToFit="1"/>
    </xf>
    <xf numFmtId="0" fontId="18" fillId="22" borderId="0" xfId="0" applyFont="1" applyFill="1" applyAlignment="1">
      <alignment vertical="center"/>
    </xf>
    <xf numFmtId="0" fontId="11" fillId="22" borderId="0" xfId="0" applyFont="1" applyFill="1" applyAlignment="1">
      <alignment vertical="center"/>
    </xf>
    <xf numFmtId="0" fontId="18" fillId="22" borderId="0" xfId="0" applyFont="1" applyFill="1" applyAlignment="1">
      <alignment vertical="center" shrinkToFit="1"/>
    </xf>
    <xf numFmtId="0" fontId="18" fillId="22" borderId="0" xfId="453" applyFont="1" applyFill="1" applyAlignment="1">
      <alignment vertical="center"/>
      <protection/>
    </xf>
    <xf numFmtId="0" fontId="18" fillId="0" borderId="0" xfId="0" applyFont="1" applyAlignment="1">
      <alignment vertical="center"/>
    </xf>
    <xf numFmtId="0" fontId="11" fillId="25" borderId="0" xfId="0" applyFont="1" applyFill="1" applyAlignment="1">
      <alignment vertical="center"/>
    </xf>
    <xf numFmtId="178" fontId="11" fillId="0" borderId="0" xfId="0" applyNumberFormat="1" applyFont="1" applyFill="1" applyBorder="1" applyAlignment="1">
      <alignment horizontal="right" vertical="center" wrapText="1" shrinkToFit="1"/>
    </xf>
    <xf numFmtId="0" fontId="16" fillId="0" borderId="0" xfId="0" applyFont="1" applyFill="1" applyAlignment="1">
      <alignment horizontal="center" vertical="center"/>
    </xf>
    <xf numFmtId="185" fontId="19" fillId="0" borderId="26" xfId="0" applyNumberFormat="1" applyFont="1" applyFill="1" applyBorder="1" applyAlignment="1">
      <alignment horizontal="right" vertical="center" wrapText="1" shrinkToFit="1"/>
    </xf>
    <xf numFmtId="185" fontId="19" fillId="0" borderId="0" xfId="0" applyNumberFormat="1" applyFont="1" applyFill="1" applyBorder="1" applyAlignment="1">
      <alignment horizontal="right" vertical="center" wrapText="1" shrinkToFit="1"/>
    </xf>
    <xf numFmtId="185" fontId="21" fillId="0" borderId="26" xfId="0" applyNumberFormat="1" applyFont="1" applyFill="1" applyBorder="1" applyAlignment="1">
      <alignment horizontal="right" vertical="center" wrapText="1" shrinkToFit="1"/>
    </xf>
    <xf numFmtId="185" fontId="21" fillId="0" borderId="0" xfId="0" applyNumberFormat="1" applyFont="1" applyFill="1" applyBorder="1" applyAlignment="1">
      <alignment horizontal="right" vertical="center" wrapText="1" shrinkToFit="1"/>
    </xf>
    <xf numFmtId="185" fontId="19" fillId="0" borderId="28" xfId="0" applyNumberFormat="1" applyFont="1" applyFill="1" applyBorder="1" applyAlignment="1">
      <alignment horizontal="right" vertical="center" wrapText="1" shrinkToFit="1"/>
    </xf>
    <xf numFmtId="179" fontId="16" fillId="0" borderId="17" xfId="0" applyNumberFormat="1" applyFont="1" applyFill="1" applyBorder="1" applyAlignment="1">
      <alignment horizontal="right" vertical="center" wrapText="1" indent="1"/>
    </xf>
    <xf numFmtId="179" fontId="16" fillId="0" borderId="0" xfId="0" applyNumberFormat="1" applyFont="1" applyFill="1" applyBorder="1" applyAlignment="1">
      <alignment horizontal="right" vertical="center" wrapText="1" indent="1"/>
    </xf>
    <xf numFmtId="0" fontId="19" fillId="0" borderId="23" xfId="0" applyFont="1" applyFill="1" applyBorder="1" applyAlignment="1">
      <alignment horizontal="center" vertical="center" shrinkToFit="1"/>
    </xf>
    <xf numFmtId="185" fontId="19" fillId="0" borderId="23" xfId="0" applyNumberFormat="1" applyFont="1" applyFill="1" applyBorder="1" applyAlignment="1">
      <alignment horizontal="right" vertical="center" wrapText="1" indent="2" shrinkToFit="1"/>
    </xf>
    <xf numFmtId="0" fontId="19" fillId="0" borderId="0" xfId="0" applyFont="1" applyFill="1" applyBorder="1" applyAlignment="1">
      <alignment horizontal="center" vertical="center" shrinkToFit="1"/>
    </xf>
    <xf numFmtId="185" fontId="48" fillId="0" borderId="23" xfId="0" applyNumberFormat="1" applyFont="1" applyFill="1" applyBorder="1" applyAlignment="1">
      <alignment horizontal="right" vertical="center" wrapText="1" indent="2" shrinkToFit="1"/>
    </xf>
    <xf numFmtId="0" fontId="21" fillId="0" borderId="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wrapText="1" shrinkToFit="1"/>
    </xf>
    <xf numFmtId="0" fontId="18" fillId="22" borderId="17" xfId="0" applyFont="1" applyFill="1" applyBorder="1" applyAlignment="1" quotePrefix="1">
      <alignment horizontal="left" vertical="center"/>
    </xf>
    <xf numFmtId="0" fontId="18" fillId="22" borderId="17" xfId="0" applyFont="1" applyFill="1" applyBorder="1" applyAlignment="1">
      <alignment vertical="center"/>
    </xf>
    <xf numFmtId="0" fontId="18" fillId="22" borderId="17" xfId="0" applyFont="1" applyFill="1" applyBorder="1" applyAlignment="1">
      <alignment horizontal="left" vertical="center"/>
    </xf>
    <xf numFmtId="0" fontId="18" fillId="22" borderId="17" xfId="0" applyFont="1" applyFill="1" applyBorder="1" applyAlignment="1">
      <alignment horizontal="right" vertical="center"/>
    </xf>
    <xf numFmtId="0" fontId="18" fillId="22" borderId="0" xfId="0" applyFont="1" applyFill="1" applyAlignment="1">
      <alignment vertical="center"/>
    </xf>
    <xf numFmtId="185" fontId="11" fillId="0" borderId="26" xfId="0" applyNumberFormat="1" applyFont="1" applyFill="1" applyBorder="1" applyAlignment="1">
      <alignment horizontal="right" vertical="center" wrapText="1" shrinkToFit="1"/>
    </xf>
    <xf numFmtId="178" fontId="11" fillId="0" borderId="26" xfId="0" applyNumberFormat="1" applyFont="1" applyFill="1" applyBorder="1" applyAlignment="1">
      <alignment horizontal="right" vertical="center" wrapText="1" shrinkToFit="1"/>
    </xf>
    <xf numFmtId="185" fontId="19" fillId="0" borderId="23" xfId="0" applyNumberFormat="1" applyFont="1" applyFill="1" applyBorder="1" applyAlignment="1">
      <alignment horizontal="right" vertical="center" wrapText="1" shrinkToFit="1"/>
    </xf>
    <xf numFmtId="0" fontId="19" fillId="0" borderId="26" xfId="0" applyFont="1" applyFill="1" applyBorder="1" applyAlignment="1">
      <alignment horizontal="center" vertical="center" shrinkToFit="1"/>
    </xf>
    <xf numFmtId="185" fontId="21" fillId="0" borderId="23" xfId="0" applyNumberFormat="1" applyFont="1" applyFill="1" applyBorder="1" applyAlignment="1">
      <alignment horizontal="right" vertical="center" wrapText="1" shrinkToFit="1"/>
    </xf>
    <xf numFmtId="185" fontId="11" fillId="0" borderId="27" xfId="0" applyNumberFormat="1" applyFont="1" applyFill="1" applyBorder="1" applyAlignment="1">
      <alignment horizontal="right" vertical="center" wrapText="1" shrinkToFit="1"/>
    </xf>
    <xf numFmtId="178" fontId="11" fillId="0" borderId="28" xfId="0" applyNumberFormat="1" applyFont="1" applyFill="1" applyBorder="1" applyAlignment="1">
      <alignment horizontal="right" vertical="center" wrapText="1" shrinkToFit="1"/>
    </xf>
    <xf numFmtId="185" fontId="11" fillId="0" borderId="32" xfId="0" applyNumberFormat="1" applyFont="1" applyFill="1" applyBorder="1" applyAlignment="1">
      <alignment horizontal="right" vertical="center" wrapText="1" indent="1" shrinkToFit="1"/>
    </xf>
    <xf numFmtId="185" fontId="11" fillId="0" borderId="26" xfId="0" applyNumberFormat="1" applyFont="1" applyFill="1" applyBorder="1" applyAlignment="1">
      <alignment horizontal="right" vertical="center" wrapText="1" indent="1" shrinkToFit="1"/>
    </xf>
    <xf numFmtId="182" fontId="11" fillId="0" borderId="0" xfId="0" applyNumberFormat="1" applyFont="1" applyFill="1" applyBorder="1" applyAlignment="1">
      <alignment horizontal="right" vertical="center" wrapText="1" indent="1"/>
    </xf>
    <xf numFmtId="185" fontId="19" fillId="0" borderId="26" xfId="0" applyNumberFormat="1" applyFont="1" applyFill="1" applyBorder="1" applyAlignment="1">
      <alignment horizontal="right" vertical="center" wrapText="1" indent="1" shrinkToFit="1"/>
    </xf>
    <xf numFmtId="185" fontId="19" fillId="0" borderId="0" xfId="0" applyNumberFormat="1" applyFont="1" applyFill="1" applyBorder="1" applyAlignment="1">
      <alignment horizontal="right" vertical="center" wrapText="1" indent="1" shrinkToFit="1"/>
    </xf>
    <xf numFmtId="185" fontId="19" fillId="0" borderId="23" xfId="0" applyNumberFormat="1" applyFont="1" applyFill="1" applyBorder="1" applyAlignment="1">
      <alignment horizontal="right" vertical="center" wrapText="1" indent="1" shrinkToFit="1"/>
    </xf>
    <xf numFmtId="0" fontId="48" fillId="0" borderId="23" xfId="0" applyFont="1" applyFill="1" applyBorder="1" applyAlignment="1">
      <alignment horizontal="center" vertical="center" shrinkToFit="1"/>
    </xf>
    <xf numFmtId="185" fontId="21" fillId="0" borderId="26" xfId="0" applyNumberFormat="1" applyFont="1" applyFill="1" applyBorder="1" applyAlignment="1">
      <alignment horizontal="right" vertical="center" wrapText="1" indent="1" shrinkToFit="1"/>
    </xf>
    <xf numFmtId="185" fontId="21" fillId="0" borderId="0" xfId="0" applyNumberFormat="1" applyFont="1" applyFill="1" applyBorder="1" applyAlignment="1">
      <alignment horizontal="right" vertical="center" wrapText="1" indent="1" shrinkToFit="1"/>
    </xf>
    <xf numFmtId="185" fontId="21" fillId="0" borderId="23" xfId="0" applyNumberFormat="1" applyFont="1" applyFill="1" applyBorder="1" applyAlignment="1">
      <alignment horizontal="right" vertical="center" wrapText="1" indent="1" shrinkToFit="1"/>
    </xf>
    <xf numFmtId="0" fontId="48" fillId="0" borderId="26" xfId="0" applyFont="1" applyFill="1" applyBorder="1" applyAlignment="1">
      <alignment horizontal="center" vertical="center" shrinkToFit="1"/>
    </xf>
    <xf numFmtId="178" fontId="11" fillId="0" borderId="0" xfId="0" applyNumberFormat="1" applyFont="1" applyFill="1" applyBorder="1" applyAlignment="1">
      <alignment horizontal="right" vertical="center" wrapText="1" indent="1" shrinkToFit="1"/>
    </xf>
    <xf numFmtId="185" fontId="11" fillId="0" borderId="0" xfId="0" applyNumberFormat="1" applyFont="1" applyFill="1" applyBorder="1" applyAlignment="1">
      <alignment horizontal="right" vertical="center" wrapText="1" indent="1" shrinkToFit="1"/>
    </xf>
    <xf numFmtId="178" fontId="11" fillId="0" borderId="23" xfId="0" applyNumberFormat="1" applyFont="1" applyFill="1" applyBorder="1" applyAlignment="1">
      <alignment horizontal="right" vertical="center" wrapText="1" indent="1" shrinkToFit="1"/>
    </xf>
    <xf numFmtId="185" fontId="11" fillId="0" borderId="27" xfId="0" applyNumberFormat="1" applyFont="1" applyFill="1" applyBorder="1" applyAlignment="1">
      <alignment horizontal="right" vertical="center" wrapText="1" indent="1" shrinkToFit="1"/>
    </xf>
    <xf numFmtId="178" fontId="11" fillId="0" borderId="28" xfId="0" applyNumberFormat="1" applyFont="1" applyFill="1" applyBorder="1" applyAlignment="1">
      <alignment horizontal="right" vertical="center" wrapText="1" indent="1" shrinkToFit="1"/>
    </xf>
    <xf numFmtId="185" fontId="19" fillId="0" borderId="28" xfId="0" applyNumberFormat="1" applyFont="1" applyFill="1" applyBorder="1" applyAlignment="1">
      <alignment horizontal="right" vertical="center" wrapText="1" indent="1" shrinkToFit="1"/>
    </xf>
    <xf numFmtId="185" fontId="11" fillId="0" borderId="28" xfId="0" applyNumberFormat="1" applyFont="1" applyFill="1" applyBorder="1" applyAlignment="1">
      <alignment horizontal="right" vertical="center" wrapText="1" indent="1" shrinkToFit="1"/>
    </xf>
    <xf numFmtId="178" fontId="11" fillId="0" borderId="30" xfId="0" applyNumberFormat="1" applyFont="1" applyFill="1" applyBorder="1" applyAlignment="1">
      <alignment horizontal="right" vertical="center" wrapText="1" indent="1" shrinkToFit="1"/>
    </xf>
    <xf numFmtId="189" fontId="11" fillId="0" borderId="0" xfId="0" applyNumberFormat="1" applyFont="1" applyFill="1" applyBorder="1" applyAlignment="1">
      <alignment horizontal="right" vertical="center" wrapText="1" shrinkToFit="1"/>
    </xf>
    <xf numFmtId="189" fontId="11" fillId="0" borderId="23" xfId="0" applyNumberFormat="1" applyFont="1" applyFill="1" applyBorder="1" applyAlignment="1">
      <alignment horizontal="right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185" fontId="21" fillId="0" borderId="28" xfId="0" applyNumberFormat="1" applyFont="1" applyFill="1" applyBorder="1" applyAlignment="1">
      <alignment horizontal="right" vertical="center" wrapText="1" shrinkToFit="1"/>
    </xf>
    <xf numFmtId="185" fontId="11" fillId="0" borderId="28" xfId="0" applyNumberFormat="1" applyFont="1" applyFill="1" applyBorder="1" applyAlignment="1">
      <alignment horizontal="right" vertical="center" wrapText="1"/>
    </xf>
    <xf numFmtId="189" fontId="11" fillId="0" borderId="28" xfId="0" applyNumberFormat="1" applyFont="1" applyFill="1" applyBorder="1" applyAlignment="1">
      <alignment horizontal="right" vertical="center" wrapText="1" shrinkToFit="1"/>
    </xf>
    <xf numFmtId="189" fontId="11" fillId="0" borderId="30" xfId="0" applyNumberFormat="1" applyFont="1" applyFill="1" applyBorder="1" applyAlignment="1">
      <alignment horizontal="right" vertical="center" wrapText="1" shrinkToFit="1"/>
    </xf>
    <xf numFmtId="0" fontId="11" fillId="0" borderId="28" xfId="0" applyFont="1" applyFill="1" applyBorder="1" applyAlignment="1">
      <alignment horizontal="center" vertical="center" wrapText="1" shrinkToFit="1"/>
    </xf>
    <xf numFmtId="0" fontId="3" fillId="22" borderId="17" xfId="0" applyFont="1" applyFill="1" applyBorder="1" applyAlignment="1">
      <alignment vertical="center"/>
    </xf>
    <xf numFmtId="0" fontId="3" fillId="22" borderId="0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85" fontId="11" fillId="0" borderId="0" xfId="0" applyNumberFormat="1" applyFont="1" applyFill="1" applyBorder="1" applyAlignment="1">
      <alignment horizontal="right" vertical="center" wrapText="1"/>
    </xf>
    <xf numFmtId="178" fontId="11" fillId="0" borderId="23" xfId="0" applyNumberFormat="1" applyFont="1" applyFill="1" applyBorder="1" applyAlignment="1">
      <alignment horizontal="right" vertical="center" wrapText="1" shrinkToFit="1"/>
    </xf>
    <xf numFmtId="178" fontId="11" fillId="0" borderId="27" xfId="0" applyNumberFormat="1" applyFont="1" applyFill="1" applyBorder="1" applyAlignment="1">
      <alignment horizontal="right" vertical="center" wrapText="1" shrinkToFit="1"/>
    </xf>
    <xf numFmtId="178" fontId="11" fillId="0" borderId="30" xfId="0" applyNumberFormat="1" applyFont="1" applyFill="1" applyBorder="1" applyAlignment="1">
      <alignment horizontal="right" vertical="center" wrapText="1" shrinkToFit="1"/>
    </xf>
    <xf numFmtId="185" fontId="19" fillId="0" borderId="0" xfId="0" applyNumberFormat="1" applyFont="1" applyFill="1" applyAlignment="1">
      <alignment horizontal="right" vertical="center" wrapText="1" indent="1" shrinkToFit="1"/>
    </xf>
    <xf numFmtId="178" fontId="19" fillId="0" borderId="0" xfId="0" applyNumberFormat="1" applyFont="1" applyFill="1" applyBorder="1" applyAlignment="1">
      <alignment horizontal="right" vertical="center" wrapText="1" indent="1" shrinkToFit="1"/>
    </xf>
    <xf numFmtId="185" fontId="11" fillId="0" borderId="17" xfId="0" applyNumberFormat="1" applyFont="1" applyFill="1" applyBorder="1" applyAlignment="1">
      <alignment horizontal="right" vertical="center" wrapText="1" indent="1" shrinkToFit="1"/>
    </xf>
    <xf numFmtId="185" fontId="11" fillId="0" borderId="0" xfId="0" applyNumberFormat="1" applyFont="1" applyFill="1" applyBorder="1" applyAlignment="1">
      <alignment horizontal="right" vertical="center" wrapText="1" indent="1"/>
    </xf>
    <xf numFmtId="185" fontId="48" fillId="0" borderId="28" xfId="0" applyNumberFormat="1" applyFont="1" applyFill="1" applyBorder="1" applyAlignment="1">
      <alignment horizontal="right" vertical="center" wrapText="1" indent="1" shrinkToFit="1"/>
    </xf>
    <xf numFmtId="185" fontId="11" fillId="0" borderId="30" xfId="0" applyNumberFormat="1" applyFont="1" applyFill="1" applyBorder="1" applyAlignment="1">
      <alignment horizontal="right" vertical="center" wrapText="1" indent="1" shrinkToFit="1"/>
    </xf>
    <xf numFmtId="185" fontId="11" fillId="0" borderId="0" xfId="0" applyNumberFormat="1" applyFont="1" applyFill="1" applyAlignment="1">
      <alignment horizontal="right" vertical="center" wrapText="1" indent="1" shrinkToFit="1"/>
    </xf>
    <xf numFmtId="0" fontId="48" fillId="0" borderId="30" xfId="0" applyFont="1" applyFill="1" applyBorder="1" applyAlignment="1">
      <alignment horizontal="center" vertical="center" shrinkToFit="1"/>
    </xf>
    <xf numFmtId="0" fontId="48" fillId="0" borderId="27" xfId="0" applyFont="1" applyFill="1" applyBorder="1" applyAlignment="1">
      <alignment horizontal="center" vertical="center" shrinkToFit="1"/>
    </xf>
    <xf numFmtId="179" fontId="11" fillId="0" borderId="0" xfId="0" applyNumberFormat="1" applyFont="1" applyFill="1" applyBorder="1" applyAlignment="1">
      <alignment horizontal="right" vertical="center" wrapText="1" indent="1"/>
    </xf>
    <xf numFmtId="185" fontId="11" fillId="0" borderId="23" xfId="0" applyNumberFormat="1" applyFont="1" applyFill="1" applyBorder="1" applyAlignment="1">
      <alignment horizontal="right" vertical="center" wrapText="1" indent="1" shrinkToFit="1"/>
    </xf>
    <xf numFmtId="0" fontId="11" fillId="0" borderId="0" xfId="0" applyFont="1" applyFill="1" applyAlignment="1">
      <alignment horizontal="right" vertical="center" wrapText="1" indent="1"/>
    </xf>
    <xf numFmtId="185" fontId="48" fillId="0" borderId="0" xfId="0" applyNumberFormat="1" applyFont="1" applyFill="1" applyAlignment="1">
      <alignment horizontal="right" vertical="center" wrapText="1" indent="1" shrinkToFit="1"/>
    </xf>
    <xf numFmtId="178" fontId="11" fillId="0" borderId="0" xfId="0" applyNumberFormat="1" applyFont="1" applyFill="1" applyAlignment="1">
      <alignment horizontal="right" vertical="center" wrapText="1" indent="1" shrinkToFit="1"/>
    </xf>
    <xf numFmtId="179" fontId="11" fillId="0" borderId="28" xfId="0" applyNumberFormat="1" applyFont="1" applyFill="1" applyBorder="1" applyAlignment="1">
      <alignment horizontal="right" vertical="center" wrapText="1" indent="1"/>
    </xf>
    <xf numFmtId="185" fontId="19" fillId="0" borderId="30" xfId="0" applyNumberFormat="1" applyFont="1" applyFill="1" applyBorder="1" applyAlignment="1">
      <alignment horizontal="right" vertical="center" wrapText="1" indent="1" shrinkToFit="1"/>
    </xf>
    <xf numFmtId="185" fontId="11" fillId="0" borderId="28" xfId="0" applyNumberFormat="1" applyFont="1" applyFill="1" applyBorder="1" applyAlignment="1">
      <alignment horizontal="right" vertical="center" wrapText="1" indent="1"/>
    </xf>
    <xf numFmtId="185" fontId="21" fillId="0" borderId="30" xfId="0" applyNumberFormat="1" applyFont="1" applyFill="1" applyBorder="1" applyAlignment="1">
      <alignment horizontal="right" vertical="center" wrapText="1" indent="1" shrinkToFit="1"/>
    </xf>
    <xf numFmtId="3" fontId="11" fillId="0" borderId="0" xfId="0" applyNumberFormat="1" applyFont="1" applyFill="1" applyBorder="1" applyAlignment="1">
      <alignment horizontal="right" vertical="center" wrapText="1" indent="1" shrinkToFit="1"/>
    </xf>
    <xf numFmtId="0" fontId="11" fillId="0" borderId="0" xfId="0" applyFont="1" applyFill="1" applyBorder="1" applyAlignment="1">
      <alignment horizontal="right" vertical="center" wrapText="1" indent="1" shrinkToFit="1"/>
    </xf>
    <xf numFmtId="0" fontId="11" fillId="0" borderId="0" xfId="0" applyFont="1" applyFill="1" applyBorder="1" applyAlignment="1" quotePrefix="1">
      <alignment horizontal="right" vertical="center" wrapText="1" indent="1" shrinkToFit="1"/>
    </xf>
    <xf numFmtId="3" fontId="11" fillId="0" borderId="0" xfId="0" applyNumberFormat="1" applyFont="1" applyFill="1" applyBorder="1" applyAlignment="1" quotePrefix="1">
      <alignment horizontal="right" vertical="center" wrapText="1" indent="1" shrinkToFit="1"/>
    </xf>
    <xf numFmtId="185" fontId="11" fillId="0" borderId="0" xfId="0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center" vertical="center" shrinkToFit="1"/>
    </xf>
    <xf numFmtId="185" fontId="11" fillId="0" borderId="17" xfId="0" applyNumberFormat="1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5" fontId="11" fillId="0" borderId="23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48" fillId="0" borderId="0" xfId="0" applyFont="1" applyFill="1" applyAlignment="1">
      <alignment horizontal="center" vertical="center" shrinkToFit="1"/>
    </xf>
    <xf numFmtId="0" fontId="48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185" fontId="19" fillId="0" borderId="27" xfId="0" applyNumberFormat="1" applyFont="1" applyFill="1" applyBorder="1" applyAlignment="1">
      <alignment horizontal="right" vertical="center" wrapText="1" indent="1" shrinkToFit="1"/>
    </xf>
    <xf numFmtId="0" fontId="48" fillId="0" borderId="23" xfId="454" applyFont="1" applyFill="1" applyBorder="1" applyAlignment="1">
      <alignment horizontal="center" vertical="center"/>
      <protection/>
    </xf>
    <xf numFmtId="178" fontId="48" fillId="0" borderId="0" xfId="270" applyNumberFormat="1" applyFont="1" applyFill="1" applyBorder="1" applyAlignment="1">
      <alignment horizontal="center" vertical="center"/>
    </xf>
    <xf numFmtId="0" fontId="48" fillId="0" borderId="0" xfId="454" applyFont="1" applyFill="1" applyBorder="1" applyAlignment="1">
      <alignment vertical="center"/>
      <protection/>
    </xf>
    <xf numFmtId="194" fontId="48" fillId="0" borderId="27" xfId="270" applyNumberFormat="1" applyFont="1" applyBorder="1" applyAlignment="1">
      <alignment horizontal="center" vertical="center"/>
    </xf>
    <xf numFmtId="203" fontId="11" fillId="0" borderId="0" xfId="454" applyNumberFormat="1" applyFont="1" applyFill="1" applyBorder="1" applyAlignment="1">
      <alignment horizontal="center" vertical="center"/>
      <protection/>
    </xf>
    <xf numFmtId="0" fontId="11" fillId="0" borderId="0" xfId="454" applyFont="1" applyFill="1" applyAlignment="1">
      <alignment horizontal="center" vertical="center"/>
      <protection/>
    </xf>
    <xf numFmtId="203" fontId="11" fillId="0" borderId="0" xfId="454" applyNumberFormat="1" applyFont="1" applyFill="1" applyAlignment="1">
      <alignment horizontal="center" vertical="center"/>
      <protection/>
    </xf>
    <xf numFmtId="203" fontId="11" fillId="0" borderId="28" xfId="454" applyNumberFormat="1" applyFont="1" applyFill="1" applyBorder="1" applyAlignment="1">
      <alignment horizontal="center" vertical="center"/>
      <protection/>
    </xf>
    <xf numFmtId="203" fontId="11" fillId="0" borderId="30" xfId="454" applyNumberFormat="1" applyFont="1" applyFill="1" applyBorder="1" applyAlignment="1">
      <alignment horizontal="center" vertical="center"/>
      <protection/>
    </xf>
    <xf numFmtId="179" fontId="11" fillId="0" borderId="26" xfId="270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17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 quotePrefix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 quotePrefix="1">
      <alignment horizontal="center" vertical="center" shrinkToFit="1"/>
    </xf>
    <xf numFmtId="0" fontId="11" fillId="0" borderId="38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1" fillId="0" borderId="28" xfId="0" applyFont="1" applyFill="1" applyBorder="1" applyAlignment="1">
      <alignment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 quotePrefix="1">
      <alignment horizontal="center" vertical="center" shrinkToFit="1"/>
    </xf>
    <xf numFmtId="0" fontId="11" fillId="0" borderId="29" xfId="0" applyFont="1" applyFill="1" applyBorder="1" applyAlignment="1">
      <alignment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right" vertical="center" shrinkToFit="1"/>
    </xf>
    <xf numFmtId="206" fontId="11" fillId="0" borderId="17" xfId="0" applyNumberFormat="1" applyFont="1" applyFill="1" applyBorder="1" applyAlignment="1">
      <alignment horizontal="left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185" fontId="48" fillId="0" borderId="17" xfId="0" applyNumberFormat="1" applyFont="1" applyFill="1" applyBorder="1" applyAlignment="1">
      <alignment horizontal="center" vertical="center" shrinkToFit="1"/>
    </xf>
    <xf numFmtId="185" fontId="11" fillId="0" borderId="17" xfId="0" applyNumberFormat="1" applyFont="1" applyFill="1" applyBorder="1" applyAlignment="1">
      <alignment horizontal="center" vertical="center"/>
    </xf>
    <xf numFmtId="185" fontId="11" fillId="0" borderId="39" xfId="0" applyNumberFormat="1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/>
    </xf>
    <xf numFmtId="0" fontId="11" fillId="0" borderId="26" xfId="0" applyFont="1" applyFill="1" applyBorder="1" applyAlignment="1">
      <alignment horizontal="right" vertical="center" shrinkToFit="1"/>
    </xf>
    <xf numFmtId="206" fontId="11" fillId="0" borderId="0" xfId="0" applyNumberFormat="1" applyFont="1" applyFill="1" applyBorder="1" applyAlignment="1">
      <alignment horizontal="left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185" fontId="48" fillId="0" borderId="0" xfId="0" applyNumberFormat="1" applyFont="1" applyFill="1" applyBorder="1" applyAlignment="1">
      <alignment horizontal="center" vertical="center" shrinkToFit="1"/>
    </xf>
    <xf numFmtId="185" fontId="48" fillId="0" borderId="26" xfId="0" applyNumberFormat="1" applyFont="1" applyFill="1" applyBorder="1" applyAlignment="1">
      <alignment horizontal="right" vertical="center" shrinkToFit="1"/>
    </xf>
    <xf numFmtId="206" fontId="48" fillId="0" borderId="0" xfId="0" applyNumberFormat="1" applyFont="1" applyFill="1" applyBorder="1" applyAlignment="1">
      <alignment horizontal="left" vertical="center" shrinkToFit="1"/>
    </xf>
    <xf numFmtId="185" fontId="48" fillId="0" borderId="23" xfId="0" applyNumberFormat="1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vertical="center"/>
    </xf>
    <xf numFmtId="185" fontId="11" fillId="0" borderId="26" xfId="0" applyNumberFormat="1" applyFont="1" applyFill="1" applyBorder="1" applyAlignment="1">
      <alignment horizontal="right" vertical="center" shrinkToFit="1"/>
    </xf>
    <xf numFmtId="185" fontId="11" fillId="0" borderId="27" xfId="0" applyNumberFormat="1" applyFont="1" applyFill="1" applyBorder="1" applyAlignment="1">
      <alignment horizontal="right" vertical="center" shrinkToFit="1"/>
    </xf>
    <xf numFmtId="206" fontId="11" fillId="0" borderId="28" xfId="0" applyNumberFormat="1" applyFont="1" applyFill="1" applyBorder="1" applyAlignment="1">
      <alignment horizontal="left" vertical="center" shrinkToFit="1"/>
    </xf>
    <xf numFmtId="185" fontId="11" fillId="0" borderId="28" xfId="0" applyNumberFormat="1" applyFont="1" applyFill="1" applyBorder="1" applyAlignment="1">
      <alignment horizontal="center" vertical="center" shrinkToFit="1"/>
    </xf>
    <xf numFmtId="185" fontId="11" fillId="0" borderId="28" xfId="0" applyNumberFormat="1" applyFont="1" applyFill="1" applyBorder="1" applyAlignment="1">
      <alignment horizontal="center" vertical="center"/>
    </xf>
    <xf numFmtId="185" fontId="11" fillId="0" borderId="3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9" fillId="0" borderId="0" xfId="385" applyFont="1" applyAlignment="1">
      <alignment vertical="center"/>
      <protection/>
    </xf>
    <xf numFmtId="0" fontId="11" fillId="0" borderId="0" xfId="385" applyFont="1">
      <alignment vertical="center"/>
      <protection/>
    </xf>
    <xf numFmtId="0" fontId="19" fillId="0" borderId="0" xfId="385" applyFont="1" applyAlignment="1">
      <alignment horizontal="right" vertical="center"/>
      <protection/>
    </xf>
    <xf numFmtId="0" fontId="11" fillId="0" borderId="38" xfId="385" applyFont="1" applyBorder="1" applyAlignment="1">
      <alignment horizontal="center" vertical="center"/>
      <protection/>
    </xf>
    <xf numFmtId="0" fontId="11" fillId="0" borderId="6" xfId="352" applyFont="1" applyFill="1" applyBorder="1" applyAlignment="1">
      <alignment horizontal="center" vertical="center" wrapText="1"/>
      <protection/>
    </xf>
    <xf numFmtId="0" fontId="48" fillId="0" borderId="38" xfId="385" applyFont="1" applyBorder="1" applyAlignment="1">
      <alignment horizontal="center" vertical="center"/>
      <protection/>
    </xf>
    <xf numFmtId="0" fontId="48" fillId="0" borderId="26" xfId="385" applyNumberFormat="1" applyFont="1" applyBorder="1" applyAlignment="1">
      <alignment horizontal="center" vertical="center" wrapText="1"/>
      <protection/>
    </xf>
    <xf numFmtId="0" fontId="48" fillId="0" borderId="0" xfId="385" applyNumberFormat="1" applyFont="1" applyBorder="1" applyAlignment="1">
      <alignment horizontal="center" vertical="center" wrapText="1"/>
      <protection/>
    </xf>
    <xf numFmtId="182" fontId="48" fillId="0" borderId="23" xfId="385" applyNumberFormat="1" applyFont="1" applyBorder="1" applyAlignment="1">
      <alignment horizontal="center" vertical="center" wrapText="1"/>
      <protection/>
    </xf>
    <xf numFmtId="0" fontId="48" fillId="0" borderId="26" xfId="385" applyNumberFormat="1" applyFont="1" applyBorder="1" applyAlignment="1">
      <alignment horizontal="center" vertical="center"/>
      <protection/>
    </xf>
    <xf numFmtId="0" fontId="48" fillId="0" borderId="0" xfId="385" applyNumberFormat="1" applyFont="1" applyBorder="1" applyAlignment="1">
      <alignment horizontal="center" vertical="center"/>
      <protection/>
    </xf>
    <xf numFmtId="0" fontId="48" fillId="0" borderId="23" xfId="385" applyNumberFormat="1" applyFont="1" applyBorder="1" applyAlignment="1">
      <alignment horizontal="center" vertical="center"/>
      <protection/>
    </xf>
    <xf numFmtId="182" fontId="48" fillId="0" borderId="23" xfId="385" applyNumberFormat="1" applyFont="1" applyBorder="1" applyAlignment="1">
      <alignment horizontal="center" vertical="center"/>
      <protection/>
    </xf>
    <xf numFmtId="182" fontId="11" fillId="0" borderId="26" xfId="385" applyNumberFormat="1" applyFont="1" applyBorder="1" applyAlignment="1">
      <alignment horizontal="center" vertical="center"/>
      <protection/>
    </xf>
    <xf numFmtId="182" fontId="11" fillId="0" borderId="0" xfId="385" applyNumberFormat="1" applyFont="1" applyBorder="1" applyAlignment="1">
      <alignment horizontal="center" vertical="center"/>
      <protection/>
    </xf>
    <xf numFmtId="182" fontId="11" fillId="0" borderId="23" xfId="385" applyNumberFormat="1" applyFont="1" applyBorder="1" applyAlignment="1">
      <alignment horizontal="center" vertical="center"/>
      <protection/>
    </xf>
    <xf numFmtId="0" fontId="48" fillId="0" borderId="0" xfId="385" applyFont="1">
      <alignment vertical="center"/>
      <protection/>
    </xf>
    <xf numFmtId="0" fontId="11" fillId="0" borderId="26" xfId="385" applyNumberFormat="1" applyFont="1" applyBorder="1" applyAlignment="1">
      <alignment horizontal="center" vertical="center"/>
      <protection/>
    </xf>
    <xf numFmtId="0" fontId="11" fillId="0" borderId="0" xfId="385" applyNumberFormat="1" applyFont="1" applyBorder="1" applyAlignment="1">
      <alignment horizontal="center" vertical="center"/>
      <protection/>
    </xf>
    <xf numFmtId="0" fontId="11" fillId="0" borderId="27" xfId="385" applyNumberFormat="1" applyFont="1" applyBorder="1" applyAlignment="1">
      <alignment horizontal="center" vertical="center"/>
      <protection/>
    </xf>
    <xf numFmtId="0" fontId="11" fillId="0" borderId="28" xfId="385" applyNumberFormat="1" applyFont="1" applyBorder="1" applyAlignment="1">
      <alignment horizontal="center" vertical="center"/>
      <protection/>
    </xf>
    <xf numFmtId="0" fontId="11" fillId="0" borderId="30" xfId="385" applyNumberFormat="1" applyFont="1" applyBorder="1" applyAlignment="1">
      <alignment horizontal="center" vertical="center"/>
      <protection/>
    </xf>
    <xf numFmtId="182" fontId="11" fillId="0" borderId="28" xfId="385" applyNumberFormat="1" applyFont="1" applyBorder="1" applyAlignment="1">
      <alignment horizontal="center" vertical="center"/>
      <protection/>
    </xf>
    <xf numFmtId="182" fontId="11" fillId="0" borderId="30" xfId="385" applyNumberFormat="1" applyFont="1" applyBorder="1" applyAlignment="1">
      <alignment horizontal="center" vertical="center"/>
      <protection/>
    </xf>
    <xf numFmtId="182" fontId="11" fillId="0" borderId="27" xfId="385" applyNumberFormat="1" applyFont="1" applyBorder="1" applyAlignment="1">
      <alignment horizontal="center" vertical="center"/>
      <protection/>
    </xf>
    <xf numFmtId="0" fontId="20" fillId="0" borderId="0" xfId="385" applyFont="1" applyAlignment="1">
      <alignment vertical="center"/>
      <protection/>
    </xf>
    <xf numFmtId="0" fontId="3" fillId="0" borderId="0" xfId="385" applyFont="1">
      <alignment vertical="center"/>
      <protection/>
    </xf>
    <xf numFmtId="0" fontId="20" fillId="0" borderId="0" xfId="385" applyFont="1" applyAlignment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385" applyFont="1" applyAlignment="1">
      <alignment vertical="center"/>
      <protection/>
    </xf>
    <xf numFmtId="0" fontId="0" fillId="0" borderId="0" xfId="385" applyFont="1" applyFill="1">
      <alignment vertical="center"/>
      <protection/>
    </xf>
    <xf numFmtId="0" fontId="19" fillId="0" borderId="0" xfId="385" applyFont="1" applyFill="1" applyAlignment="1">
      <alignment vertical="center"/>
      <protection/>
    </xf>
    <xf numFmtId="0" fontId="11" fillId="0" borderId="0" xfId="385" applyFont="1" applyFill="1">
      <alignment vertical="center"/>
      <protection/>
    </xf>
    <xf numFmtId="0" fontId="19" fillId="0" borderId="0" xfId="385" applyFont="1" applyFill="1">
      <alignment vertical="center"/>
      <protection/>
    </xf>
    <xf numFmtId="0" fontId="11" fillId="0" borderId="31" xfId="385" applyFont="1" applyFill="1" applyBorder="1" applyAlignment="1">
      <alignment horizontal="center" vertical="center"/>
      <protection/>
    </xf>
    <xf numFmtId="178" fontId="11" fillId="0" borderId="32" xfId="385" applyNumberFormat="1" applyFont="1" applyFill="1" applyBorder="1" applyAlignment="1">
      <alignment horizontal="right" vertical="center" wrapText="1" indent="1"/>
      <protection/>
    </xf>
    <xf numFmtId="178" fontId="11" fillId="0" borderId="17" xfId="385" applyNumberFormat="1" applyFont="1" applyFill="1" applyBorder="1" applyAlignment="1">
      <alignment horizontal="right" vertical="center" wrapText="1" indent="1"/>
      <protection/>
    </xf>
    <xf numFmtId="182" fontId="11" fillId="0" borderId="17" xfId="0" applyNumberFormat="1" applyFont="1" applyFill="1" applyBorder="1" applyAlignment="1">
      <alignment horizontal="right" vertical="center" wrapText="1" indent="1" shrinkToFit="1"/>
    </xf>
    <xf numFmtId="178" fontId="11" fillId="0" borderId="39" xfId="385" applyNumberFormat="1" applyFont="1" applyFill="1" applyBorder="1" applyAlignment="1">
      <alignment horizontal="right" vertical="center" wrapText="1" indent="1"/>
      <protection/>
    </xf>
    <xf numFmtId="0" fontId="48" fillId="0" borderId="38" xfId="385" applyFont="1" applyFill="1" applyBorder="1" applyAlignment="1">
      <alignment horizontal="center" vertical="center" wrapText="1"/>
      <protection/>
    </xf>
    <xf numFmtId="178" fontId="48" fillId="0" borderId="26" xfId="385" applyNumberFormat="1" applyFont="1" applyFill="1" applyBorder="1" applyAlignment="1">
      <alignment horizontal="right" vertical="center" wrapText="1" indent="1"/>
      <protection/>
    </xf>
    <xf numFmtId="179" fontId="48" fillId="0" borderId="0" xfId="385" applyNumberFormat="1" applyFont="1" applyFill="1" applyBorder="1" applyAlignment="1">
      <alignment horizontal="right" vertical="center" wrapText="1" indent="1"/>
      <protection/>
    </xf>
    <xf numFmtId="185" fontId="48" fillId="0" borderId="0" xfId="0" applyNumberFormat="1" applyFont="1" applyFill="1" applyBorder="1" applyAlignment="1">
      <alignment horizontal="right" vertical="center" wrapText="1" indent="1" shrinkToFit="1"/>
    </xf>
    <xf numFmtId="179" fontId="48" fillId="0" borderId="23" xfId="385" applyNumberFormat="1" applyFont="1" applyFill="1" applyBorder="1" applyAlignment="1">
      <alignment horizontal="right" vertical="center" wrapText="1" indent="1"/>
      <protection/>
    </xf>
    <xf numFmtId="0" fontId="48" fillId="0" borderId="0" xfId="385" applyFont="1" applyFill="1">
      <alignment vertical="center"/>
      <protection/>
    </xf>
    <xf numFmtId="0" fontId="11" fillId="0" borderId="38" xfId="385" applyFont="1" applyFill="1" applyBorder="1" applyAlignment="1">
      <alignment horizontal="center" vertical="center"/>
      <protection/>
    </xf>
    <xf numFmtId="178" fontId="11" fillId="0" borderId="26" xfId="385" applyNumberFormat="1" applyFont="1" applyFill="1" applyBorder="1" applyAlignment="1">
      <alignment horizontal="right" vertical="center" wrapText="1" indent="1"/>
      <protection/>
    </xf>
    <xf numFmtId="179" fontId="11" fillId="0" borderId="0" xfId="385" applyNumberFormat="1" applyFont="1" applyFill="1" applyBorder="1" applyAlignment="1">
      <alignment horizontal="right" vertical="center" wrapText="1" indent="1"/>
      <protection/>
    </xf>
    <xf numFmtId="179" fontId="11" fillId="0" borderId="23" xfId="385" applyNumberFormat="1" applyFont="1" applyFill="1" applyBorder="1" applyAlignment="1">
      <alignment horizontal="right" vertical="center" wrapText="1" indent="1"/>
      <protection/>
    </xf>
    <xf numFmtId="0" fontId="11" fillId="0" borderId="29" xfId="385" applyFont="1" applyFill="1" applyBorder="1" applyAlignment="1">
      <alignment horizontal="center" vertical="center"/>
      <protection/>
    </xf>
    <xf numFmtId="178" fontId="11" fillId="0" borderId="27" xfId="385" applyNumberFormat="1" applyFont="1" applyFill="1" applyBorder="1" applyAlignment="1">
      <alignment horizontal="right" vertical="center" wrapText="1" indent="1"/>
      <protection/>
    </xf>
    <xf numFmtId="179" fontId="11" fillId="0" borderId="28" xfId="385" applyNumberFormat="1" applyFont="1" applyFill="1" applyBorder="1" applyAlignment="1">
      <alignment horizontal="right" vertical="center" wrapText="1" indent="1"/>
      <protection/>
    </xf>
    <xf numFmtId="182" fontId="11" fillId="0" borderId="28" xfId="0" applyNumberFormat="1" applyFont="1" applyFill="1" applyBorder="1" applyAlignment="1">
      <alignment horizontal="right" vertical="center" wrapText="1" indent="1" shrinkToFit="1"/>
    </xf>
    <xf numFmtId="179" fontId="11" fillId="0" borderId="30" xfId="385" applyNumberFormat="1" applyFont="1" applyFill="1" applyBorder="1" applyAlignment="1">
      <alignment horizontal="right" vertical="center" wrapText="1" indent="1"/>
      <protection/>
    </xf>
    <xf numFmtId="0" fontId="19" fillId="0" borderId="0" xfId="385" applyFont="1" applyFill="1" applyAlignment="1">
      <alignment vertical="center"/>
      <protection/>
    </xf>
    <xf numFmtId="0" fontId="19" fillId="0" borderId="0" xfId="385" applyFont="1" applyFill="1" applyAlignment="1">
      <alignment horizontal="right" vertical="center"/>
      <protection/>
    </xf>
    <xf numFmtId="0" fontId="17" fillId="0" borderId="0" xfId="0" applyFont="1" applyFill="1" applyAlignment="1">
      <alignment vertical="center"/>
    </xf>
    <xf numFmtId="0" fontId="48" fillId="0" borderId="28" xfId="0" applyFont="1" applyFill="1" applyBorder="1" applyAlignment="1">
      <alignment horizontal="left" vertical="center"/>
    </xf>
    <xf numFmtId="0" fontId="48" fillId="0" borderId="0" xfId="0" applyFont="1" applyFill="1" applyAlignment="1">
      <alignment vertical="center" shrinkToFit="1"/>
    </xf>
    <xf numFmtId="0" fontId="48" fillId="0" borderId="0" xfId="0" applyFont="1" applyFill="1" applyAlignment="1" quotePrefix="1">
      <alignment horizontal="right" vertical="center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 quotePrefix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 quotePrefix="1">
      <alignment horizontal="center" vertical="center" shrinkToFit="1"/>
    </xf>
    <xf numFmtId="0" fontId="11" fillId="0" borderId="27" xfId="0" applyFont="1" applyFill="1" applyBorder="1" applyAlignment="1">
      <alignment horizontal="center" vertical="center"/>
    </xf>
    <xf numFmtId="0" fontId="11" fillId="0" borderId="0" xfId="0" applyFont="1" applyFill="1" applyAlignment="1" quotePrefix="1">
      <alignment horizontal="center" vertical="center"/>
    </xf>
    <xf numFmtId="0" fontId="11" fillId="0" borderId="23" xfId="0" applyFont="1" applyFill="1" applyBorder="1" applyAlignment="1" quotePrefix="1">
      <alignment horizontal="center" vertical="center" shrinkToFit="1"/>
    </xf>
    <xf numFmtId="0" fontId="11" fillId="0" borderId="0" xfId="0" applyFont="1" applyFill="1" applyBorder="1" applyAlignment="1" quotePrefix="1">
      <alignment horizontal="center" vertic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 applyAlignment="1" quotePrefix="1">
      <alignment vertical="center"/>
    </xf>
    <xf numFmtId="0" fontId="11" fillId="0" borderId="0" xfId="0" applyFont="1" applyFill="1" applyAlignment="1" quotePrefix="1">
      <alignment horizontal="right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0" fillId="0" borderId="0" xfId="0" applyFont="1" applyFill="1" applyAlignment="1">
      <alignment vertical="center"/>
    </xf>
    <xf numFmtId="194" fontId="48" fillId="0" borderId="25" xfId="0" applyNumberFormat="1" applyFont="1" applyFill="1" applyBorder="1" applyAlignment="1">
      <alignment vertical="center" wrapText="1" shrinkToFit="1"/>
    </xf>
    <xf numFmtId="0" fontId="50" fillId="0" borderId="24" xfId="0" applyFont="1" applyFill="1" applyBorder="1" applyAlignment="1">
      <alignment horizontal="center" vertical="center" shrinkToFit="1"/>
    </xf>
    <xf numFmtId="177" fontId="48" fillId="0" borderId="4" xfId="0" applyNumberFormat="1" applyFont="1" applyFill="1" applyBorder="1" applyAlignment="1">
      <alignment horizontal="left" vertical="center" wrapText="1" shrinkToFit="1"/>
    </xf>
    <xf numFmtId="185" fontId="48" fillId="0" borderId="4" xfId="0" applyNumberFormat="1" applyFont="1" applyFill="1" applyBorder="1" applyAlignment="1">
      <alignment horizontal="center" vertical="center" wrapText="1" shrinkToFit="1"/>
    </xf>
    <xf numFmtId="183" fontId="48" fillId="0" borderId="4" xfId="0" applyNumberFormat="1" applyFont="1" applyFill="1" applyBorder="1" applyAlignment="1">
      <alignment horizontal="right" vertical="center" wrapText="1" shrinkToFit="1"/>
    </xf>
    <xf numFmtId="0" fontId="48" fillId="0" borderId="4" xfId="0" applyFont="1" applyFill="1" applyBorder="1" applyAlignment="1">
      <alignment horizontal="center" vertical="center" shrinkToFit="1"/>
    </xf>
    <xf numFmtId="185" fontId="48" fillId="0" borderId="25" xfId="0" applyNumberFormat="1" applyFont="1" applyFill="1" applyBorder="1" applyAlignment="1">
      <alignment horizontal="center" vertical="center" wrapText="1" shrinkToFit="1"/>
    </xf>
    <xf numFmtId="183" fontId="48" fillId="0" borderId="4" xfId="0" applyNumberFormat="1" applyFont="1" applyFill="1" applyBorder="1" applyAlignment="1">
      <alignment horizontal="center" vertical="center" wrapText="1" shrinkToFit="1"/>
    </xf>
    <xf numFmtId="177" fontId="48" fillId="0" borderId="4" xfId="0" applyNumberFormat="1" applyFont="1" applyFill="1" applyBorder="1" applyAlignment="1">
      <alignment horizontal="center" vertical="center" wrapText="1" shrinkToFit="1"/>
    </xf>
    <xf numFmtId="177" fontId="48" fillId="0" borderId="24" xfId="0" applyNumberFormat="1" applyFont="1" applyFill="1" applyBorder="1" applyAlignment="1">
      <alignment horizontal="left" vertical="center" wrapText="1" shrinkToFit="1"/>
    </xf>
    <xf numFmtId="0" fontId="48" fillId="0" borderId="25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left" vertical="center" shrinkToFit="1"/>
    </xf>
    <xf numFmtId="186" fontId="48" fillId="0" borderId="4" xfId="0" applyNumberFormat="1" applyFont="1" applyFill="1" applyBorder="1" applyAlignment="1">
      <alignment horizontal="center" vertical="center" wrapText="1" shrinkToFit="1"/>
    </xf>
    <xf numFmtId="189" fontId="48" fillId="0" borderId="24" xfId="0" applyNumberFormat="1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>
      <alignment vertical="center"/>
    </xf>
    <xf numFmtId="178" fontId="11" fillId="0" borderId="0" xfId="272" applyNumberFormat="1" applyFont="1" applyFill="1" applyBorder="1" applyAlignment="1">
      <alignment vertical="center"/>
    </xf>
    <xf numFmtId="41" fontId="11" fillId="0" borderId="0" xfId="272" applyFont="1" applyFill="1" applyBorder="1" applyAlignment="1">
      <alignment vertical="center"/>
    </xf>
    <xf numFmtId="185" fontId="11" fillId="0" borderId="0" xfId="0" applyNumberFormat="1" applyFont="1" applyFill="1" applyAlignment="1">
      <alignment vertical="center" shrinkToFit="1"/>
    </xf>
    <xf numFmtId="3" fontId="11" fillId="0" borderId="0" xfId="0" applyNumberFormat="1" applyFont="1" applyFill="1" applyAlignment="1">
      <alignment vertical="center" shrinkToFit="1"/>
    </xf>
    <xf numFmtId="0" fontId="11" fillId="0" borderId="28" xfId="0" applyFont="1" applyFill="1" applyBorder="1" applyAlignment="1">
      <alignment horizontal="right" vertical="center"/>
    </xf>
    <xf numFmtId="178" fontId="11" fillId="0" borderId="31" xfId="272" applyNumberFormat="1" applyFont="1" applyFill="1" applyBorder="1" applyAlignment="1">
      <alignment horizontal="center" vertical="center" shrinkToFit="1"/>
    </xf>
    <xf numFmtId="41" fontId="11" fillId="0" borderId="25" xfId="272" applyFont="1" applyFill="1" applyBorder="1" applyAlignment="1">
      <alignment horizontal="right" vertical="center" shrinkToFit="1"/>
    </xf>
    <xf numFmtId="41" fontId="48" fillId="0" borderId="24" xfId="272" applyFont="1" applyFill="1" applyBorder="1" applyAlignment="1">
      <alignment horizontal="left" vertical="center" shrinkToFit="1"/>
    </xf>
    <xf numFmtId="178" fontId="11" fillId="0" borderId="38" xfId="272" applyNumberFormat="1" applyFont="1" applyFill="1" applyBorder="1" applyAlignment="1">
      <alignment horizontal="center" vertical="center" shrinkToFit="1"/>
    </xf>
    <xf numFmtId="41" fontId="11" fillId="0" borderId="38" xfId="272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/>
    </xf>
    <xf numFmtId="178" fontId="11" fillId="0" borderId="29" xfId="272" applyNumberFormat="1" applyFont="1" applyFill="1" applyBorder="1" applyAlignment="1">
      <alignment horizontal="center" vertical="center" shrinkToFit="1"/>
    </xf>
    <xf numFmtId="41" fontId="11" fillId="0" borderId="29" xfId="272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wrapText="1" shrinkToFit="1"/>
    </xf>
    <xf numFmtId="0" fontId="11" fillId="0" borderId="29" xfId="0" applyFont="1" applyFill="1" applyBorder="1" applyAlignment="1" quotePrefix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178" fontId="11" fillId="0" borderId="26" xfId="272" applyNumberFormat="1" applyFont="1" applyFill="1" applyBorder="1" applyAlignment="1">
      <alignment horizontal="right" vertical="center" wrapText="1" indent="1" shrinkToFit="1"/>
    </xf>
    <xf numFmtId="178" fontId="11" fillId="0" borderId="0" xfId="272" applyNumberFormat="1" applyFont="1" applyFill="1" applyBorder="1" applyAlignment="1">
      <alignment horizontal="right" vertical="center" wrapText="1" indent="1" shrinkToFit="1"/>
    </xf>
    <xf numFmtId="178" fontId="11" fillId="0" borderId="23" xfId="272" applyNumberFormat="1" applyFont="1" applyFill="1" applyBorder="1" applyAlignment="1">
      <alignment horizontal="right" vertical="center" wrapText="1" indent="1" shrinkToFit="1"/>
    </xf>
    <xf numFmtId="0" fontId="11" fillId="0" borderId="0" xfId="0" applyNumberFormat="1" applyFont="1" applyFill="1" applyBorder="1" applyAlignment="1">
      <alignment horizontal="right" vertical="center" wrapText="1" indent="1" shrinkToFit="1"/>
    </xf>
    <xf numFmtId="178" fontId="48" fillId="0" borderId="26" xfId="272" applyNumberFormat="1" applyFont="1" applyFill="1" applyBorder="1" applyAlignment="1">
      <alignment horizontal="right" vertical="center" wrapText="1" indent="1" shrinkToFit="1"/>
    </xf>
    <xf numFmtId="178" fontId="48" fillId="0" borderId="0" xfId="272" applyNumberFormat="1" applyFont="1" applyFill="1" applyBorder="1" applyAlignment="1">
      <alignment horizontal="right" vertical="center" wrapText="1" indent="1" shrinkToFit="1"/>
    </xf>
    <xf numFmtId="182" fontId="11" fillId="0" borderId="0" xfId="0" applyNumberFormat="1" applyFont="1" applyFill="1" applyBorder="1" applyAlignment="1">
      <alignment horizontal="right" vertical="center" wrapText="1" indent="1" shrinkToFit="1"/>
    </xf>
    <xf numFmtId="178" fontId="48" fillId="0" borderId="23" xfId="272" applyNumberFormat="1" applyFont="1" applyFill="1" applyBorder="1" applyAlignment="1">
      <alignment horizontal="right" vertical="center" wrapText="1" indent="1" shrinkToFit="1"/>
    </xf>
    <xf numFmtId="0" fontId="12" fillId="0" borderId="0" xfId="0" applyFont="1" applyFill="1" applyAlignment="1">
      <alignment vertical="center"/>
    </xf>
    <xf numFmtId="179" fontId="11" fillId="0" borderId="0" xfId="272" applyNumberFormat="1" applyFont="1" applyFill="1" applyBorder="1" applyAlignment="1">
      <alignment horizontal="right" vertical="center" wrapText="1" indent="1" shrinkToFit="1"/>
    </xf>
    <xf numFmtId="189" fontId="11" fillId="0" borderId="0" xfId="0" applyNumberFormat="1" applyFont="1" applyFill="1" applyBorder="1" applyAlignment="1">
      <alignment horizontal="right" vertical="center" wrapText="1" indent="1"/>
    </xf>
    <xf numFmtId="178" fontId="11" fillId="0" borderId="27" xfId="272" applyNumberFormat="1" applyFont="1" applyFill="1" applyBorder="1" applyAlignment="1">
      <alignment horizontal="right" vertical="center" wrapText="1" indent="1" shrinkToFit="1"/>
    </xf>
    <xf numFmtId="179" fontId="11" fillId="0" borderId="28" xfId="272" applyNumberFormat="1" applyFont="1" applyFill="1" applyBorder="1" applyAlignment="1">
      <alignment horizontal="right" vertical="center" wrapText="1" indent="1" shrinkToFit="1"/>
    </xf>
    <xf numFmtId="0" fontId="11" fillId="0" borderId="28" xfId="0" applyNumberFormat="1" applyFont="1" applyFill="1" applyBorder="1" applyAlignment="1">
      <alignment horizontal="right" vertical="center" wrapText="1" indent="1" shrinkToFit="1"/>
    </xf>
    <xf numFmtId="189" fontId="11" fillId="0" borderId="28" xfId="0" applyNumberFormat="1" applyFont="1" applyFill="1" applyBorder="1" applyAlignment="1">
      <alignment horizontal="right" vertical="center" wrapText="1" indent="1"/>
    </xf>
    <xf numFmtId="178" fontId="11" fillId="0" borderId="0" xfId="272" applyNumberFormat="1" applyFont="1" applyFill="1" applyAlignment="1">
      <alignment vertical="center"/>
    </xf>
    <xf numFmtId="41" fontId="11" fillId="0" borderId="0" xfId="272" applyFont="1" applyFill="1" applyAlignment="1">
      <alignment vertical="center"/>
    </xf>
    <xf numFmtId="178" fontId="3" fillId="22" borderId="0" xfId="272" applyNumberFormat="1" applyFont="1" applyFill="1" applyBorder="1" applyAlignment="1">
      <alignment vertical="center"/>
    </xf>
    <xf numFmtId="41" fontId="3" fillId="22" borderId="0" xfId="272" applyFont="1" applyFill="1" applyBorder="1" applyAlignment="1">
      <alignment vertical="center"/>
    </xf>
    <xf numFmtId="178" fontId="3" fillId="22" borderId="0" xfId="272" applyNumberFormat="1" applyFont="1" applyFill="1" applyBorder="1" applyAlignment="1">
      <alignment vertical="center"/>
    </xf>
    <xf numFmtId="0" fontId="3" fillId="22" borderId="0" xfId="0" applyFont="1" applyFill="1" applyAlignment="1">
      <alignment vertical="center" shrinkToFit="1"/>
    </xf>
    <xf numFmtId="0" fontId="11" fillId="0" borderId="30" xfId="0" applyFont="1" applyFill="1" applyBorder="1" applyAlignment="1">
      <alignment vertical="center" shrinkToFit="1"/>
    </xf>
    <xf numFmtId="178" fontId="11" fillId="0" borderId="26" xfId="0" applyNumberFormat="1" applyFont="1" applyFill="1" applyBorder="1" applyAlignment="1">
      <alignment horizontal="right" vertical="center" wrapText="1" indent="1" shrinkToFit="1"/>
    </xf>
    <xf numFmtId="178" fontId="48" fillId="0" borderId="26" xfId="0" applyNumberFormat="1" applyFont="1" applyFill="1" applyBorder="1" applyAlignment="1">
      <alignment horizontal="right" vertical="center" wrapText="1" indent="1" shrinkToFit="1"/>
    </xf>
    <xf numFmtId="178" fontId="48" fillId="0" borderId="0" xfId="0" applyNumberFormat="1" applyFont="1" applyFill="1" applyBorder="1" applyAlignment="1">
      <alignment horizontal="right" vertical="center" wrapText="1" indent="1" shrinkToFit="1"/>
    </xf>
    <xf numFmtId="178" fontId="48" fillId="0" borderId="23" xfId="0" applyNumberFormat="1" applyFont="1" applyFill="1" applyBorder="1" applyAlignment="1">
      <alignment horizontal="right" vertical="center" wrapText="1" indent="1" shrinkToFit="1"/>
    </xf>
    <xf numFmtId="178" fontId="48" fillId="0" borderId="0" xfId="0" applyNumberFormat="1" applyFont="1" applyFill="1" applyAlignment="1">
      <alignment vertical="center"/>
    </xf>
    <xf numFmtId="178" fontId="19" fillId="0" borderId="26" xfId="0" applyNumberFormat="1" applyFont="1" applyFill="1" applyBorder="1" applyAlignment="1">
      <alignment horizontal="right" vertical="center" wrapText="1" indent="1"/>
    </xf>
    <xf numFmtId="178" fontId="19" fillId="0" borderId="0" xfId="0" applyNumberFormat="1" applyFont="1" applyFill="1" applyBorder="1" applyAlignment="1">
      <alignment horizontal="right" vertical="center" wrapText="1" indent="1"/>
    </xf>
    <xf numFmtId="178" fontId="19" fillId="0" borderId="23" xfId="0" applyNumberFormat="1" applyFont="1" applyFill="1" applyBorder="1" applyAlignment="1">
      <alignment horizontal="right" vertical="center" wrapText="1" indent="1"/>
    </xf>
    <xf numFmtId="178" fontId="19" fillId="0" borderId="27" xfId="0" applyNumberFormat="1" applyFont="1" applyFill="1" applyBorder="1" applyAlignment="1">
      <alignment horizontal="right" vertical="center" wrapText="1" indent="1"/>
    </xf>
    <xf numFmtId="178" fontId="19" fillId="0" borderId="28" xfId="0" applyNumberFormat="1" applyFont="1" applyFill="1" applyBorder="1" applyAlignment="1">
      <alignment horizontal="right" vertical="center" wrapText="1" indent="1"/>
    </xf>
    <xf numFmtId="178" fontId="19" fillId="0" borderId="30" xfId="0" applyNumberFormat="1" applyFont="1" applyFill="1" applyBorder="1" applyAlignment="1">
      <alignment horizontal="right" vertical="center" wrapText="1" indent="1"/>
    </xf>
    <xf numFmtId="0" fontId="11" fillId="0" borderId="17" xfId="0" applyFont="1" applyFill="1" applyBorder="1" applyAlignment="1" quotePrefix="1">
      <alignment horizontal="left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 quotePrefix="1">
      <alignment horizontal="center" vertical="center" shrinkToFit="1"/>
    </xf>
    <xf numFmtId="0" fontId="3" fillId="0" borderId="28" xfId="0" applyFont="1" applyFill="1" applyBorder="1" applyAlignment="1">
      <alignment vertical="center" shrinkToFit="1"/>
    </xf>
    <xf numFmtId="185" fontId="11" fillId="0" borderId="26" xfId="0" applyNumberFormat="1" applyFont="1" applyFill="1" applyBorder="1" applyAlignment="1">
      <alignment vertical="center" wrapText="1" shrinkToFit="1"/>
    </xf>
    <xf numFmtId="185" fontId="11" fillId="0" borderId="0" xfId="0" applyNumberFormat="1" applyFont="1" applyFill="1" applyBorder="1" applyAlignment="1">
      <alignment vertical="center" wrapText="1" shrinkToFit="1"/>
    </xf>
    <xf numFmtId="184" fontId="11" fillId="0" borderId="0" xfId="0" applyNumberFormat="1" applyFont="1" applyFill="1" applyBorder="1" applyAlignment="1">
      <alignment vertical="center" wrapText="1" shrinkToFit="1"/>
    </xf>
    <xf numFmtId="184" fontId="11" fillId="0" borderId="23" xfId="0" applyNumberFormat="1" applyFont="1" applyFill="1" applyBorder="1" applyAlignment="1">
      <alignment vertical="center" wrapText="1" shrinkToFit="1"/>
    </xf>
    <xf numFmtId="185" fontId="48" fillId="0" borderId="26" xfId="0" applyNumberFormat="1" applyFont="1" applyFill="1" applyBorder="1" applyAlignment="1">
      <alignment vertical="center" wrapText="1" shrinkToFit="1"/>
    </xf>
    <xf numFmtId="185" fontId="48" fillId="0" borderId="0" xfId="0" applyNumberFormat="1" applyFont="1" applyFill="1" applyBorder="1" applyAlignment="1">
      <alignment vertical="center" wrapText="1" shrinkToFit="1"/>
    </xf>
    <xf numFmtId="184" fontId="48" fillId="0" borderId="0" xfId="0" applyNumberFormat="1" applyFont="1" applyFill="1" applyBorder="1" applyAlignment="1">
      <alignment vertical="center" wrapText="1" shrinkToFit="1"/>
    </xf>
    <xf numFmtId="184" fontId="48" fillId="0" borderId="23" xfId="0" applyNumberFormat="1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209" fontId="19" fillId="0" borderId="0" xfId="0" applyNumberFormat="1" applyFont="1" applyFill="1" applyBorder="1" applyAlignment="1">
      <alignment vertical="center" wrapText="1"/>
    </xf>
    <xf numFmtId="182" fontId="19" fillId="0" borderId="0" xfId="0" applyNumberFormat="1" applyFont="1" applyFill="1" applyBorder="1" applyAlignment="1">
      <alignment vertical="center" wrapText="1"/>
    </xf>
    <xf numFmtId="209" fontId="19" fillId="0" borderId="0" xfId="0" applyNumberFormat="1" applyFont="1" applyFill="1" applyBorder="1" applyAlignment="1">
      <alignment horizontal="right" vertical="center" wrapText="1"/>
    </xf>
    <xf numFmtId="209" fontId="19" fillId="0" borderId="23" xfId="0" applyNumberFormat="1" applyFont="1" applyFill="1" applyBorder="1" applyAlignment="1">
      <alignment vertical="center" wrapText="1"/>
    </xf>
    <xf numFmtId="179" fontId="19" fillId="0" borderId="26" xfId="0" applyNumberFormat="1" applyFont="1" applyFill="1" applyBorder="1" applyAlignment="1">
      <alignment vertical="center" wrapText="1"/>
    </xf>
    <xf numFmtId="179" fontId="19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179" fontId="19" fillId="0" borderId="27" xfId="0" applyNumberFormat="1" applyFont="1" applyFill="1" applyBorder="1" applyAlignment="1">
      <alignment vertical="center" wrapText="1"/>
    </xf>
    <xf numFmtId="179" fontId="19" fillId="0" borderId="28" xfId="0" applyNumberFormat="1" applyFont="1" applyFill="1" applyBorder="1" applyAlignment="1">
      <alignment vertical="center" wrapText="1"/>
    </xf>
    <xf numFmtId="209" fontId="19" fillId="0" borderId="28" xfId="0" applyNumberFormat="1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3" fontId="19" fillId="0" borderId="28" xfId="0" applyNumberFormat="1" applyFont="1" applyFill="1" applyBorder="1" applyAlignment="1">
      <alignment vertical="center" wrapText="1"/>
    </xf>
    <xf numFmtId="209" fontId="19" fillId="0" borderId="3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178" fontId="19" fillId="0" borderId="26" xfId="0" applyNumberFormat="1" applyFont="1" applyFill="1" applyBorder="1" applyAlignment="1">
      <alignment horizontal="right" vertical="center" wrapText="1" indent="1" shrinkToFit="1"/>
    </xf>
    <xf numFmtId="178" fontId="19" fillId="0" borderId="23" xfId="0" applyNumberFormat="1" applyFont="1" applyFill="1" applyBorder="1" applyAlignment="1">
      <alignment horizontal="right" vertical="center" wrapText="1" indent="1" shrinkToFit="1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8" fontId="21" fillId="0" borderId="26" xfId="0" applyNumberFormat="1" applyFont="1" applyFill="1" applyBorder="1" applyAlignment="1">
      <alignment horizontal="right" vertical="center" wrapText="1" indent="1" shrinkToFit="1"/>
    </xf>
    <xf numFmtId="178" fontId="21" fillId="0" borderId="0" xfId="0" applyNumberFormat="1" applyFont="1" applyFill="1" applyBorder="1" applyAlignment="1">
      <alignment horizontal="right" vertical="center" wrapText="1" indent="1" shrinkToFit="1"/>
    </xf>
    <xf numFmtId="178" fontId="21" fillId="0" borderId="23" xfId="0" applyNumberFormat="1" applyFont="1" applyFill="1" applyBorder="1" applyAlignment="1">
      <alignment horizontal="right" vertical="center" wrapText="1" indent="1" shrinkToFit="1"/>
    </xf>
    <xf numFmtId="0" fontId="2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8" fontId="11" fillId="0" borderId="26" xfId="0" applyNumberFormat="1" applyFont="1" applyFill="1" applyBorder="1" applyAlignment="1">
      <alignment horizontal="right" vertical="center" wrapText="1" indent="1"/>
    </xf>
    <xf numFmtId="178" fontId="11" fillId="0" borderId="0" xfId="0" applyNumberFormat="1" applyFont="1" applyFill="1" applyBorder="1" applyAlignment="1">
      <alignment horizontal="right" vertical="center" wrapText="1" indent="1"/>
    </xf>
    <xf numFmtId="178" fontId="11" fillId="0" borderId="23" xfId="0" applyNumberFormat="1" applyFont="1" applyFill="1" applyBorder="1" applyAlignment="1">
      <alignment horizontal="right" vertical="center" wrapText="1" indent="1"/>
    </xf>
    <xf numFmtId="185" fontId="11" fillId="0" borderId="0" xfId="0" applyNumberFormat="1" applyFont="1" applyFill="1" applyBorder="1" applyAlignment="1">
      <alignment vertical="center"/>
    </xf>
    <xf numFmtId="178" fontId="11" fillId="0" borderId="27" xfId="0" applyNumberFormat="1" applyFont="1" applyFill="1" applyBorder="1" applyAlignment="1">
      <alignment horizontal="right" vertical="center" wrapText="1" indent="1"/>
    </xf>
    <xf numFmtId="178" fontId="11" fillId="0" borderId="28" xfId="0" applyNumberFormat="1" applyFont="1" applyFill="1" applyBorder="1" applyAlignment="1">
      <alignment horizontal="right" vertical="center" wrapText="1" indent="1"/>
    </xf>
    <xf numFmtId="178" fontId="11" fillId="0" borderId="30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79" fontId="19" fillId="0" borderId="26" xfId="0" applyNumberFormat="1" applyFont="1" applyFill="1" applyBorder="1" applyAlignment="1">
      <alignment horizontal="right" vertical="center" wrapText="1" indent="1"/>
    </xf>
    <xf numFmtId="179" fontId="19" fillId="0" borderId="0" xfId="0" applyNumberFormat="1" applyFont="1" applyFill="1" applyBorder="1" applyAlignment="1">
      <alignment horizontal="right" vertical="center" wrapText="1" indent="1"/>
    </xf>
    <xf numFmtId="49" fontId="19" fillId="0" borderId="0" xfId="0" applyNumberFormat="1" applyFont="1" applyFill="1" applyBorder="1" applyAlignment="1">
      <alignment horizontal="right" vertical="center" wrapText="1" indent="1"/>
    </xf>
    <xf numFmtId="179" fontId="11" fillId="0" borderId="23" xfId="0" applyNumberFormat="1" applyFont="1" applyFill="1" applyBorder="1" applyAlignment="1">
      <alignment horizontal="right" vertical="center" indent="1"/>
    </xf>
    <xf numFmtId="179" fontId="19" fillId="0" borderId="27" xfId="0" applyNumberFormat="1" applyFont="1" applyFill="1" applyBorder="1" applyAlignment="1">
      <alignment horizontal="right" vertical="center" wrapText="1" indent="1"/>
    </xf>
    <xf numFmtId="179" fontId="19" fillId="0" borderId="28" xfId="0" applyNumberFormat="1" applyFont="1" applyFill="1" applyBorder="1" applyAlignment="1">
      <alignment horizontal="right" vertical="center" wrapText="1" indent="1"/>
    </xf>
    <xf numFmtId="49" fontId="19" fillId="0" borderId="28" xfId="0" applyNumberFormat="1" applyFont="1" applyFill="1" applyBorder="1" applyAlignment="1">
      <alignment horizontal="right" vertical="center" wrapText="1" indent="1"/>
    </xf>
    <xf numFmtId="179" fontId="11" fillId="0" borderId="30" xfId="0" applyNumberFormat="1" applyFont="1" applyFill="1" applyBorder="1" applyAlignment="1">
      <alignment horizontal="right" vertical="center" indent="1"/>
    </xf>
    <xf numFmtId="185" fontId="19" fillId="0" borderId="32" xfId="0" applyNumberFormat="1" applyFont="1" applyFill="1" applyBorder="1" applyAlignment="1">
      <alignment horizontal="right" vertical="center" wrapText="1" indent="2" shrinkToFit="1"/>
    </xf>
    <xf numFmtId="185" fontId="19" fillId="0" borderId="17" xfId="0" applyNumberFormat="1" applyFont="1" applyFill="1" applyBorder="1" applyAlignment="1">
      <alignment horizontal="right" vertical="center" wrapText="1" indent="2" shrinkToFit="1"/>
    </xf>
    <xf numFmtId="179" fontId="11" fillId="0" borderId="17" xfId="0" applyNumberFormat="1" applyFont="1" applyFill="1" applyBorder="1" applyAlignment="1">
      <alignment horizontal="right" vertical="center" wrapText="1" indent="2"/>
    </xf>
    <xf numFmtId="185" fontId="19" fillId="0" borderId="39" xfId="0" applyNumberFormat="1" applyFont="1" applyFill="1" applyBorder="1" applyAlignment="1">
      <alignment horizontal="right" vertical="center" wrapText="1" indent="2" shrinkToFit="1"/>
    </xf>
    <xf numFmtId="185" fontId="19" fillId="0" borderId="26" xfId="0" applyNumberFormat="1" applyFont="1" applyFill="1" applyBorder="1" applyAlignment="1">
      <alignment horizontal="right" vertical="center" wrapText="1" indent="2" shrinkToFit="1"/>
    </xf>
    <xf numFmtId="185" fontId="19" fillId="0" borderId="0" xfId="0" applyNumberFormat="1" applyFont="1" applyFill="1" applyBorder="1" applyAlignment="1">
      <alignment horizontal="right" vertical="center" wrapText="1" indent="2" shrinkToFit="1"/>
    </xf>
    <xf numFmtId="179" fontId="11" fillId="0" borderId="0" xfId="0" applyNumberFormat="1" applyFont="1" applyFill="1" applyBorder="1" applyAlignment="1">
      <alignment horizontal="right" vertical="center" wrapText="1" indent="2"/>
    </xf>
    <xf numFmtId="185" fontId="48" fillId="0" borderId="26" xfId="0" applyNumberFormat="1" applyFont="1" applyFill="1" applyBorder="1" applyAlignment="1">
      <alignment horizontal="right" vertical="center" wrapText="1" indent="2" shrinkToFit="1"/>
    </xf>
    <xf numFmtId="185" fontId="48" fillId="0" borderId="0" xfId="0" applyNumberFormat="1" applyFont="1" applyFill="1" applyBorder="1" applyAlignment="1">
      <alignment horizontal="right" vertical="center" wrapText="1" indent="2" shrinkToFit="1"/>
    </xf>
    <xf numFmtId="0" fontId="19" fillId="0" borderId="26" xfId="0" applyFont="1" applyFill="1" applyBorder="1" applyAlignment="1">
      <alignment horizontal="right" vertical="center" wrapText="1" indent="2"/>
    </xf>
    <xf numFmtId="0" fontId="19" fillId="0" borderId="0" xfId="0" applyFont="1" applyFill="1" applyBorder="1" applyAlignment="1">
      <alignment horizontal="right" vertical="center" wrapText="1" indent="2"/>
    </xf>
    <xf numFmtId="182" fontId="19" fillId="0" borderId="0" xfId="0" applyNumberFormat="1" applyFont="1" applyFill="1" applyBorder="1" applyAlignment="1">
      <alignment horizontal="right" vertical="center" wrapText="1" indent="2"/>
    </xf>
    <xf numFmtId="0" fontId="19" fillId="0" borderId="23" xfId="0" applyFont="1" applyFill="1" applyBorder="1" applyAlignment="1">
      <alignment horizontal="right" vertical="center" wrapText="1" indent="2"/>
    </xf>
    <xf numFmtId="0" fontId="19" fillId="0" borderId="27" xfId="0" applyFont="1" applyFill="1" applyBorder="1" applyAlignment="1">
      <alignment horizontal="right" vertical="center" wrapText="1" indent="2"/>
    </xf>
    <xf numFmtId="0" fontId="19" fillId="0" borderId="28" xfId="0" applyFont="1" applyFill="1" applyBorder="1" applyAlignment="1">
      <alignment horizontal="right" vertical="center" wrapText="1" indent="2"/>
    </xf>
    <xf numFmtId="182" fontId="19" fillId="0" borderId="28" xfId="0" applyNumberFormat="1" applyFont="1" applyFill="1" applyBorder="1" applyAlignment="1">
      <alignment horizontal="right" vertical="center" wrapText="1" indent="2"/>
    </xf>
    <xf numFmtId="0" fontId="19" fillId="0" borderId="30" xfId="0" applyFont="1" applyFill="1" applyBorder="1" applyAlignment="1">
      <alignment horizontal="right" vertical="center" wrapText="1" indent="2"/>
    </xf>
    <xf numFmtId="0" fontId="18" fillId="22" borderId="0" xfId="0" applyFont="1" applyFill="1" applyBorder="1" applyAlignment="1">
      <alignment horizontal="right" vertical="center"/>
    </xf>
    <xf numFmtId="0" fontId="18" fillId="22" borderId="0" xfId="0" applyFont="1" applyFill="1" applyBorder="1" applyAlignment="1">
      <alignment horizontal="left" vertical="center"/>
    </xf>
    <xf numFmtId="0" fontId="18" fillId="22" borderId="0" xfId="0" applyFont="1" applyFill="1" applyBorder="1" applyAlignment="1">
      <alignment vertical="center" shrinkToFit="1"/>
    </xf>
    <xf numFmtId="0" fontId="18" fillId="22" borderId="0" xfId="453" applyFont="1" applyFill="1" applyBorder="1" applyAlignment="1">
      <alignment vertical="center"/>
      <protection/>
    </xf>
    <xf numFmtId="185" fontId="19" fillId="0" borderId="32" xfId="0" applyNumberFormat="1" applyFont="1" applyFill="1" applyBorder="1" applyAlignment="1">
      <alignment horizontal="right" vertical="center" wrapText="1" indent="1" shrinkToFit="1"/>
    </xf>
    <xf numFmtId="185" fontId="19" fillId="0" borderId="17" xfId="0" applyNumberFormat="1" applyFont="1" applyFill="1" applyBorder="1" applyAlignment="1">
      <alignment horizontal="right" vertical="center" wrapText="1" indent="1" shrinkToFit="1"/>
    </xf>
    <xf numFmtId="179" fontId="11" fillId="0" borderId="17" xfId="0" applyNumberFormat="1" applyFont="1" applyFill="1" applyBorder="1" applyAlignment="1">
      <alignment horizontal="right" vertical="center" wrapText="1" indent="1"/>
    </xf>
    <xf numFmtId="185" fontId="19" fillId="0" borderId="39" xfId="0" applyNumberFormat="1" applyFont="1" applyFill="1" applyBorder="1" applyAlignment="1">
      <alignment horizontal="right" vertical="center" wrapText="1" indent="1" shrinkToFit="1"/>
    </xf>
    <xf numFmtId="0" fontId="11" fillId="0" borderId="0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center" vertical="center" shrinkToFit="1"/>
    </xf>
    <xf numFmtId="182" fontId="48" fillId="0" borderId="0" xfId="0" applyNumberFormat="1" applyFont="1" applyFill="1" applyBorder="1" applyAlignment="1">
      <alignment horizontal="right" vertical="center" wrapText="1" shrinkToFit="1"/>
    </xf>
    <xf numFmtId="182" fontId="48" fillId="0" borderId="0" xfId="0" applyNumberFormat="1" applyFont="1" applyFill="1" applyBorder="1" applyAlignment="1">
      <alignment horizontal="right" vertical="center" wrapText="1"/>
    </xf>
    <xf numFmtId="182" fontId="48" fillId="0" borderId="2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65" fillId="0" borderId="0" xfId="0" applyFont="1" applyFill="1" applyAlignment="1">
      <alignment horizontal="left"/>
    </xf>
    <xf numFmtId="0" fontId="0" fillId="0" borderId="40" xfId="0" applyFill="1" applyBorder="1" applyAlignment="1">
      <alignment horizontal="center"/>
    </xf>
    <xf numFmtId="0" fontId="65" fillId="0" borderId="18" xfId="0" applyFont="1" applyFill="1" applyBorder="1" applyAlignment="1">
      <alignment horizontal="center" wrapText="1"/>
    </xf>
    <xf numFmtId="0" fontId="80" fillId="0" borderId="41" xfId="0" applyFont="1" applyFill="1" applyBorder="1" applyAlignment="1">
      <alignment horizontal="center" wrapText="1"/>
    </xf>
    <xf numFmtId="0" fontId="80" fillId="0" borderId="40" xfId="0" applyFont="1" applyFill="1" applyBorder="1" applyAlignment="1">
      <alignment horizontal="center" wrapText="1"/>
    </xf>
    <xf numFmtId="0" fontId="80" fillId="0" borderId="18" xfId="0" applyFont="1" applyFill="1" applyBorder="1" applyAlignment="1">
      <alignment horizontal="center" wrapText="1"/>
    </xf>
    <xf numFmtId="0" fontId="0" fillId="0" borderId="41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65" fillId="0" borderId="42" xfId="0" applyFont="1" applyFill="1" applyBorder="1" applyAlignment="1">
      <alignment horizontal="center" wrapText="1"/>
    </xf>
    <xf numFmtId="0" fontId="65" fillId="0" borderId="33" xfId="0" applyFont="1" applyFill="1" applyBorder="1" applyAlignment="1">
      <alignment horizontal="center" wrapText="1"/>
    </xf>
    <xf numFmtId="0" fontId="65" fillId="0" borderId="22" xfId="0" applyFont="1" applyFill="1" applyBorder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4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2" xfId="0" applyFill="1" applyBorder="1" applyAlignment="1">
      <alignment horizontal="center" vertical="top"/>
    </xf>
    <xf numFmtId="0" fontId="80" fillId="0" borderId="42" xfId="0" applyFont="1" applyFill="1" applyBorder="1" applyAlignment="1">
      <alignment horizontal="center" wrapText="1"/>
    </xf>
    <xf numFmtId="0" fontId="80" fillId="0" borderId="33" xfId="0" applyFont="1" applyFill="1" applyBorder="1" applyAlignment="1">
      <alignment horizontal="center" wrapText="1"/>
    </xf>
    <xf numFmtId="0" fontId="65" fillId="0" borderId="38" xfId="0" applyFont="1" applyFill="1" applyBorder="1" applyAlignment="1">
      <alignment horizontal="center" wrapText="1"/>
    </xf>
    <xf numFmtId="0" fontId="80" fillId="0" borderId="4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top"/>
    </xf>
    <xf numFmtId="0" fontId="0" fillId="0" borderId="34" xfId="0" applyFill="1" applyBorder="1" applyAlignment="1">
      <alignment horizontal="center"/>
    </xf>
    <xf numFmtId="0" fontId="0" fillId="0" borderId="38" xfId="0" applyFill="1" applyBorder="1" applyAlignment="1">
      <alignment wrapText="1"/>
    </xf>
    <xf numFmtId="0" fontId="0" fillId="0" borderId="42" xfId="0" applyFill="1" applyBorder="1" applyAlignment="1">
      <alignment vertical="center" wrapText="1"/>
    </xf>
    <xf numFmtId="0" fontId="0" fillId="0" borderId="35" xfId="0" applyFill="1" applyBorder="1" applyAlignment="1">
      <alignment/>
    </xf>
    <xf numFmtId="189" fontId="49" fillId="0" borderId="26" xfId="0" applyNumberFormat="1" applyFont="1" applyFill="1" applyBorder="1" applyAlignment="1">
      <alignment horizontal="right" vertical="center" wrapText="1" indent="1"/>
    </xf>
    <xf numFmtId="189" fontId="49" fillId="0" borderId="0" xfId="0" applyNumberFormat="1" applyFont="1" applyFill="1" applyBorder="1" applyAlignment="1">
      <alignment horizontal="right" vertical="center" wrapText="1" indent="1"/>
    </xf>
    <xf numFmtId="183" fontId="49" fillId="0" borderId="0" xfId="0" applyNumberFormat="1" applyFont="1" applyFill="1" applyBorder="1" applyAlignment="1">
      <alignment horizontal="right" vertical="center" wrapText="1" indent="1"/>
    </xf>
    <xf numFmtId="189" fontId="49" fillId="0" borderId="23" xfId="0" applyNumberFormat="1" applyFont="1" applyFill="1" applyBorder="1" applyAlignment="1">
      <alignment horizontal="right" vertical="center" wrapText="1" indent="1"/>
    </xf>
    <xf numFmtId="189" fontId="16" fillId="0" borderId="26" xfId="0" applyNumberFormat="1" applyFont="1" applyFill="1" applyBorder="1" applyAlignment="1">
      <alignment horizontal="right" vertical="center" wrapText="1" indent="1"/>
    </xf>
    <xf numFmtId="189" fontId="16" fillId="0" borderId="0" xfId="0" applyNumberFormat="1" applyFont="1" applyFill="1" applyBorder="1" applyAlignment="1">
      <alignment horizontal="right" vertical="center" wrapText="1" indent="1"/>
    </xf>
    <xf numFmtId="189" fontId="16" fillId="0" borderId="23" xfId="0" applyNumberFormat="1" applyFont="1" applyFill="1" applyBorder="1" applyAlignment="1">
      <alignment horizontal="right" vertical="center" wrapText="1" indent="1"/>
    </xf>
    <xf numFmtId="189" fontId="16" fillId="0" borderId="27" xfId="0" applyNumberFormat="1" applyFont="1" applyFill="1" applyBorder="1" applyAlignment="1">
      <alignment horizontal="right" vertical="center" wrapText="1" indent="1"/>
    </xf>
    <xf numFmtId="189" fontId="16" fillId="0" borderId="28" xfId="0" applyNumberFormat="1" applyFont="1" applyFill="1" applyBorder="1" applyAlignment="1">
      <alignment horizontal="right" vertical="center" wrapText="1" indent="1"/>
    </xf>
    <xf numFmtId="189" fontId="16" fillId="0" borderId="30" xfId="0" applyNumberFormat="1" applyFont="1" applyFill="1" applyBorder="1" applyAlignment="1">
      <alignment horizontal="right" vertical="center" wrapText="1" indent="1"/>
    </xf>
    <xf numFmtId="0" fontId="0" fillId="0" borderId="40" xfId="0" applyFont="1" applyFill="1" applyBorder="1" applyAlignment="1">
      <alignment horizontal="center"/>
    </xf>
    <xf numFmtId="0" fontId="54" fillId="0" borderId="18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53" fillId="0" borderId="42" xfId="0" applyFont="1" applyFill="1" applyBorder="1" applyAlignment="1">
      <alignment horizontal="center" wrapText="1"/>
    </xf>
    <xf numFmtId="0" fontId="54" fillId="0" borderId="4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42" xfId="0" applyFont="1" applyFill="1" applyBorder="1" applyAlignment="1">
      <alignment wrapText="1"/>
    </xf>
    <xf numFmtId="0" fontId="0" fillId="0" borderId="42" xfId="0" applyFont="1" applyFill="1" applyBorder="1" applyAlignment="1">
      <alignment horizontal="center" wrapText="1"/>
    </xf>
    <xf numFmtId="0" fontId="54" fillId="0" borderId="35" xfId="0" applyFont="1" applyFill="1" applyBorder="1" applyAlignment="1">
      <alignment horizontal="center" wrapText="1"/>
    </xf>
    <xf numFmtId="0" fontId="54" fillId="0" borderId="36" xfId="0" applyFont="1" applyFill="1" applyBorder="1" applyAlignment="1">
      <alignment horizontal="center" wrapText="1"/>
    </xf>
    <xf numFmtId="0" fontId="54" fillId="0" borderId="34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3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54" fillId="0" borderId="42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 shrinkToFit="1"/>
    </xf>
    <xf numFmtId="185" fontId="11" fillId="0" borderId="0" xfId="0" applyNumberFormat="1" applyFont="1" applyFill="1" applyAlignment="1">
      <alignment vertical="center"/>
    </xf>
    <xf numFmtId="178" fontId="11" fillId="0" borderId="0" xfId="0" applyNumberFormat="1" applyFont="1" applyFill="1" applyBorder="1" applyAlignment="1">
      <alignment horizontal="center" vertical="center" wrapText="1" shrinkToFit="1"/>
    </xf>
    <xf numFmtId="49" fontId="11" fillId="0" borderId="0" xfId="0" applyNumberFormat="1" applyFont="1" applyFill="1" applyBorder="1" applyAlignment="1">
      <alignment horizontal="right" vertical="center" wrapText="1" indent="1"/>
    </xf>
    <xf numFmtId="185" fontId="16" fillId="0" borderId="0" xfId="0" applyNumberFormat="1" applyFont="1" applyFill="1" applyAlignment="1">
      <alignment vertical="center"/>
    </xf>
    <xf numFmtId="189" fontId="16" fillId="0" borderId="32" xfId="0" applyNumberFormat="1" applyFont="1" applyFill="1" applyBorder="1" applyAlignment="1">
      <alignment horizontal="right" vertical="center" wrapText="1" indent="1"/>
    </xf>
    <xf numFmtId="189" fontId="16" fillId="0" borderId="17" xfId="0" applyNumberFormat="1" applyFont="1" applyFill="1" applyBorder="1" applyAlignment="1">
      <alignment horizontal="right" vertical="center" wrapText="1" indent="1"/>
    </xf>
    <xf numFmtId="189" fontId="16" fillId="0" borderId="39" xfId="0" applyNumberFormat="1" applyFont="1" applyFill="1" applyBorder="1" applyAlignment="1">
      <alignment horizontal="right" vertical="center" wrapText="1" indent="1"/>
    </xf>
    <xf numFmtId="0" fontId="4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89" fontId="16" fillId="0" borderId="43" xfId="0" applyNumberFormat="1" applyFont="1" applyFill="1" applyBorder="1" applyAlignment="1">
      <alignment horizontal="right" vertical="center" wrapText="1" indent="1"/>
    </xf>
    <xf numFmtId="189" fontId="16" fillId="0" borderId="44" xfId="0" applyNumberFormat="1" applyFont="1" applyFill="1" applyBorder="1" applyAlignment="1">
      <alignment horizontal="right" vertical="center" wrapText="1" inden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 indent="1"/>
    </xf>
    <xf numFmtId="0" fontId="16" fillId="0" borderId="28" xfId="0" applyFont="1" applyFill="1" applyBorder="1" applyAlignment="1">
      <alignment horizontal="right" vertical="center" wrapText="1" indent="1"/>
    </xf>
    <xf numFmtId="0" fontId="3" fillId="0" borderId="0" xfId="0" applyFont="1" applyFill="1" applyAlignment="1" quotePrefix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 shrinkToFit="1"/>
    </xf>
    <xf numFmtId="0" fontId="11" fillId="0" borderId="0" xfId="0" applyFont="1" applyFill="1" applyAlignment="1">
      <alignment horizontal="left" vertical="center" shrinkToFit="1"/>
    </xf>
    <xf numFmtId="0" fontId="11" fillId="0" borderId="28" xfId="0" applyFont="1" applyFill="1" applyBorder="1" applyAlignment="1" quotePrefix="1">
      <alignment horizontal="right" vertical="center"/>
    </xf>
    <xf numFmtId="0" fontId="11" fillId="0" borderId="32" xfId="0" applyFont="1" applyFill="1" applyBorder="1" applyAlignment="1">
      <alignment horizontal="centerContinuous" vertical="center" wrapText="1" shrinkToFit="1"/>
    </xf>
    <xf numFmtId="0" fontId="11" fillId="0" borderId="17" xfId="0" applyFont="1" applyFill="1" applyBorder="1" applyAlignment="1">
      <alignment horizontal="centerContinuous" vertical="center" wrapText="1" shrinkToFit="1"/>
    </xf>
    <xf numFmtId="0" fontId="11" fillId="0" borderId="25" xfId="0" applyFont="1" applyFill="1" applyBorder="1" applyAlignment="1">
      <alignment horizontal="centerContinuous" vertical="center" wrapText="1" shrinkToFit="1"/>
    </xf>
    <xf numFmtId="0" fontId="11" fillId="0" borderId="24" xfId="0" applyFont="1" applyFill="1" applyBorder="1" applyAlignment="1">
      <alignment horizontal="centerContinuous" vertical="center" wrapText="1" shrinkToFit="1"/>
    </xf>
    <xf numFmtId="0" fontId="11" fillId="0" borderId="17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/>
    </xf>
    <xf numFmtId="0" fontId="11" fillId="0" borderId="39" xfId="0" applyFont="1" applyFill="1" applyBorder="1" applyAlignment="1">
      <alignment horizontal="centerContinuous" vertical="center" shrinkToFit="1"/>
    </xf>
    <xf numFmtId="185" fontId="48" fillId="0" borderId="4" xfId="0" applyNumberFormat="1" applyFont="1" applyFill="1" applyBorder="1" applyAlignment="1">
      <alignment horizontal="right" vertical="center" wrapText="1" indent="1" shrinkToFit="1"/>
    </xf>
    <xf numFmtId="185" fontId="48" fillId="0" borderId="30" xfId="0" applyNumberFormat="1" applyFont="1" applyFill="1" applyBorder="1" applyAlignment="1">
      <alignment horizontal="right" vertical="center" wrapText="1" indent="1" shrinkToFit="1"/>
    </xf>
    <xf numFmtId="0" fontId="11" fillId="0" borderId="0" xfId="0" applyFont="1" applyFill="1" applyBorder="1" applyAlignment="1">
      <alignment horizontal="left" vertical="center" shrinkToFit="1"/>
    </xf>
    <xf numFmtId="41" fontId="48" fillId="0" borderId="0" xfId="272" applyFont="1" applyFill="1" applyAlignment="1">
      <alignment vertical="center" shrinkToFit="1"/>
    </xf>
    <xf numFmtId="185" fontId="48" fillId="0" borderId="25" xfId="0" applyNumberFormat="1" applyFont="1" applyFill="1" applyBorder="1" applyAlignment="1">
      <alignment horizontal="right" vertical="center" wrapText="1" indent="1" shrinkToFit="1"/>
    </xf>
    <xf numFmtId="179" fontId="48" fillId="0" borderId="4" xfId="0" applyNumberFormat="1" applyFont="1" applyFill="1" applyBorder="1" applyAlignment="1">
      <alignment horizontal="right" vertical="center" wrapText="1" indent="1" shrinkToFit="1"/>
    </xf>
    <xf numFmtId="0" fontId="111" fillId="22" borderId="0" xfId="0" applyFont="1" applyFill="1" applyAlignment="1">
      <alignment vertical="center"/>
    </xf>
    <xf numFmtId="0" fontId="111" fillId="22" borderId="0" xfId="0" applyFont="1" applyFill="1" applyAlignment="1">
      <alignment horizontal="left" vertical="center"/>
    </xf>
    <xf numFmtId="0" fontId="111" fillId="22" borderId="0" xfId="0" applyFont="1" applyFill="1" applyAlignment="1">
      <alignment horizontal="center" vertical="center"/>
    </xf>
    <xf numFmtId="0" fontId="11" fillId="0" borderId="28" xfId="0" applyFont="1" applyFill="1" applyBorder="1" applyAlignment="1" quotePrefix="1">
      <alignment horizontal="left" vertical="center"/>
    </xf>
    <xf numFmtId="182" fontId="11" fillId="0" borderId="26" xfId="0" applyNumberFormat="1" applyFont="1" applyFill="1" applyBorder="1" applyAlignment="1">
      <alignment horizontal="right" vertical="center" wrapText="1" indent="1" shrinkToFit="1"/>
    </xf>
    <xf numFmtId="182" fontId="11" fillId="0" borderId="23" xfId="0" applyNumberFormat="1" applyFont="1" applyFill="1" applyBorder="1" applyAlignment="1">
      <alignment horizontal="right" vertical="center" wrapText="1" indent="1" shrinkToFit="1"/>
    </xf>
    <xf numFmtId="187" fontId="11" fillId="0" borderId="0" xfId="0" applyNumberFormat="1" applyFont="1" applyFill="1" applyBorder="1" applyAlignment="1">
      <alignment horizontal="right" vertical="center" wrapText="1" indent="1" shrinkToFit="1"/>
    </xf>
    <xf numFmtId="179" fontId="11" fillId="0" borderId="0" xfId="0" applyNumberFormat="1" applyFont="1" applyFill="1" applyBorder="1" applyAlignment="1">
      <alignment horizontal="right" vertical="center" wrapText="1" indent="1" shrinkToFit="1"/>
    </xf>
    <xf numFmtId="185" fontId="48" fillId="0" borderId="27" xfId="0" applyNumberFormat="1" applyFont="1" applyFill="1" applyBorder="1" applyAlignment="1">
      <alignment horizontal="right" vertical="center" wrapText="1" indent="1" shrinkToFit="1"/>
    </xf>
    <xf numFmtId="0" fontId="18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48" fillId="0" borderId="0" xfId="0" applyFont="1" applyFill="1" applyBorder="1" applyAlignment="1">
      <alignment vertical="center"/>
    </xf>
    <xf numFmtId="0" fontId="11" fillId="0" borderId="31" xfId="352" applyFont="1" applyFill="1" applyBorder="1" applyAlignment="1">
      <alignment horizontal="center" vertical="center" wrapText="1"/>
      <protection/>
    </xf>
    <xf numFmtId="0" fontId="11" fillId="0" borderId="45" xfId="451" applyFont="1" applyFill="1" applyBorder="1" applyAlignment="1">
      <alignment horizontal="center" vertical="center" wrapText="1"/>
      <protection/>
    </xf>
    <xf numFmtId="0" fontId="11" fillId="0" borderId="31" xfId="451" applyFont="1" applyFill="1" applyBorder="1" applyAlignment="1">
      <alignment horizontal="center" vertical="center" wrapText="1"/>
      <protection/>
    </xf>
    <xf numFmtId="0" fontId="11" fillId="0" borderId="39" xfId="451" applyFont="1" applyFill="1" applyBorder="1" applyAlignment="1">
      <alignment horizontal="center" vertical="center" wrapText="1"/>
      <protection/>
    </xf>
    <xf numFmtId="0" fontId="11" fillId="0" borderId="25" xfId="451" applyFont="1" applyFill="1" applyBorder="1" applyAlignment="1">
      <alignment horizontal="center" vertical="center" wrapText="1"/>
      <protection/>
    </xf>
    <xf numFmtId="0" fontId="11" fillId="0" borderId="4" xfId="451" applyFont="1" applyFill="1" applyBorder="1" applyAlignment="1">
      <alignment horizontal="center" vertical="center" wrapText="1"/>
      <protection/>
    </xf>
    <xf numFmtId="0" fontId="11" fillId="0" borderId="24" xfId="451" applyFont="1" applyFill="1" applyBorder="1" applyAlignment="1">
      <alignment horizontal="center" vertical="center" wrapText="1"/>
      <protection/>
    </xf>
    <xf numFmtId="0" fontId="11" fillId="22" borderId="46" xfId="0" applyFont="1" applyFill="1" applyBorder="1" applyAlignment="1">
      <alignment horizontal="center" vertical="center" wrapText="1"/>
    </xf>
    <xf numFmtId="0" fontId="48" fillId="0" borderId="31" xfId="352" applyFont="1" applyFill="1" applyBorder="1" applyAlignment="1">
      <alignment horizontal="center" vertical="center" wrapText="1"/>
      <protection/>
    </xf>
    <xf numFmtId="178" fontId="48" fillId="0" borderId="32" xfId="451" applyNumberFormat="1" applyFont="1" applyFill="1" applyBorder="1" applyAlignment="1">
      <alignment horizontal="right" vertical="center" wrapText="1" indent="1"/>
      <protection/>
    </xf>
    <xf numFmtId="178" fontId="48" fillId="0" borderId="17" xfId="451" applyNumberFormat="1" applyFont="1" applyFill="1" applyBorder="1" applyAlignment="1">
      <alignment horizontal="right" vertical="center" wrapText="1" indent="1"/>
      <protection/>
    </xf>
    <xf numFmtId="178" fontId="48" fillId="0" borderId="39" xfId="451" applyNumberFormat="1" applyFont="1" applyFill="1" applyBorder="1" applyAlignment="1">
      <alignment horizontal="right" vertical="center" wrapText="1" indent="1"/>
      <protection/>
    </xf>
    <xf numFmtId="178" fontId="11" fillId="0" borderId="26" xfId="451" applyNumberFormat="1" applyFont="1" applyFill="1" applyBorder="1" applyAlignment="1">
      <alignment horizontal="right" vertical="center" wrapText="1" indent="1"/>
      <protection/>
    </xf>
    <xf numFmtId="178" fontId="11" fillId="0" borderId="0" xfId="451" applyNumberFormat="1" applyFont="1" applyFill="1" applyBorder="1" applyAlignment="1">
      <alignment horizontal="right" vertical="center" wrapText="1" indent="1"/>
      <protection/>
    </xf>
    <xf numFmtId="178" fontId="11" fillId="0" borderId="23" xfId="451" applyNumberFormat="1" applyFont="1" applyFill="1" applyBorder="1" applyAlignment="1">
      <alignment horizontal="right" vertical="center" wrapText="1" indent="1"/>
      <protection/>
    </xf>
    <xf numFmtId="178" fontId="11" fillId="0" borderId="27" xfId="451" applyNumberFormat="1" applyFont="1" applyFill="1" applyBorder="1" applyAlignment="1">
      <alignment horizontal="right" vertical="center" wrapText="1" indent="1"/>
      <protection/>
    </xf>
    <xf numFmtId="178" fontId="11" fillId="0" borderId="28" xfId="451" applyNumberFormat="1" applyFont="1" applyFill="1" applyBorder="1" applyAlignment="1">
      <alignment horizontal="right" vertical="center" wrapText="1" indent="1"/>
      <protection/>
    </xf>
    <xf numFmtId="178" fontId="11" fillId="0" borderId="30" xfId="451" applyNumberFormat="1" applyFont="1" applyFill="1" applyBorder="1" applyAlignment="1">
      <alignment horizontal="right" vertical="center" wrapText="1" indent="1"/>
      <protection/>
    </xf>
    <xf numFmtId="0" fontId="11" fillId="0" borderId="6" xfId="352" applyFont="1" applyFill="1" applyBorder="1" applyAlignment="1">
      <alignment horizontal="center" vertical="center"/>
      <protection/>
    </xf>
    <xf numFmtId="0" fontId="11" fillId="0" borderId="32" xfId="451" applyFont="1" applyFill="1" applyBorder="1" applyAlignment="1">
      <alignment horizontal="center" vertical="center" wrapText="1"/>
      <protection/>
    </xf>
    <xf numFmtId="179" fontId="48" fillId="0" borderId="32" xfId="451" applyNumberFormat="1" applyFont="1" applyFill="1" applyBorder="1" applyAlignment="1">
      <alignment horizontal="right" vertical="center" wrapText="1" indent="1"/>
      <protection/>
    </xf>
    <xf numFmtId="179" fontId="48" fillId="0" borderId="17" xfId="451" applyNumberFormat="1" applyFont="1" applyFill="1" applyBorder="1" applyAlignment="1">
      <alignment horizontal="right" vertical="center" wrapText="1" indent="1"/>
      <protection/>
    </xf>
    <xf numFmtId="179" fontId="48" fillId="0" borderId="39" xfId="451" applyNumberFormat="1" applyFont="1" applyFill="1" applyBorder="1" applyAlignment="1">
      <alignment horizontal="right" vertical="center" wrapText="1" indent="1"/>
      <protection/>
    </xf>
    <xf numFmtId="0" fontId="48" fillId="0" borderId="0" xfId="0" applyFont="1" applyFill="1" applyAlignment="1">
      <alignment horizontal="right" vertical="center"/>
    </xf>
    <xf numFmtId="179" fontId="11" fillId="0" borderId="26" xfId="451" applyNumberFormat="1" applyFont="1" applyFill="1" applyBorder="1" applyAlignment="1">
      <alignment horizontal="right" vertical="center" wrapText="1" indent="1"/>
      <protection/>
    </xf>
    <xf numFmtId="179" fontId="11" fillId="0" borderId="0" xfId="451" applyNumberFormat="1" applyFont="1" applyFill="1" applyBorder="1" applyAlignment="1">
      <alignment horizontal="right" vertical="center" wrapText="1" indent="1"/>
      <protection/>
    </xf>
    <xf numFmtId="179" fontId="11" fillId="0" borderId="23" xfId="451" applyNumberFormat="1" applyFont="1" applyFill="1" applyBorder="1" applyAlignment="1">
      <alignment horizontal="right" vertical="center" wrapText="1" indent="1"/>
      <protection/>
    </xf>
    <xf numFmtId="179" fontId="11" fillId="0" borderId="27" xfId="451" applyNumberFormat="1" applyFont="1" applyFill="1" applyBorder="1" applyAlignment="1">
      <alignment horizontal="right" vertical="center" wrapText="1" indent="1"/>
      <protection/>
    </xf>
    <xf numFmtId="179" fontId="11" fillId="0" borderId="28" xfId="451" applyNumberFormat="1" applyFont="1" applyFill="1" applyBorder="1" applyAlignment="1">
      <alignment horizontal="right" vertical="center" wrapText="1" indent="1"/>
      <protection/>
    </xf>
    <xf numFmtId="179" fontId="11" fillId="0" borderId="30" xfId="451" applyNumberFormat="1" applyFont="1" applyFill="1" applyBorder="1" applyAlignment="1">
      <alignment horizontal="right" vertical="center" wrapText="1" indent="1"/>
      <protection/>
    </xf>
    <xf numFmtId="176" fontId="48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11" fillId="0" borderId="38" xfId="0" applyFont="1" applyFill="1" applyBorder="1" applyAlignment="1" quotePrefix="1">
      <alignment vertical="center" shrinkToFit="1"/>
    </xf>
    <xf numFmtId="0" fontId="11" fillId="0" borderId="29" xfId="0" applyFont="1" applyFill="1" applyBorder="1" applyAlignment="1" quotePrefix="1">
      <alignment vertical="center" shrinkToFit="1"/>
    </xf>
    <xf numFmtId="185" fontId="48" fillId="0" borderId="0" xfId="0" applyNumberFormat="1" applyFont="1" applyFill="1" applyAlignment="1">
      <alignment horizontal="center" vertical="center" wrapText="1" shrinkToFit="1"/>
    </xf>
    <xf numFmtId="185" fontId="11" fillId="0" borderId="0" xfId="0" applyNumberFormat="1" applyFont="1" applyFill="1" applyAlignment="1">
      <alignment horizontal="center" vertical="center" wrapText="1" shrinkToFit="1"/>
    </xf>
    <xf numFmtId="178" fontId="11" fillId="0" borderId="0" xfId="0" applyNumberFormat="1" applyFont="1" applyFill="1" applyAlignment="1">
      <alignment horizontal="center" vertical="center" wrapText="1" shrinkToFit="1"/>
    </xf>
    <xf numFmtId="178" fontId="11" fillId="0" borderId="28" xfId="0" applyNumberFormat="1" applyFont="1" applyFill="1" applyBorder="1" applyAlignment="1">
      <alignment horizontal="center" vertical="center" wrapText="1" shrinkToFit="1"/>
    </xf>
    <xf numFmtId="185" fontId="11" fillId="0" borderId="28" xfId="0" applyNumberFormat="1" applyFont="1" applyFill="1" applyBorder="1" applyAlignment="1">
      <alignment horizontal="center" vertical="center" wrapText="1" shrinkToFit="1"/>
    </xf>
    <xf numFmtId="185" fontId="11" fillId="0" borderId="30" xfId="0" applyNumberFormat="1" applyFont="1" applyFill="1" applyBorder="1" applyAlignment="1">
      <alignment horizontal="center" vertical="center" wrapText="1" shrinkToFit="1"/>
    </xf>
    <xf numFmtId="187" fontId="11" fillId="0" borderId="17" xfId="0" applyNumberFormat="1" applyFont="1" applyFill="1" applyBorder="1" applyAlignment="1">
      <alignment horizontal="right" vertical="center" wrapText="1" indent="1" shrinkToFit="1"/>
    </xf>
    <xf numFmtId="0" fontId="11" fillId="0" borderId="17" xfId="0" applyFont="1" applyFill="1" applyBorder="1" applyAlignment="1">
      <alignment horizontal="right" vertical="center" wrapText="1" indent="1" shrinkToFit="1"/>
    </xf>
    <xf numFmtId="49" fontId="11" fillId="0" borderId="39" xfId="0" applyNumberFormat="1" applyFont="1" applyFill="1" applyBorder="1" applyAlignment="1">
      <alignment horizontal="right" vertical="center" wrapText="1" indent="1" shrinkToFit="1"/>
    </xf>
    <xf numFmtId="49" fontId="11" fillId="0" borderId="23" xfId="0" applyNumberFormat="1" applyFont="1" applyFill="1" applyBorder="1" applyAlignment="1">
      <alignment horizontal="right" vertical="center" wrapText="1" indent="1" shrinkToFit="1"/>
    </xf>
    <xf numFmtId="185" fontId="21" fillId="0" borderId="27" xfId="0" applyNumberFormat="1" applyFont="1" applyFill="1" applyBorder="1" applyAlignment="1">
      <alignment horizontal="right" vertical="center" wrapText="1" indent="1" shrinkToFit="1"/>
    </xf>
    <xf numFmtId="187" fontId="21" fillId="0" borderId="28" xfId="0" applyNumberFormat="1" applyFont="1" applyFill="1" applyBorder="1" applyAlignment="1">
      <alignment horizontal="right" vertical="center" wrapText="1" indent="1" shrinkToFit="1"/>
    </xf>
    <xf numFmtId="0" fontId="48" fillId="0" borderId="28" xfId="0" applyNumberFormat="1" applyFont="1" applyFill="1" applyBorder="1" applyAlignment="1">
      <alignment horizontal="right" vertical="center" wrapText="1" indent="1" shrinkToFit="1"/>
    </xf>
    <xf numFmtId="181" fontId="21" fillId="0" borderId="28" xfId="0" applyNumberFormat="1" applyFont="1" applyFill="1" applyBorder="1" applyAlignment="1">
      <alignment horizontal="right" vertical="center" wrapText="1" indent="1" shrinkToFit="1"/>
    </xf>
    <xf numFmtId="185" fontId="21" fillId="0" borderId="28" xfId="0" applyNumberFormat="1" applyFont="1" applyFill="1" applyBorder="1" applyAlignment="1">
      <alignment horizontal="right" vertical="center" wrapText="1" indent="1" shrinkToFit="1"/>
    </xf>
    <xf numFmtId="49" fontId="11" fillId="0" borderId="30" xfId="0" applyNumberFormat="1" applyFont="1" applyFill="1" applyBorder="1" applyAlignment="1">
      <alignment horizontal="right" vertical="center" wrapText="1" indent="1" shrinkToFit="1"/>
    </xf>
    <xf numFmtId="185" fontId="11" fillId="0" borderId="0" xfId="0" applyNumberFormat="1" applyFont="1" applyFill="1" applyAlignment="1">
      <alignment horizontal="center" vertical="center" shrinkToFit="1"/>
    </xf>
    <xf numFmtId="185" fontId="19" fillId="0" borderId="17" xfId="0" applyNumberFormat="1" applyFont="1" applyFill="1" applyBorder="1" applyAlignment="1">
      <alignment horizontal="right" vertical="center" wrapText="1" indent="1"/>
    </xf>
    <xf numFmtId="185" fontId="21" fillId="0" borderId="28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 applyBorder="1" applyAlignment="1" quotePrefix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185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shrinkToFit="1"/>
    </xf>
    <xf numFmtId="0" fontId="11" fillId="0" borderId="0" xfId="0" applyFont="1" applyFill="1" applyAlignment="1">
      <alignment horizontal="right"/>
    </xf>
    <xf numFmtId="0" fontId="11" fillId="0" borderId="29" xfId="0" applyFont="1" applyFill="1" applyBorder="1" applyAlignment="1">
      <alignment horizontal="right" vertical="center" wrapText="1" indent="1" shrinkToFit="1"/>
    </xf>
    <xf numFmtId="0" fontId="48" fillId="0" borderId="28" xfId="0" applyFont="1" applyFill="1" applyBorder="1" applyAlignment="1">
      <alignment horizontal="center" vertical="center" shrinkToFit="1"/>
    </xf>
    <xf numFmtId="0" fontId="48" fillId="0" borderId="28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0" fontId="11" fillId="0" borderId="32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/>
    </xf>
    <xf numFmtId="176" fontId="19" fillId="0" borderId="0" xfId="0" applyNumberFormat="1" applyFont="1" applyFill="1" applyBorder="1" applyAlignment="1">
      <alignment horizontal="center" vertical="center" shrinkToFit="1"/>
    </xf>
    <xf numFmtId="176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176" fontId="11" fillId="0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/>
    </xf>
    <xf numFmtId="176" fontId="48" fillId="0" borderId="28" xfId="0" applyNumberFormat="1" applyFont="1" applyFill="1" applyBorder="1" applyAlignment="1">
      <alignment horizontal="center" vertical="center" shrinkToFit="1"/>
    </xf>
    <xf numFmtId="176" fontId="48" fillId="0" borderId="0" xfId="0" applyNumberFormat="1" applyFont="1" applyFill="1" applyBorder="1" applyAlignment="1">
      <alignment/>
    </xf>
    <xf numFmtId="176" fontId="48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179" fontId="11" fillId="0" borderId="23" xfId="0" applyNumberFormat="1" applyFont="1" applyFill="1" applyBorder="1" applyAlignment="1">
      <alignment horizontal="right" vertical="center" wrapText="1" indent="1" shrinkToFit="1"/>
    </xf>
    <xf numFmtId="0" fontId="11" fillId="0" borderId="23" xfId="0" applyFont="1" applyFill="1" applyBorder="1" applyAlignment="1">
      <alignment horizontal="right" vertical="center" wrapText="1" indent="1" shrinkToFit="1"/>
    </xf>
    <xf numFmtId="0" fontId="21" fillId="0" borderId="30" xfId="0" applyNumberFormat="1" applyFont="1" applyFill="1" applyBorder="1" applyAlignment="1">
      <alignment horizontal="right" vertical="center" wrapText="1" indent="1" shrinkToFit="1"/>
    </xf>
    <xf numFmtId="0" fontId="48" fillId="22" borderId="33" xfId="0" applyFont="1" applyFill="1" applyBorder="1" applyAlignment="1">
      <alignment horizontal="center" vertical="center" wrapText="1"/>
    </xf>
    <xf numFmtId="0" fontId="48" fillId="22" borderId="0" xfId="0" applyFont="1" applyFill="1" applyBorder="1" applyAlignment="1">
      <alignment horizontal="center" vertical="center" wrapText="1"/>
    </xf>
    <xf numFmtId="0" fontId="21" fillId="22" borderId="0" xfId="0" applyFont="1" applyFill="1" applyBorder="1" applyAlignment="1">
      <alignment horizontal="center" vertical="center" wrapText="1"/>
    </xf>
    <xf numFmtId="0" fontId="21" fillId="22" borderId="23" xfId="0" applyFont="1" applyFill="1" applyBorder="1" applyAlignment="1">
      <alignment horizontal="center" vertical="center" wrapText="1"/>
    </xf>
    <xf numFmtId="0" fontId="18" fillId="0" borderId="28" xfId="454" applyFont="1" applyBorder="1" applyAlignment="1">
      <alignment horizontal="distributed" vertical="center"/>
      <protection/>
    </xf>
    <xf numFmtId="0" fontId="11" fillId="0" borderId="30" xfId="454" applyFont="1" applyBorder="1" applyAlignment="1">
      <alignment horizontal="distributed" vertical="center"/>
      <protection/>
    </xf>
    <xf numFmtId="0" fontId="11" fillId="0" borderId="27" xfId="454" applyFont="1" applyBorder="1" applyAlignment="1">
      <alignment horizontal="center" vertical="center"/>
      <protection/>
    </xf>
    <xf numFmtId="0" fontId="11" fillId="0" borderId="28" xfId="454" applyFont="1" applyBorder="1" applyAlignment="1">
      <alignment horizontal="center" vertical="center"/>
      <protection/>
    </xf>
    <xf numFmtId="0" fontId="18" fillId="0" borderId="0" xfId="454" applyFont="1" applyBorder="1" applyAlignment="1">
      <alignment horizontal="distributed" vertical="center"/>
      <protection/>
    </xf>
    <xf numFmtId="0" fontId="11" fillId="0" borderId="23" xfId="454" applyFont="1" applyBorder="1" applyAlignment="1">
      <alignment horizontal="distributed" vertical="center"/>
      <protection/>
    </xf>
    <xf numFmtId="0" fontId="11" fillId="0" borderId="26" xfId="454" applyFont="1" applyBorder="1" applyAlignment="1">
      <alignment horizontal="center" vertical="center"/>
      <protection/>
    </xf>
    <xf numFmtId="0" fontId="11" fillId="0" borderId="0" xfId="454" applyFont="1" applyBorder="1" applyAlignment="1">
      <alignment horizontal="center" vertical="center"/>
      <protection/>
    </xf>
    <xf numFmtId="0" fontId="19" fillId="0" borderId="26" xfId="454" applyFont="1" applyBorder="1" applyAlignment="1">
      <alignment horizontal="center" vertical="center"/>
      <protection/>
    </xf>
    <xf numFmtId="0" fontId="11" fillId="0" borderId="0" xfId="454" applyAlignment="1">
      <alignment horizontal="center" vertical="center"/>
      <protection/>
    </xf>
    <xf numFmtId="0" fontId="19" fillId="0" borderId="0" xfId="454" applyFont="1" applyBorder="1" applyAlignment="1">
      <alignment horizontal="center" vertical="center"/>
      <protection/>
    </xf>
    <xf numFmtId="0" fontId="11" fillId="0" borderId="23" xfId="454" applyFont="1" applyBorder="1" applyAlignment="1">
      <alignment horizontal="center" vertical="center"/>
      <protection/>
    </xf>
    <xf numFmtId="0" fontId="19" fillId="0" borderId="23" xfId="454" applyFont="1" applyBorder="1" applyAlignment="1">
      <alignment horizontal="center" vertical="center"/>
      <protection/>
    </xf>
    <xf numFmtId="0" fontId="48" fillId="0" borderId="0" xfId="454" applyFont="1" applyBorder="1" applyAlignment="1">
      <alignment horizontal="center" vertical="center"/>
      <protection/>
    </xf>
    <xf numFmtId="0" fontId="48" fillId="0" borderId="23" xfId="454" applyFont="1" applyBorder="1" applyAlignment="1">
      <alignment horizontal="center" vertical="center"/>
      <protection/>
    </xf>
    <xf numFmtId="0" fontId="48" fillId="0" borderId="26" xfId="454" applyFont="1" applyBorder="1" applyAlignment="1">
      <alignment horizontal="center" vertical="center"/>
      <protection/>
    </xf>
    <xf numFmtId="0" fontId="11" fillId="0" borderId="4" xfId="454" applyFont="1" applyBorder="1" applyAlignment="1">
      <alignment horizontal="center" vertical="center" wrapText="1"/>
      <protection/>
    </xf>
    <xf numFmtId="0" fontId="11" fillId="0" borderId="4" xfId="454" applyFont="1" applyBorder="1" applyAlignment="1">
      <alignment horizontal="center" vertical="center"/>
      <protection/>
    </xf>
    <xf numFmtId="0" fontId="10" fillId="0" borderId="0" xfId="454" applyFont="1" applyAlignment="1">
      <alignment horizontal="center" vertical="center"/>
      <protection/>
    </xf>
    <xf numFmtId="0" fontId="18" fillId="0" borderId="4" xfId="454" applyFont="1" applyBorder="1" applyAlignment="1">
      <alignment horizontal="center" vertical="center" wrapText="1"/>
      <protection/>
    </xf>
    <xf numFmtId="0" fontId="11" fillId="0" borderId="24" xfId="454" applyFont="1" applyBorder="1" applyAlignment="1">
      <alignment horizontal="center" vertical="center"/>
      <protection/>
    </xf>
    <xf numFmtId="0" fontId="10" fillId="0" borderId="0" xfId="454" applyFont="1" applyBorder="1" applyAlignment="1">
      <alignment horizontal="center" vertical="center"/>
      <protection/>
    </xf>
    <xf numFmtId="0" fontId="18" fillId="0" borderId="6" xfId="454" applyFont="1" applyBorder="1" applyAlignment="1">
      <alignment horizontal="center" vertical="center" wrapText="1"/>
      <protection/>
    </xf>
    <xf numFmtId="0" fontId="11" fillId="0" borderId="6" xfId="454" applyFont="1" applyBorder="1" applyAlignment="1">
      <alignment horizontal="center" vertical="center"/>
      <protection/>
    </xf>
    <xf numFmtId="0" fontId="18" fillId="0" borderId="31" xfId="454" applyFont="1" applyBorder="1" applyAlignment="1">
      <alignment horizontal="center" vertical="center" wrapText="1"/>
      <protection/>
    </xf>
    <xf numFmtId="0" fontId="11" fillId="0" borderId="29" xfId="454" applyBorder="1">
      <alignment vertical="center"/>
      <protection/>
    </xf>
    <xf numFmtId="0" fontId="18" fillId="0" borderId="32" xfId="454" applyNumberFormat="1" applyFont="1" applyFill="1" applyBorder="1" applyAlignment="1">
      <alignment horizontal="center" vertical="center"/>
      <protection/>
    </xf>
    <xf numFmtId="0" fontId="11" fillId="0" borderId="4" xfId="454" applyNumberFormat="1" applyFont="1" applyFill="1" applyBorder="1" applyAlignment="1">
      <alignment horizontal="center" vertical="center"/>
      <protection/>
    </xf>
    <xf numFmtId="0" fontId="11" fillId="0" borderId="4" xfId="454" applyNumberFormat="1" applyFont="1" applyBorder="1" applyAlignment="1">
      <alignment horizontal="center" vertical="center"/>
      <protection/>
    </xf>
    <xf numFmtId="0" fontId="11" fillId="0" borderId="24" xfId="454" applyNumberFormat="1" applyFont="1" applyBorder="1" applyAlignment="1">
      <alignment horizontal="center" vertical="center"/>
      <protection/>
    </xf>
    <xf numFmtId="0" fontId="11" fillId="0" borderId="29" xfId="454" applyBorder="1" applyAlignment="1">
      <alignment horizontal="center" vertical="center"/>
      <protection/>
    </xf>
    <xf numFmtId="0" fontId="18" fillId="0" borderId="6" xfId="454" applyNumberFormat="1" applyFont="1" applyBorder="1" applyAlignment="1">
      <alignment horizontal="center" vertical="center" wrapText="1"/>
      <protection/>
    </xf>
    <xf numFmtId="0" fontId="11" fillId="0" borderId="6" xfId="454" applyNumberFormat="1" applyFont="1" applyBorder="1" applyAlignment="1">
      <alignment horizontal="center" vertical="center"/>
      <protection/>
    </xf>
    <xf numFmtId="0" fontId="59" fillId="0" borderId="6" xfId="454" applyNumberFormat="1" applyFont="1" applyBorder="1" applyAlignment="1">
      <alignment horizontal="center" vertical="center" wrapText="1"/>
      <protection/>
    </xf>
    <xf numFmtId="0" fontId="14" fillId="0" borderId="6" xfId="454" applyNumberFormat="1" applyFont="1" applyBorder="1" applyAlignment="1">
      <alignment horizontal="center" vertical="center"/>
      <protection/>
    </xf>
    <xf numFmtId="0" fontId="18" fillId="0" borderId="25" xfId="454" applyNumberFormat="1" applyFont="1" applyBorder="1" applyAlignment="1">
      <alignment horizontal="center" vertical="center" wrapText="1"/>
      <protection/>
    </xf>
    <xf numFmtId="0" fontId="11" fillId="0" borderId="25" xfId="454" applyNumberFormat="1" applyFont="1" applyBorder="1" applyAlignment="1">
      <alignment horizontal="center" vertical="center"/>
      <protection/>
    </xf>
    <xf numFmtId="0" fontId="10" fillId="22" borderId="0" xfId="454" applyFont="1" applyFill="1" applyAlignment="1">
      <alignment horizontal="center" vertical="center" shrinkToFit="1"/>
      <protection/>
    </xf>
    <xf numFmtId="0" fontId="18" fillId="0" borderId="39" xfId="454" applyFont="1" applyBorder="1" applyAlignment="1">
      <alignment horizontal="center" vertical="center" wrapText="1"/>
      <protection/>
    </xf>
    <xf numFmtId="0" fontId="11" fillId="0" borderId="30" xfId="454" applyFont="1" applyBorder="1" applyAlignment="1">
      <alignment horizontal="center" vertical="center" wrapText="1"/>
      <protection/>
    </xf>
    <xf numFmtId="0" fontId="11" fillId="0" borderId="6" xfId="454" applyFont="1" applyBorder="1" applyAlignment="1">
      <alignment horizontal="center" vertical="center" wrapText="1"/>
      <protection/>
    </xf>
    <xf numFmtId="0" fontId="18" fillId="0" borderId="17" xfId="454" applyFont="1" applyBorder="1" applyAlignment="1">
      <alignment horizontal="center" vertical="center" wrapText="1"/>
      <protection/>
    </xf>
    <xf numFmtId="0" fontId="11" fillId="22" borderId="4" xfId="454" applyFont="1" applyFill="1" applyBorder="1" applyAlignment="1">
      <alignment horizontal="center" vertical="center" wrapText="1"/>
      <protection/>
    </xf>
    <xf numFmtId="0" fontId="11" fillId="0" borderId="17" xfId="454" applyFont="1" applyBorder="1" applyAlignment="1">
      <alignment horizontal="center" vertical="center" wrapText="1"/>
      <protection/>
    </xf>
    <xf numFmtId="0" fontId="11" fillId="0" borderId="28" xfId="454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shrinkToFit="1"/>
    </xf>
    <xf numFmtId="0" fontId="3" fillId="0" borderId="32" xfId="0" applyFont="1" applyFill="1" applyBorder="1" applyAlignment="1" quotePrefix="1">
      <alignment horizontal="center" vertical="center" shrinkToFit="1"/>
    </xf>
    <xf numFmtId="0" fontId="3" fillId="0" borderId="39" xfId="0" applyFont="1" applyFill="1" applyBorder="1" applyAlignment="1" quotePrefix="1">
      <alignment horizontal="center" vertical="center" shrinkToFit="1"/>
    </xf>
    <xf numFmtId="0" fontId="3" fillId="0" borderId="26" xfId="0" applyFont="1" applyFill="1" applyBorder="1" applyAlignment="1" quotePrefix="1">
      <alignment horizontal="center" vertical="center" shrinkToFit="1"/>
    </xf>
    <xf numFmtId="0" fontId="3" fillId="0" borderId="23" xfId="0" applyFont="1" applyFill="1" applyBorder="1" applyAlignment="1" quotePrefix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18" fillId="0" borderId="31" xfId="0" applyFont="1" applyFill="1" applyBorder="1" applyAlignment="1">
      <alignment horizontal="center" vertical="center" wrapText="1" shrinkToFit="1"/>
    </xf>
    <xf numFmtId="0" fontId="18" fillId="0" borderId="38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wrapText="1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6" xfId="385" applyFont="1" applyBorder="1" applyAlignment="1">
      <alignment horizontal="center" vertical="center" wrapText="1"/>
      <protection/>
    </xf>
    <xf numFmtId="0" fontId="11" fillId="0" borderId="6" xfId="385" applyFont="1" applyBorder="1" applyAlignment="1">
      <alignment horizontal="center" vertical="center"/>
      <protection/>
    </xf>
    <xf numFmtId="0" fontId="11" fillId="0" borderId="38" xfId="385" applyFont="1" applyBorder="1" applyAlignment="1">
      <alignment horizontal="center" vertical="center" wrapText="1"/>
      <protection/>
    </xf>
    <xf numFmtId="0" fontId="11" fillId="0" borderId="29" xfId="385" applyFont="1" applyBorder="1" applyAlignment="1">
      <alignment horizontal="center" vertical="center" wrapText="1"/>
      <protection/>
    </xf>
    <xf numFmtId="0" fontId="11" fillId="0" borderId="27" xfId="385" applyFont="1" applyBorder="1" applyAlignment="1">
      <alignment horizontal="center" vertical="center"/>
      <protection/>
    </xf>
    <xf numFmtId="0" fontId="11" fillId="0" borderId="28" xfId="385" applyFont="1" applyBorder="1" applyAlignment="1">
      <alignment horizontal="center" vertical="center"/>
      <protection/>
    </xf>
    <xf numFmtId="0" fontId="11" fillId="0" borderId="30" xfId="385" applyFont="1" applyBorder="1" applyAlignment="1">
      <alignment horizontal="center" vertical="center"/>
      <protection/>
    </xf>
    <xf numFmtId="0" fontId="64" fillId="0" borderId="0" xfId="385" applyFont="1" applyAlignment="1">
      <alignment horizontal="center" vertical="center"/>
      <protection/>
    </xf>
    <xf numFmtId="0" fontId="11" fillId="0" borderId="26" xfId="352" applyFont="1" applyFill="1" applyBorder="1" applyAlignment="1">
      <alignment horizontal="center" vertical="center" wrapText="1"/>
      <protection/>
    </xf>
    <xf numFmtId="0" fontId="11" fillId="0" borderId="0" xfId="352" applyFont="1" applyFill="1" applyBorder="1" applyAlignment="1">
      <alignment horizontal="center" vertical="center" wrapText="1"/>
      <protection/>
    </xf>
    <xf numFmtId="0" fontId="11" fillId="0" borderId="23" xfId="352" applyFont="1" applyFill="1" applyBorder="1" applyAlignment="1">
      <alignment horizontal="center" vertical="center" wrapText="1"/>
      <protection/>
    </xf>
    <xf numFmtId="0" fontId="11" fillId="0" borderId="31" xfId="385" applyFont="1" applyBorder="1" applyAlignment="1">
      <alignment horizontal="center" vertical="center"/>
      <protection/>
    </xf>
    <xf numFmtId="0" fontId="11" fillId="0" borderId="38" xfId="385" applyFont="1" applyBorder="1" applyAlignment="1">
      <alignment horizontal="center" vertical="center"/>
      <protection/>
    </xf>
    <xf numFmtId="0" fontId="11" fillId="0" borderId="29" xfId="385" applyFont="1" applyBorder="1" applyAlignment="1">
      <alignment horizontal="center" vertical="center"/>
      <protection/>
    </xf>
    <xf numFmtId="0" fontId="11" fillId="0" borderId="32" xfId="385" applyFont="1" applyBorder="1" applyAlignment="1">
      <alignment horizontal="center" vertical="center" wrapText="1"/>
      <protection/>
    </xf>
    <xf numFmtId="0" fontId="11" fillId="0" borderId="17" xfId="385" applyFont="1" applyBorder="1" applyAlignment="1">
      <alignment horizontal="center" vertical="center" wrapText="1"/>
      <protection/>
    </xf>
    <xf numFmtId="0" fontId="11" fillId="0" borderId="39" xfId="385" applyFont="1" applyBorder="1" applyAlignment="1">
      <alignment horizontal="center" vertical="center" wrapText="1"/>
      <protection/>
    </xf>
    <xf numFmtId="0" fontId="11" fillId="0" borderId="27" xfId="385" applyFont="1" applyBorder="1" applyAlignment="1">
      <alignment horizontal="center" vertical="center" wrapText="1"/>
      <protection/>
    </xf>
    <xf numFmtId="0" fontId="11" fillId="0" borderId="28" xfId="385" applyFont="1" applyBorder="1" applyAlignment="1">
      <alignment horizontal="center" vertical="center" wrapText="1"/>
      <protection/>
    </xf>
    <xf numFmtId="0" fontId="11" fillId="0" borderId="30" xfId="385" applyFont="1" applyBorder="1" applyAlignment="1">
      <alignment horizontal="center" vertical="center" wrapText="1"/>
      <protection/>
    </xf>
    <xf numFmtId="0" fontId="20" fillId="0" borderId="0" xfId="385" applyFont="1" applyFill="1" applyAlignment="1">
      <alignment horizontal="left" vertical="center"/>
      <protection/>
    </xf>
    <xf numFmtId="0" fontId="19" fillId="0" borderId="0" xfId="385" applyFont="1" applyFill="1" applyAlignment="1">
      <alignment horizontal="left" vertical="center"/>
      <protection/>
    </xf>
    <xf numFmtId="0" fontId="19" fillId="0" borderId="17" xfId="385" applyFont="1" applyFill="1" applyBorder="1" applyAlignment="1">
      <alignment horizontal="right" vertical="center"/>
      <protection/>
    </xf>
    <xf numFmtId="0" fontId="19" fillId="0" borderId="28" xfId="385" applyFont="1" applyFill="1" applyBorder="1" applyAlignment="1">
      <alignment horizontal="right" vertical="center"/>
      <protection/>
    </xf>
    <xf numFmtId="0" fontId="19" fillId="22" borderId="6" xfId="385" applyFont="1" applyFill="1" applyBorder="1" applyAlignment="1">
      <alignment horizontal="center" vertical="center" wrapText="1"/>
      <protection/>
    </xf>
    <xf numFmtId="0" fontId="19" fillId="22" borderId="6" xfId="385" applyFont="1" applyFill="1" applyBorder="1" applyAlignment="1">
      <alignment horizontal="center" vertical="center"/>
      <protection/>
    </xf>
    <xf numFmtId="0" fontId="19" fillId="22" borderId="31" xfId="385" applyFont="1" applyFill="1" applyBorder="1" applyAlignment="1">
      <alignment horizontal="center" vertical="center" wrapText="1"/>
      <protection/>
    </xf>
    <xf numFmtId="0" fontId="19" fillId="22" borderId="38" xfId="385" applyFont="1" applyFill="1" applyBorder="1" applyAlignment="1">
      <alignment horizontal="center" vertical="center" wrapText="1"/>
      <protection/>
    </xf>
    <xf numFmtId="0" fontId="19" fillId="22" borderId="29" xfId="385" applyFont="1" applyFill="1" applyBorder="1" applyAlignment="1">
      <alignment horizontal="center" vertical="center" wrapText="1"/>
      <protection/>
    </xf>
    <xf numFmtId="0" fontId="19" fillId="22" borderId="32" xfId="385" applyFont="1" applyFill="1" applyBorder="1" applyAlignment="1">
      <alignment horizontal="center" vertical="center" wrapText="1"/>
      <protection/>
    </xf>
    <xf numFmtId="0" fontId="19" fillId="22" borderId="17" xfId="385" applyFont="1" applyFill="1" applyBorder="1">
      <alignment vertical="center"/>
      <protection/>
    </xf>
    <xf numFmtId="0" fontId="19" fillId="22" borderId="26" xfId="385" applyFont="1" applyFill="1" applyBorder="1">
      <alignment vertical="center"/>
      <protection/>
    </xf>
    <xf numFmtId="0" fontId="19" fillId="22" borderId="28" xfId="385" applyFont="1" applyFill="1" applyBorder="1">
      <alignment vertical="center"/>
      <protection/>
    </xf>
    <xf numFmtId="0" fontId="19" fillId="22" borderId="17" xfId="385" applyFont="1" applyFill="1" applyBorder="1" applyAlignment="1">
      <alignment horizontal="center" vertical="center"/>
      <protection/>
    </xf>
    <xf numFmtId="0" fontId="19" fillId="22" borderId="39" xfId="385" applyFont="1" applyFill="1" applyBorder="1" applyAlignment="1">
      <alignment horizontal="center" vertical="center"/>
      <protection/>
    </xf>
    <xf numFmtId="0" fontId="19" fillId="22" borderId="26" xfId="385" applyFont="1" applyFill="1" applyBorder="1" applyAlignment="1">
      <alignment horizontal="center" vertical="center"/>
      <protection/>
    </xf>
    <xf numFmtId="0" fontId="19" fillId="22" borderId="28" xfId="385" applyFont="1" applyFill="1" applyBorder="1" applyAlignment="1">
      <alignment horizontal="center" vertical="center"/>
      <protection/>
    </xf>
    <xf numFmtId="0" fontId="19" fillId="22" borderId="30" xfId="385" applyFont="1" applyFill="1" applyBorder="1" applyAlignment="1">
      <alignment horizontal="center" vertical="center"/>
      <protection/>
    </xf>
    <xf numFmtId="0" fontId="19" fillId="22" borderId="32" xfId="0" applyFont="1" applyFill="1" applyBorder="1" applyAlignment="1">
      <alignment horizontal="center" vertical="center" wrapText="1" shrinkToFit="1"/>
    </xf>
    <xf numFmtId="0" fontId="19" fillId="22" borderId="26" xfId="0" applyFont="1" applyFill="1" applyBorder="1" applyAlignment="1">
      <alignment horizontal="center" vertical="center" shrinkToFit="1"/>
    </xf>
    <xf numFmtId="0" fontId="19" fillId="22" borderId="27" xfId="0" applyFont="1" applyFill="1" applyBorder="1" applyAlignment="1">
      <alignment horizontal="center" vertical="center" shrinkToFit="1"/>
    </xf>
    <xf numFmtId="0" fontId="19" fillId="22" borderId="38" xfId="385" applyFont="1" applyFill="1" applyBorder="1" applyAlignment="1">
      <alignment horizontal="center" vertical="center"/>
      <protection/>
    </xf>
    <xf numFmtId="0" fontId="19" fillId="22" borderId="29" xfId="385" applyFont="1" applyFill="1" applyBorder="1" applyAlignment="1">
      <alignment horizontal="center" vertical="center"/>
      <protection/>
    </xf>
    <xf numFmtId="0" fontId="64" fillId="0" borderId="0" xfId="385" applyFont="1" applyFill="1" applyAlignment="1">
      <alignment horizontal="center" vertical="center"/>
      <protection/>
    </xf>
    <xf numFmtId="0" fontId="19" fillId="22" borderId="25" xfId="385" applyFont="1" applyFill="1" applyBorder="1" applyAlignment="1">
      <alignment horizontal="center" vertical="center" wrapText="1"/>
      <protection/>
    </xf>
    <xf numFmtId="0" fontId="19" fillId="22" borderId="25" xfId="385" applyFont="1" applyFill="1" applyBorder="1" applyAlignment="1">
      <alignment horizontal="center" vertical="center"/>
      <protection/>
    </xf>
    <xf numFmtId="0" fontId="11" fillId="0" borderId="29" xfId="454" applyFont="1" applyBorder="1" applyAlignment="1">
      <alignment horizontal="center" vertical="center" wrapText="1"/>
      <protection/>
    </xf>
    <xf numFmtId="0" fontId="11" fillId="0" borderId="30" xfId="454" applyFont="1" applyBorder="1" applyAlignment="1">
      <alignment horizontal="center" vertical="center"/>
      <protection/>
    </xf>
    <xf numFmtId="0" fontId="18" fillId="0" borderId="4" xfId="454" applyFont="1" applyBorder="1" applyAlignment="1">
      <alignment horizontal="center" vertical="center"/>
      <protection/>
    </xf>
    <xf numFmtId="0" fontId="11" fillId="0" borderId="17" xfId="454" applyFont="1" applyBorder="1" applyAlignment="1">
      <alignment horizontal="center" vertical="center"/>
      <protection/>
    </xf>
    <xf numFmtId="0" fontId="11" fillId="22" borderId="4" xfId="454" applyFont="1" applyFill="1" applyBorder="1" applyAlignment="1">
      <alignment horizontal="center" vertical="center"/>
      <protection/>
    </xf>
    <xf numFmtId="0" fontId="11" fillId="0" borderId="27" xfId="0" applyFont="1" applyFill="1" applyBorder="1" applyAlignment="1" quotePrefix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 quotePrefix="1">
      <alignment horizontal="center" vertical="center" shrinkToFit="1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0" xfId="0" applyFont="1" applyFill="1" applyBorder="1" applyAlignment="1" quotePrefix="1">
      <alignment horizontal="center" vertical="center"/>
    </xf>
    <xf numFmtId="0" fontId="11" fillId="0" borderId="28" xfId="0" applyFont="1" applyFill="1" applyBorder="1" applyAlignment="1" quotePrefix="1">
      <alignment horizontal="center" vertical="center"/>
    </xf>
    <xf numFmtId="0" fontId="11" fillId="0" borderId="26" xfId="0" applyFont="1" applyFill="1" applyBorder="1" applyAlignment="1" quotePrefix="1">
      <alignment horizontal="center" vertical="center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shrinkToFit="1"/>
    </xf>
    <xf numFmtId="185" fontId="48" fillId="0" borderId="4" xfId="0" applyNumberFormat="1" applyFont="1" applyFill="1" applyBorder="1" applyAlignment="1">
      <alignment horizontal="right" vertical="center" wrapText="1" indent="2"/>
    </xf>
    <xf numFmtId="185" fontId="48" fillId="0" borderId="4" xfId="0" applyNumberFormat="1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 quotePrefix="1">
      <alignment horizontal="center" vertical="center" shrinkToFit="1"/>
    </xf>
    <xf numFmtId="0" fontId="11" fillId="0" borderId="39" xfId="0" applyFont="1" applyFill="1" applyBorder="1" applyAlignment="1" quotePrefix="1">
      <alignment horizontal="center" vertical="center" shrinkToFit="1"/>
    </xf>
    <xf numFmtId="0" fontId="11" fillId="0" borderId="0" xfId="0" applyFont="1" applyFill="1" applyBorder="1" applyAlignment="1" quotePrefix="1">
      <alignment horizontal="center" vertical="center" shrinkToFit="1"/>
    </xf>
    <xf numFmtId="0" fontId="11" fillId="0" borderId="23" xfId="0" applyFont="1" applyFill="1" applyBorder="1" applyAlignment="1" quotePrefix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 quotePrefix="1">
      <alignment horizontal="center" vertical="center" shrinkToFit="1"/>
    </xf>
    <xf numFmtId="0" fontId="11" fillId="0" borderId="30" xfId="0" applyFont="1" applyFill="1" applyBorder="1" applyAlignment="1" quotePrefix="1">
      <alignment horizontal="center" vertical="center" shrinkToFit="1"/>
    </xf>
    <xf numFmtId="0" fontId="82" fillId="0" borderId="0" xfId="0" applyFont="1" applyFill="1" applyAlignment="1">
      <alignment horizontal="left" vertical="center" shrinkToFit="1"/>
    </xf>
    <xf numFmtId="185" fontId="48" fillId="0" borderId="4" xfId="0" applyNumberFormat="1" applyFont="1" applyFill="1" applyBorder="1" applyAlignment="1">
      <alignment horizontal="center" vertical="center" wrapText="1"/>
    </xf>
    <xf numFmtId="0" fontId="10" fillId="0" borderId="0" xfId="452" applyFont="1" applyAlignment="1">
      <alignment horizontal="center" vertical="center"/>
      <protection/>
    </xf>
    <xf numFmtId="0" fontId="18" fillId="22" borderId="39" xfId="452" applyFont="1" applyFill="1" applyBorder="1" applyAlignment="1">
      <alignment horizontal="center" vertical="center" wrapText="1"/>
      <protection/>
    </xf>
    <xf numFmtId="0" fontId="11" fillId="22" borderId="30" xfId="452" applyFont="1" applyFill="1" applyBorder="1" applyAlignment="1">
      <alignment horizontal="center" vertical="center" wrapText="1"/>
      <protection/>
    </xf>
    <xf numFmtId="0" fontId="11" fillId="22" borderId="32" xfId="452" applyFont="1" applyFill="1" applyBorder="1" applyAlignment="1">
      <alignment horizontal="center" vertical="center" wrapText="1"/>
      <protection/>
    </xf>
    <xf numFmtId="0" fontId="11" fillId="22" borderId="27" xfId="452" applyFont="1" applyFill="1" applyBorder="1" applyAlignment="1">
      <alignment horizontal="center" vertical="center" wrapText="1"/>
      <protection/>
    </xf>
    <xf numFmtId="0" fontId="11" fillId="0" borderId="25" xfId="0" applyFont="1" applyFill="1" applyBorder="1" applyAlignment="1">
      <alignment horizontal="center" vertical="center" shrinkToFit="1"/>
    </xf>
    <xf numFmtId="49" fontId="11" fillId="0" borderId="25" xfId="0" applyNumberFormat="1" applyFont="1" applyFill="1" applyBorder="1" applyAlignment="1">
      <alignment horizontal="center" vertical="center" shrinkToFit="1"/>
    </xf>
    <xf numFmtId="49" fontId="11" fillId="0" borderId="4" xfId="0" applyNumberFormat="1" applyFont="1" applyFill="1" applyBorder="1" applyAlignment="1">
      <alignment horizontal="center" vertical="center" shrinkToFit="1"/>
    </xf>
    <xf numFmtId="49" fontId="11" fillId="0" borderId="24" xfId="0" applyNumberFormat="1" applyFont="1" applyFill="1" applyBorder="1" applyAlignment="1">
      <alignment horizontal="center" vertical="center" shrinkToFit="1"/>
    </xf>
    <xf numFmtId="0" fontId="11" fillId="0" borderId="25" xfId="0" applyFont="1" applyFill="1" applyBorder="1" applyAlignment="1" quotePrefix="1">
      <alignment horizontal="center" vertical="center" shrinkToFit="1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 quotePrefix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 quotePrefix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shrinkToFit="1"/>
    </xf>
    <xf numFmtId="0" fontId="18" fillId="0" borderId="39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11" fillId="0" borderId="31" xfId="0" applyFont="1" applyFill="1" applyBorder="1" applyAlignment="1">
      <alignment horizontal="center" vertical="center" wrapText="1" shrinkToFit="1"/>
    </xf>
    <xf numFmtId="0" fontId="64" fillId="0" borderId="0" xfId="452" applyFont="1" applyFill="1" applyAlignment="1">
      <alignment horizontal="center" vertical="center"/>
      <protection/>
    </xf>
    <xf numFmtId="0" fontId="56" fillId="22" borderId="40" xfId="452" applyFont="1" applyFill="1" applyBorder="1" applyAlignment="1">
      <alignment horizontal="center" vertical="center" wrapText="1"/>
      <protection/>
    </xf>
    <xf numFmtId="0" fontId="19" fillId="22" borderId="22" xfId="452" applyFont="1" applyFill="1" applyBorder="1" applyAlignment="1">
      <alignment horizontal="center" vertical="center" wrapText="1"/>
      <protection/>
    </xf>
    <xf numFmtId="0" fontId="19" fillId="22" borderId="34" xfId="452" applyFont="1" applyFill="1" applyBorder="1" applyAlignment="1">
      <alignment horizontal="center" vertical="center" wrapText="1"/>
      <protection/>
    </xf>
    <xf numFmtId="0" fontId="65" fillId="22" borderId="41" xfId="452" applyFont="1" applyFill="1" applyBorder="1" applyAlignment="1">
      <alignment horizontal="center" vertical="center" wrapText="1"/>
      <protection/>
    </xf>
    <xf numFmtId="0" fontId="19" fillId="22" borderId="40" xfId="452" applyFont="1" applyFill="1" applyBorder="1" applyAlignment="1">
      <alignment horizontal="center" vertical="center" wrapText="1"/>
      <protection/>
    </xf>
    <xf numFmtId="0" fontId="19" fillId="22" borderId="35" xfId="452" applyFont="1" applyFill="1" applyBorder="1" applyAlignment="1">
      <alignment horizontal="center" vertical="center" wrapText="1"/>
      <protection/>
    </xf>
    <xf numFmtId="0" fontId="52" fillId="0" borderId="36" xfId="452" applyFont="1" applyBorder="1" applyAlignment="1">
      <alignment horizontal="left"/>
      <protection/>
    </xf>
    <xf numFmtId="0" fontId="16" fillId="22" borderId="36" xfId="452" applyFont="1" applyFill="1" applyBorder="1" applyAlignment="1">
      <alignment horizontal="right"/>
      <protection/>
    </xf>
    <xf numFmtId="0" fontId="11" fillId="22" borderId="41" xfId="452" applyFont="1" applyFill="1" applyBorder="1" applyAlignment="1">
      <alignment horizontal="center" vertical="center"/>
      <protection/>
    </xf>
    <xf numFmtId="0" fontId="11" fillId="22" borderId="33" xfId="452" applyFont="1" applyFill="1" applyBorder="1" applyAlignment="1">
      <alignment horizontal="center" vertical="center"/>
      <protection/>
    </xf>
    <xf numFmtId="0" fontId="11" fillId="22" borderId="47" xfId="452" applyFont="1" applyFill="1" applyBorder="1" applyAlignment="1">
      <alignment horizontal="center" vertical="center"/>
      <protection/>
    </xf>
    <xf numFmtId="0" fontId="53" fillId="0" borderId="33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3" fillId="0" borderId="22" xfId="0" applyFont="1" applyFill="1" applyBorder="1" applyAlignment="1">
      <alignment horizontal="center" wrapText="1"/>
    </xf>
    <xf numFmtId="0" fontId="54" fillId="0" borderId="33" xfId="0" applyFont="1" applyFill="1" applyBorder="1" applyAlignment="1">
      <alignment horizontal="center" wrapText="1"/>
    </xf>
    <xf numFmtId="0" fontId="54" fillId="0" borderId="22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65" fillId="0" borderId="33" xfId="0" applyFont="1" applyFill="1" applyBorder="1" applyAlignment="1">
      <alignment horizontal="center" wrapText="1"/>
    </xf>
    <xf numFmtId="0" fontId="65" fillId="0" borderId="22" xfId="0" applyFont="1" applyFill="1" applyBorder="1" applyAlignment="1">
      <alignment horizontal="center" wrapText="1"/>
    </xf>
    <xf numFmtId="0" fontId="54" fillId="0" borderId="41" xfId="0" applyFont="1" applyFill="1" applyBorder="1" applyAlignment="1">
      <alignment horizontal="center" wrapText="1"/>
    </xf>
    <xf numFmtId="0" fontId="54" fillId="0" borderId="40" xfId="0" applyFont="1" applyFill="1" applyBorder="1" applyAlignment="1">
      <alignment horizontal="center" wrapText="1"/>
    </xf>
    <xf numFmtId="3" fontId="79" fillId="0" borderId="18" xfId="342" applyNumberFormat="1" applyFont="1" applyFill="1" applyBorder="1" applyAlignment="1">
      <alignment horizontal="center" vertical="center" wrapText="1"/>
    </xf>
    <xf numFmtId="3" fontId="79" fillId="0" borderId="42" xfId="342" applyNumberFormat="1" applyFont="1" applyFill="1" applyBorder="1" applyAlignment="1">
      <alignment horizontal="center" vertical="center" wrapText="1"/>
    </xf>
    <xf numFmtId="0" fontId="54" fillId="0" borderId="48" xfId="0" applyFont="1" applyFill="1" applyBorder="1" applyAlignment="1">
      <alignment horizontal="center" wrapText="1"/>
    </xf>
    <xf numFmtId="0" fontId="54" fillId="0" borderId="35" xfId="0" applyFont="1" applyFill="1" applyBorder="1" applyAlignment="1">
      <alignment horizontal="center" wrapText="1"/>
    </xf>
    <xf numFmtId="0" fontId="54" fillId="0" borderId="34" xfId="0" applyFont="1" applyFill="1" applyBorder="1" applyAlignment="1">
      <alignment horizontal="center" wrapText="1"/>
    </xf>
    <xf numFmtId="0" fontId="80" fillId="0" borderId="22" xfId="0" applyFont="1" applyFill="1" applyBorder="1" applyAlignment="1">
      <alignment horizontal="center" vertical="center" wrapText="1"/>
    </xf>
    <xf numFmtId="0" fontId="80" fillId="0" borderId="42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wrapText="1"/>
    </xf>
    <xf numFmtId="0" fontId="65" fillId="0" borderId="36" xfId="0" applyFont="1" applyFill="1" applyBorder="1" applyAlignment="1">
      <alignment horizontal="center" wrapText="1"/>
    </xf>
    <xf numFmtId="0" fontId="65" fillId="0" borderId="34" xfId="0" applyFont="1" applyFill="1" applyBorder="1" applyAlignment="1">
      <alignment horizontal="center" wrapText="1"/>
    </xf>
    <xf numFmtId="0" fontId="80" fillId="0" borderId="18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65" fillId="0" borderId="36" xfId="0" applyFont="1" applyFill="1" applyBorder="1" applyAlignment="1">
      <alignment horizontal="right"/>
    </xf>
    <xf numFmtId="0" fontId="80" fillId="0" borderId="41" xfId="0" applyFont="1" applyFill="1" applyBorder="1" applyAlignment="1">
      <alignment horizontal="center" wrapText="1"/>
    </xf>
    <xf numFmtId="0" fontId="80" fillId="0" borderId="48" xfId="0" applyFont="1" applyFill="1" applyBorder="1" applyAlignment="1">
      <alignment horizontal="center" wrapText="1"/>
    </xf>
    <xf numFmtId="0" fontId="80" fillId="0" borderId="40" xfId="0" applyFont="1" applyFill="1" applyBorder="1" applyAlignment="1">
      <alignment horizontal="center" wrapText="1"/>
    </xf>
    <xf numFmtId="0" fontId="80" fillId="0" borderId="49" xfId="0" applyFont="1" applyFill="1" applyBorder="1" applyAlignment="1">
      <alignment horizontal="center" wrapText="1"/>
    </xf>
    <xf numFmtId="0" fontId="80" fillId="0" borderId="31" xfId="0" applyFont="1" applyFill="1" applyBorder="1" applyAlignment="1">
      <alignment horizontal="center" wrapText="1"/>
    </xf>
    <xf numFmtId="0" fontId="80" fillId="0" borderId="38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vertical="center" wrapText="1" shrinkToFit="1"/>
    </xf>
    <xf numFmtId="0" fontId="11" fillId="0" borderId="31" xfId="0" applyFont="1" applyFill="1" applyBorder="1" applyAlignment="1" quotePrefix="1">
      <alignment horizontal="center" vertical="center" wrapText="1" shrinkToFit="1"/>
    </xf>
    <xf numFmtId="0" fontId="11" fillId="0" borderId="29" xfId="0" applyFont="1" applyFill="1" applyBorder="1" applyAlignment="1" quotePrefix="1">
      <alignment horizontal="center" vertical="center" wrapText="1" shrinkToFit="1"/>
    </xf>
    <xf numFmtId="0" fontId="11" fillId="0" borderId="39" xfId="0" applyFont="1" applyFill="1" applyBorder="1" applyAlignment="1">
      <alignment horizontal="center" vertical="center" wrapText="1" shrinkToFit="1"/>
    </xf>
    <xf numFmtId="0" fontId="11" fillId="0" borderId="30" xfId="0" applyFont="1" applyFill="1" applyBorder="1" applyAlignment="1">
      <alignment horizontal="center" vertical="center" wrapText="1" shrinkToFi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11" fillId="0" borderId="32" xfId="0" applyFont="1" applyFill="1" applyBorder="1" applyAlignment="1">
      <alignment horizontal="center" vertical="top" wrapText="1" shrinkToFit="1"/>
    </xf>
    <xf numFmtId="0" fontId="11" fillId="0" borderId="26" xfId="0" applyFont="1" applyFill="1" applyBorder="1" applyAlignment="1">
      <alignment horizontal="center" vertical="top" shrinkToFit="1"/>
    </xf>
    <xf numFmtId="0" fontId="11" fillId="0" borderId="27" xfId="0" applyFont="1" applyFill="1" applyBorder="1" applyAlignment="1">
      <alignment horizontal="center" vertical="top" shrinkToFit="1"/>
    </xf>
    <xf numFmtId="0" fontId="11" fillId="0" borderId="28" xfId="0" applyFont="1" applyFill="1" applyBorder="1" applyAlignment="1">
      <alignment horizontal="left" vertical="center"/>
    </xf>
    <xf numFmtId="0" fontId="11" fillId="0" borderId="28" xfId="0" applyFont="1" applyFill="1" applyBorder="1" applyAlignment="1" quotePrefix="1">
      <alignment horizontal="right" vertical="center"/>
    </xf>
    <xf numFmtId="0" fontId="11" fillId="0" borderId="32" xfId="0" applyFont="1" applyFill="1" applyBorder="1" applyAlignment="1" quotePrefix="1">
      <alignment horizontal="center" vertical="center" wrapText="1" shrinkToFit="1"/>
    </xf>
    <xf numFmtId="0" fontId="11" fillId="0" borderId="27" xfId="0" applyFont="1" applyFill="1" applyBorder="1" applyAlignment="1" quotePrefix="1">
      <alignment horizontal="center" vertical="center" wrapText="1" shrinkToFit="1"/>
    </xf>
    <xf numFmtId="0" fontId="3" fillId="0" borderId="17" xfId="0" applyFont="1" applyFill="1" applyBorder="1" applyAlignment="1">
      <alignment horizontal="right" vertical="center"/>
    </xf>
    <xf numFmtId="0" fontId="11" fillId="0" borderId="38" xfId="0" applyFont="1" applyFill="1" applyBorder="1" applyAlignment="1" quotePrefix="1">
      <alignment horizontal="center" vertical="center" shrinkToFit="1"/>
    </xf>
    <xf numFmtId="0" fontId="11" fillId="0" borderId="29" xfId="0" applyFont="1" applyFill="1" applyBorder="1" applyAlignment="1" quotePrefix="1">
      <alignment horizontal="center" vertical="center" shrinkToFit="1"/>
    </xf>
    <xf numFmtId="0" fontId="3" fillId="0" borderId="17" xfId="0" applyFont="1" applyFill="1" applyBorder="1" applyAlignment="1" quotePrefix="1">
      <alignment horizontal="center" vertical="center" shrinkToFit="1"/>
    </xf>
    <xf numFmtId="0" fontId="11" fillId="0" borderId="4" xfId="0" applyFont="1" applyFill="1" applyBorder="1" applyAlignment="1" quotePrefix="1">
      <alignment horizontal="center" vertical="center" shrinkToFit="1"/>
    </xf>
    <xf numFmtId="0" fontId="11" fillId="0" borderId="24" xfId="0" applyFont="1" applyFill="1" applyBorder="1" applyAlignment="1" quotePrefix="1">
      <alignment horizontal="center" vertical="center" shrinkToFit="1"/>
    </xf>
    <xf numFmtId="0" fontId="11" fillId="0" borderId="28" xfId="0" applyFont="1" applyFill="1" applyBorder="1" applyAlignment="1">
      <alignment horizontal="right"/>
    </xf>
    <xf numFmtId="0" fontId="3" fillId="22" borderId="50" xfId="0" applyFont="1" applyFill="1" applyBorder="1" applyAlignment="1">
      <alignment horizontal="center" vertical="center" wrapText="1"/>
    </xf>
    <xf numFmtId="0" fontId="3" fillId="22" borderId="51" xfId="0" applyFont="1" applyFill="1" applyBorder="1" applyAlignment="1">
      <alignment horizontal="center" vertical="center" wrapText="1"/>
    </xf>
    <xf numFmtId="0" fontId="3" fillId="22" borderId="52" xfId="0" applyFont="1" applyFill="1" applyBorder="1" applyAlignment="1">
      <alignment horizontal="center" vertical="center" wrapText="1"/>
    </xf>
    <xf numFmtId="194" fontId="66" fillId="22" borderId="0" xfId="0" applyNumberFormat="1" applyFont="1" applyFill="1" applyAlignment="1">
      <alignment horizontal="center" vertical="center"/>
    </xf>
    <xf numFmtId="0" fontId="3" fillId="22" borderId="42" xfId="0" applyFont="1" applyFill="1" applyBorder="1" applyAlignment="1">
      <alignment horizontal="center" vertical="center" wrapText="1"/>
    </xf>
    <xf numFmtId="0" fontId="3" fillId="22" borderId="20" xfId="0" applyFont="1" applyFill="1" applyBorder="1" applyAlignment="1">
      <alignment horizontal="center" vertical="center" wrapText="1"/>
    </xf>
    <xf numFmtId="0" fontId="3" fillId="22" borderId="40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3" fillId="22" borderId="34" xfId="0" applyFont="1" applyFill="1" applyBorder="1" applyAlignment="1">
      <alignment horizontal="center" vertical="center" wrapText="1"/>
    </xf>
    <xf numFmtId="0" fontId="11" fillId="0" borderId="25" xfId="385" applyFont="1" applyBorder="1" applyAlignment="1">
      <alignment horizontal="center" vertical="center"/>
      <protection/>
    </xf>
    <xf numFmtId="0" fontId="11" fillId="0" borderId="25" xfId="385" applyFont="1" applyBorder="1" applyAlignment="1">
      <alignment horizontal="center" vertical="center" wrapText="1"/>
      <protection/>
    </xf>
    <xf numFmtId="0" fontId="11" fillId="0" borderId="0" xfId="385" applyFont="1" applyBorder="1">
      <alignment vertical="center"/>
      <protection/>
    </xf>
    <xf numFmtId="0" fontId="48" fillId="0" borderId="0" xfId="385" applyFont="1" applyBorder="1">
      <alignment vertical="center"/>
      <protection/>
    </xf>
  </cellXfs>
  <cellStyles count="446">
    <cellStyle name="Normal" xfId="0"/>
    <cellStyle name="??&amp;O?&amp;H?_x0008__x000F__x0007_?_x0007__x0001__x0001_" xfId="15"/>
    <cellStyle name="??&amp;O?&amp;H?_x0008_??_x0007__x0001__x0001_" xfId="16"/>
    <cellStyle name="_Book1" xfId="17"/>
    <cellStyle name="_Capex Tracking Control Sheet -ADMIN " xfId="18"/>
    <cellStyle name="_Project tracking Puri (Diana) per March'06 " xfId="19"/>
    <cellStyle name="_Recon with FAR " xfId="20"/>
    <cellStyle name="_금융점포(광주)" xfId="21"/>
    <cellStyle name="_은행별 점포현황(202011년12월말기준)" xfId="22"/>
    <cellStyle name="¤@?e_TEST-1 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강조색1" xfId="30"/>
    <cellStyle name="20% - 강조색1 2" xfId="31"/>
    <cellStyle name="20% - 강조색1 2 2" xfId="32"/>
    <cellStyle name="20% - 강조색1 3" xfId="33"/>
    <cellStyle name="20% - 강조색2" xfId="34"/>
    <cellStyle name="20% - 강조색2 2" xfId="35"/>
    <cellStyle name="20% - 강조색2 2 2" xfId="36"/>
    <cellStyle name="20% - 강조색2 3" xfId="37"/>
    <cellStyle name="20% - 강조색3" xfId="38"/>
    <cellStyle name="20% - 강조색3 2" xfId="39"/>
    <cellStyle name="20% - 강조색3 2 2" xfId="40"/>
    <cellStyle name="20% - 강조색3 3" xfId="41"/>
    <cellStyle name="20% - 강조색4" xfId="42"/>
    <cellStyle name="20% - 강조색4 2" xfId="43"/>
    <cellStyle name="20% - 강조색4 2 2" xfId="44"/>
    <cellStyle name="20% - 강조색4 3" xfId="45"/>
    <cellStyle name="20% - 강조색5" xfId="46"/>
    <cellStyle name="20% - 강조색5 2" xfId="47"/>
    <cellStyle name="20% - 강조색5 2 2" xfId="48"/>
    <cellStyle name="20% - 강조색5 3" xfId="49"/>
    <cellStyle name="20% - 강조색6" xfId="50"/>
    <cellStyle name="20% - 강조색6 2" xfId="51"/>
    <cellStyle name="20% - 강조색6 2 2" xfId="52"/>
    <cellStyle name="20% - 강조색6 3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강조색1" xfId="60"/>
    <cellStyle name="40% - 강조색1 2" xfId="61"/>
    <cellStyle name="40% - 강조색1 2 2" xfId="62"/>
    <cellStyle name="40% - 강조색1 3" xfId="63"/>
    <cellStyle name="40% - 강조색2" xfId="64"/>
    <cellStyle name="40% - 강조색2 2" xfId="65"/>
    <cellStyle name="40% - 강조색2 2 2" xfId="66"/>
    <cellStyle name="40% - 강조색2 3" xfId="67"/>
    <cellStyle name="40% - 강조색3" xfId="68"/>
    <cellStyle name="40% - 강조색3 2" xfId="69"/>
    <cellStyle name="40% - 강조색3 2 2" xfId="70"/>
    <cellStyle name="40% - 강조색3 3" xfId="71"/>
    <cellStyle name="40% - 강조색4" xfId="72"/>
    <cellStyle name="40% - 강조색4 2" xfId="73"/>
    <cellStyle name="40% - 강조색4 2 2" xfId="74"/>
    <cellStyle name="40% - 강조색4 3" xfId="75"/>
    <cellStyle name="40% - 강조색5" xfId="76"/>
    <cellStyle name="40% - 강조색5 2" xfId="77"/>
    <cellStyle name="40% - 강조색5 2 2" xfId="78"/>
    <cellStyle name="40% - 강조색5 3" xfId="79"/>
    <cellStyle name="40% - 강조색6" xfId="80"/>
    <cellStyle name="40% - 강조색6 2" xfId="81"/>
    <cellStyle name="40% - 강조색6 2 2" xfId="82"/>
    <cellStyle name="40% - 강조색6 3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60% - 강조색1" xfId="90"/>
    <cellStyle name="60% - 강조색1 2" xfId="91"/>
    <cellStyle name="60% - 강조색1 2 2" xfId="92"/>
    <cellStyle name="60% - 강조색1 3" xfId="93"/>
    <cellStyle name="60% - 강조색2" xfId="94"/>
    <cellStyle name="60% - 강조색2 2" xfId="95"/>
    <cellStyle name="60% - 강조색2 2 2" xfId="96"/>
    <cellStyle name="60% - 강조색2 3" xfId="97"/>
    <cellStyle name="60% - 강조색3" xfId="98"/>
    <cellStyle name="60% - 강조색3 2" xfId="99"/>
    <cellStyle name="60% - 강조색3 2 2" xfId="100"/>
    <cellStyle name="60% - 강조색3 3" xfId="101"/>
    <cellStyle name="60% - 강조색4" xfId="102"/>
    <cellStyle name="60% - 강조색4 2" xfId="103"/>
    <cellStyle name="60% - 강조색4 2 2" xfId="104"/>
    <cellStyle name="60% - 강조색4 3" xfId="105"/>
    <cellStyle name="60% - 강조색5" xfId="106"/>
    <cellStyle name="60% - 강조색5 2" xfId="107"/>
    <cellStyle name="60% - 강조색5 2 2" xfId="108"/>
    <cellStyle name="60% - 강조색5 3" xfId="109"/>
    <cellStyle name="60% - 강조색6" xfId="110"/>
    <cellStyle name="60% - 강조색6 2" xfId="111"/>
    <cellStyle name="60% - 강조색6 2 2" xfId="112"/>
    <cellStyle name="60% - 강조색6 3" xfId="113"/>
    <cellStyle name="A¨­￠￢￠O [0]_INQUIRY ￠?￥i¨u¡AAⓒ￢Aⓒª " xfId="114"/>
    <cellStyle name="A¨­￠￢￠O_INQUIRY ￠?￥i¨u¡AAⓒ￢Aⓒª " xfId="115"/>
    <cellStyle name="Accent1" xfId="116"/>
    <cellStyle name="Accent2" xfId="117"/>
    <cellStyle name="Accent3" xfId="118"/>
    <cellStyle name="Accent4" xfId="119"/>
    <cellStyle name="Accent5" xfId="120"/>
    <cellStyle name="Accent6" xfId="121"/>
    <cellStyle name="AeE­ [0]_°eE¹_11¿a½A " xfId="122"/>
    <cellStyle name="AeE­_°eE¹_11¿a½A " xfId="123"/>
    <cellStyle name="AeE¡ⓒ [0]_INQUIRY ￠?￥i¨u¡AAⓒ￢Aⓒª " xfId="124"/>
    <cellStyle name="AeE¡ⓒ_INQUIRY ￠?￥i¨u¡AAⓒ￢Aⓒª " xfId="125"/>
    <cellStyle name="ALIGNMENT" xfId="126"/>
    <cellStyle name="AÞ¸¶ [0]_°eE¹_11¿a½A " xfId="127"/>
    <cellStyle name="AÞ¸¶_°eE¹_11¿a½A " xfId="128"/>
    <cellStyle name="Bad" xfId="129"/>
    <cellStyle name="C¡IA¨ª_¡ic¨u¡A¨￢I¨￢¡Æ AN¡Æe " xfId="130"/>
    <cellStyle name="C￥AØ_¸AAa.¼OAI " xfId="131"/>
    <cellStyle name="Calc Currency (0)" xfId="132"/>
    <cellStyle name="Calculation" xfId="133"/>
    <cellStyle name="category" xfId="134"/>
    <cellStyle name="Check Cell" xfId="135"/>
    <cellStyle name="Comma [0]_ SG&amp;A Bridge " xfId="136"/>
    <cellStyle name="comma zerodec" xfId="137"/>
    <cellStyle name="Comma_ SG&amp;A Bridge " xfId="138"/>
    <cellStyle name="Comma0" xfId="139"/>
    <cellStyle name="Curren?_x0012_퐀_x0017_?" xfId="140"/>
    <cellStyle name="Currency [0]_ SG&amp;A Bridge " xfId="141"/>
    <cellStyle name="Currency_ SG&amp;A Bridge " xfId="142"/>
    <cellStyle name="Currency0" xfId="143"/>
    <cellStyle name="Currency1" xfId="144"/>
    <cellStyle name="Date" xfId="145"/>
    <cellStyle name="Dollar (zero dec)" xfId="146"/>
    <cellStyle name="Euro" xfId="147"/>
    <cellStyle name="Explanatory Text" xfId="148"/>
    <cellStyle name="Fixed" xfId="149"/>
    <cellStyle name="Good" xfId="150"/>
    <cellStyle name="Grey" xfId="151"/>
    <cellStyle name="Grey 2" xfId="152"/>
    <cellStyle name="HEADER" xfId="153"/>
    <cellStyle name="Header1" xfId="154"/>
    <cellStyle name="Header2" xfId="155"/>
    <cellStyle name="Heading 1" xfId="156"/>
    <cellStyle name="Heading 1 2" xfId="157"/>
    <cellStyle name="Heading 2" xfId="158"/>
    <cellStyle name="Heading 2 2" xfId="159"/>
    <cellStyle name="Heading 3" xfId="160"/>
    <cellStyle name="Heading 4" xfId="161"/>
    <cellStyle name="Hyperlink" xfId="162"/>
    <cellStyle name="Input" xfId="163"/>
    <cellStyle name="Input [yellow]" xfId="164"/>
    <cellStyle name="Input [yellow] 2" xfId="165"/>
    <cellStyle name="Linked Cell" xfId="166"/>
    <cellStyle name="Millares [0]_2AV_M_M " xfId="167"/>
    <cellStyle name="Milliers [0]_Arabian Spec" xfId="168"/>
    <cellStyle name="Milliers_Arabian Spec" xfId="169"/>
    <cellStyle name="Model" xfId="170"/>
    <cellStyle name="Mon?aire [0]_Arabian Spec" xfId="171"/>
    <cellStyle name="Mon?aire_Arabian Spec" xfId="172"/>
    <cellStyle name="Moneda [0]_2AV_M_M " xfId="173"/>
    <cellStyle name="Moneda_2AV_M_M " xfId="174"/>
    <cellStyle name="Neutral" xfId="175"/>
    <cellStyle name="Normal - Style1" xfId="176"/>
    <cellStyle name="Normal - Style1 2" xfId="177"/>
    <cellStyle name="Normal_ SG&amp;A Bridge " xfId="178"/>
    <cellStyle name="Note" xfId="179"/>
    <cellStyle name="Output" xfId="180"/>
    <cellStyle name="Percent [2]" xfId="181"/>
    <cellStyle name="subhead" xfId="182"/>
    <cellStyle name="Title" xfId="183"/>
    <cellStyle name="Total" xfId="184"/>
    <cellStyle name="Total 2" xfId="185"/>
    <cellStyle name="UM" xfId="186"/>
    <cellStyle name="Warning Text" xfId="187"/>
    <cellStyle name="강조색1" xfId="188"/>
    <cellStyle name="강조색1 2" xfId="189"/>
    <cellStyle name="강조색1 2 2" xfId="190"/>
    <cellStyle name="강조색1 3" xfId="191"/>
    <cellStyle name="강조색2" xfId="192"/>
    <cellStyle name="강조색2 2" xfId="193"/>
    <cellStyle name="강조색2 2 2" xfId="194"/>
    <cellStyle name="강조색2 3" xfId="195"/>
    <cellStyle name="강조색3" xfId="196"/>
    <cellStyle name="강조색3 2" xfId="197"/>
    <cellStyle name="강조색3 2 2" xfId="198"/>
    <cellStyle name="강조색3 3" xfId="199"/>
    <cellStyle name="강조색4" xfId="200"/>
    <cellStyle name="강조색4 2" xfId="201"/>
    <cellStyle name="강조색4 2 2" xfId="202"/>
    <cellStyle name="강조색4 3" xfId="203"/>
    <cellStyle name="강조색5" xfId="204"/>
    <cellStyle name="강조색5 2" xfId="205"/>
    <cellStyle name="강조색5 2 2" xfId="206"/>
    <cellStyle name="강조색5 3" xfId="207"/>
    <cellStyle name="강조색6" xfId="208"/>
    <cellStyle name="강조색6 2" xfId="209"/>
    <cellStyle name="강조색6 2 2" xfId="210"/>
    <cellStyle name="강조색6 3" xfId="211"/>
    <cellStyle name="경고문" xfId="212"/>
    <cellStyle name="경고문 2" xfId="213"/>
    <cellStyle name="경고문 2 2" xfId="214"/>
    <cellStyle name="경고문 3" xfId="215"/>
    <cellStyle name="계산" xfId="216"/>
    <cellStyle name="계산 2" xfId="217"/>
    <cellStyle name="계산 2 2" xfId="218"/>
    <cellStyle name="계산 3" xfId="219"/>
    <cellStyle name="고정소숫점" xfId="220"/>
    <cellStyle name="고정출력1" xfId="221"/>
    <cellStyle name="고정출력2" xfId="222"/>
    <cellStyle name="咬訌裝?INCOM1" xfId="223"/>
    <cellStyle name="咬訌裝?INCOM10" xfId="224"/>
    <cellStyle name="咬訌裝?INCOM2" xfId="225"/>
    <cellStyle name="咬訌裝?INCOM3" xfId="226"/>
    <cellStyle name="咬訌裝?INCOM4" xfId="227"/>
    <cellStyle name="咬訌裝?INCOM5" xfId="228"/>
    <cellStyle name="咬訌裝?INCOM6" xfId="229"/>
    <cellStyle name="咬訌裝?INCOM7" xfId="230"/>
    <cellStyle name="咬訌裝?INCOM8" xfId="231"/>
    <cellStyle name="咬訌裝?INCOM9" xfId="232"/>
    <cellStyle name="咬訌裝?PRIB11" xfId="233"/>
    <cellStyle name="나쁨" xfId="234"/>
    <cellStyle name="나쁨 2" xfId="235"/>
    <cellStyle name="나쁨 2 2" xfId="236"/>
    <cellStyle name="나쁨 3" xfId="237"/>
    <cellStyle name="날짜" xfId="238"/>
    <cellStyle name="달러" xfId="239"/>
    <cellStyle name="뒤에 오는 하이퍼링크_Book1" xfId="240"/>
    <cellStyle name="똿뗦먛귟 [0.00]_PRODUCT DETAIL Q1" xfId="241"/>
    <cellStyle name="똿뗦먛귟_PRODUCT DETAIL Q1" xfId="242"/>
    <cellStyle name="메모" xfId="243"/>
    <cellStyle name="메모 2" xfId="244"/>
    <cellStyle name="메모 2 2" xfId="245"/>
    <cellStyle name="메모 3" xfId="246"/>
    <cellStyle name="메모 4" xfId="247"/>
    <cellStyle name="믅됞 [0.00]_PRODUCT DETAIL Q1" xfId="248"/>
    <cellStyle name="믅됞_PRODUCT DETAIL Q1" xfId="249"/>
    <cellStyle name="바탕글" xfId="250"/>
    <cellStyle name="Percent" xfId="251"/>
    <cellStyle name="백분율 2" xfId="252"/>
    <cellStyle name="보통" xfId="253"/>
    <cellStyle name="보통 2" xfId="254"/>
    <cellStyle name="보통 2 2" xfId="255"/>
    <cellStyle name="보통 3" xfId="256"/>
    <cellStyle name="본문" xfId="257"/>
    <cellStyle name="부제목" xfId="258"/>
    <cellStyle name="뷭?_BOOKSHIP" xfId="259"/>
    <cellStyle name="설명 텍스트" xfId="260"/>
    <cellStyle name="설명 텍스트 2" xfId="261"/>
    <cellStyle name="설명 텍스트 2 2" xfId="262"/>
    <cellStyle name="설명 텍스트 3" xfId="263"/>
    <cellStyle name="셀 확인" xfId="264"/>
    <cellStyle name="셀 확인 2" xfId="265"/>
    <cellStyle name="셀 확인 2 2" xfId="266"/>
    <cellStyle name="셀 확인 3" xfId="267"/>
    <cellStyle name="숫자(R)" xfId="268"/>
    <cellStyle name="Comma" xfId="269"/>
    <cellStyle name="Comma [0]" xfId="270"/>
    <cellStyle name="쉼표 [0] 10" xfId="271"/>
    <cellStyle name="쉼표 [0] 2" xfId="272"/>
    <cellStyle name="쉼표 [0] 2 2" xfId="273"/>
    <cellStyle name="쉼표 [0] 2 3" xfId="274"/>
    <cellStyle name="쉼표 [0] 28" xfId="275"/>
    <cellStyle name="쉼표 [0] 28 2" xfId="276"/>
    <cellStyle name="쉼표 [0] 3" xfId="277"/>
    <cellStyle name="쉼표 [0] 4" xfId="278"/>
    <cellStyle name="쉼표 [0] 5" xfId="279"/>
    <cellStyle name="쉼표 [0] 51" xfId="280"/>
    <cellStyle name="쉼표 [0] 6" xfId="281"/>
    <cellStyle name="쉼표 [0] 7" xfId="282"/>
    <cellStyle name="쉼표 [0] 75" xfId="283"/>
    <cellStyle name="쉼표 [0] 76" xfId="284"/>
    <cellStyle name="쉼표 [0] 78" xfId="285"/>
    <cellStyle name="쉼표 [0] 79" xfId="286"/>
    <cellStyle name="쉼표 [0] 8" xfId="287"/>
    <cellStyle name="쉼표 [0] 80" xfId="288"/>
    <cellStyle name="쉼표 [0] 81" xfId="289"/>
    <cellStyle name="쉼표 [0] 82" xfId="290"/>
    <cellStyle name="쉼표 [0] 84" xfId="291"/>
    <cellStyle name="쉼표 [0] 85" xfId="292"/>
    <cellStyle name="쉼표 [0] 9" xfId="293"/>
    <cellStyle name="스타일 1" xfId="294"/>
    <cellStyle name="스타일 1 2" xfId="295"/>
    <cellStyle name="안건회계법인" xfId="296"/>
    <cellStyle name="연결된 셀" xfId="297"/>
    <cellStyle name="연결된 셀 2" xfId="298"/>
    <cellStyle name="연결된 셀 2 2" xfId="299"/>
    <cellStyle name="연결된 셀 3" xfId="300"/>
    <cellStyle name="Followed Hyperlink" xfId="301"/>
    <cellStyle name="요약" xfId="302"/>
    <cellStyle name="요약 2" xfId="303"/>
    <cellStyle name="요약 2 2" xfId="304"/>
    <cellStyle name="요약 3" xfId="305"/>
    <cellStyle name="입력" xfId="306"/>
    <cellStyle name="입력 2" xfId="307"/>
    <cellStyle name="입력 2 2" xfId="308"/>
    <cellStyle name="입력 3" xfId="309"/>
    <cellStyle name="자리수" xfId="310"/>
    <cellStyle name="자리수0" xfId="311"/>
    <cellStyle name="작은제목" xfId="312"/>
    <cellStyle name="제목" xfId="313"/>
    <cellStyle name="제목 1" xfId="314"/>
    <cellStyle name="제목 1 2" xfId="315"/>
    <cellStyle name="제목 1 2 2" xfId="316"/>
    <cellStyle name="제목 1 3" xfId="317"/>
    <cellStyle name="제목 2" xfId="318"/>
    <cellStyle name="제목 2 2" xfId="319"/>
    <cellStyle name="제목 2 2 2" xfId="320"/>
    <cellStyle name="제목 2 3" xfId="321"/>
    <cellStyle name="제목 3" xfId="322"/>
    <cellStyle name="제목 3 2" xfId="323"/>
    <cellStyle name="제목 3 2 2" xfId="324"/>
    <cellStyle name="제목 3 3" xfId="325"/>
    <cellStyle name="제목 4" xfId="326"/>
    <cellStyle name="제목 4 2" xfId="327"/>
    <cellStyle name="제목 4 2 2" xfId="328"/>
    <cellStyle name="제목 4 3" xfId="329"/>
    <cellStyle name="제목 5" xfId="330"/>
    <cellStyle name="제목 5 2" xfId="331"/>
    <cellStyle name="제목 6" xfId="332"/>
    <cellStyle name="좋음" xfId="333"/>
    <cellStyle name="좋음 2" xfId="334"/>
    <cellStyle name="좋음 2 2" xfId="335"/>
    <cellStyle name="좋음 3" xfId="336"/>
    <cellStyle name="출력" xfId="337"/>
    <cellStyle name="출력 2" xfId="338"/>
    <cellStyle name="출력 2 2" xfId="339"/>
    <cellStyle name="출력 3" xfId="340"/>
    <cellStyle name="콤마 [0]" xfId="341"/>
    <cellStyle name="콤마 [0]_해안선및도서" xfId="342"/>
    <cellStyle name="콤마_  종  합  " xfId="343"/>
    <cellStyle name="큰제목" xfId="344"/>
    <cellStyle name="큰제목 2" xfId="345"/>
    <cellStyle name="Currency" xfId="346"/>
    <cellStyle name="Currency [0]" xfId="347"/>
    <cellStyle name="통화 [0] 2" xfId="348"/>
    <cellStyle name="퍼센트" xfId="349"/>
    <cellStyle name="표준 10" xfId="350"/>
    <cellStyle name="표준 10 2" xfId="351"/>
    <cellStyle name="표준 10 3" xfId="352"/>
    <cellStyle name="표준 100" xfId="353"/>
    <cellStyle name="표준 101" xfId="354"/>
    <cellStyle name="표준 102" xfId="355"/>
    <cellStyle name="표준 103" xfId="356"/>
    <cellStyle name="표준 109" xfId="357"/>
    <cellStyle name="표준 11" xfId="358"/>
    <cellStyle name="표준 11 2" xfId="359"/>
    <cellStyle name="표준 110" xfId="360"/>
    <cellStyle name="표준 111" xfId="361"/>
    <cellStyle name="표준 12" xfId="362"/>
    <cellStyle name="표준 13" xfId="363"/>
    <cellStyle name="표준 14" xfId="364"/>
    <cellStyle name="표준 15" xfId="365"/>
    <cellStyle name="표준 16" xfId="366"/>
    <cellStyle name="표준 168" xfId="367"/>
    <cellStyle name="표준 169" xfId="368"/>
    <cellStyle name="표준 17" xfId="369"/>
    <cellStyle name="표준 170" xfId="370"/>
    <cellStyle name="표준 171" xfId="371"/>
    <cellStyle name="표준 172" xfId="372"/>
    <cellStyle name="표준 173" xfId="373"/>
    <cellStyle name="표준 175" xfId="374"/>
    <cellStyle name="표준 176" xfId="375"/>
    <cellStyle name="표준 177" xfId="376"/>
    <cellStyle name="표준 178" xfId="377"/>
    <cellStyle name="표준 179" xfId="378"/>
    <cellStyle name="표준 18" xfId="379"/>
    <cellStyle name="표준 180" xfId="380"/>
    <cellStyle name="표준 181" xfId="381"/>
    <cellStyle name="표준 182" xfId="382"/>
    <cellStyle name="표준 183" xfId="383"/>
    <cellStyle name="표준 19" xfId="384"/>
    <cellStyle name="표준 2" xfId="385"/>
    <cellStyle name="표준 2 2" xfId="386"/>
    <cellStyle name="표준 2 3" xfId="387"/>
    <cellStyle name="표준 2 4" xfId="388"/>
    <cellStyle name="표준 2 5" xfId="389"/>
    <cellStyle name="표준 2_(붙임2) 시정통계 활용도 의견조사표" xfId="390"/>
    <cellStyle name="표준 20" xfId="391"/>
    <cellStyle name="표준 21" xfId="392"/>
    <cellStyle name="표준 22" xfId="393"/>
    <cellStyle name="표준 23" xfId="394"/>
    <cellStyle name="표준 24" xfId="395"/>
    <cellStyle name="표준 25" xfId="396"/>
    <cellStyle name="표준 26" xfId="397"/>
    <cellStyle name="표준 27" xfId="398"/>
    <cellStyle name="표준 28" xfId="399"/>
    <cellStyle name="표준 29" xfId="400"/>
    <cellStyle name="표준 3" xfId="401"/>
    <cellStyle name="표준 3 2" xfId="402"/>
    <cellStyle name="표준 3 3" xfId="403"/>
    <cellStyle name="표준 3 4" xfId="404"/>
    <cellStyle name="표준 30" xfId="405"/>
    <cellStyle name="표준 31" xfId="406"/>
    <cellStyle name="표준 32" xfId="407"/>
    <cellStyle name="표준 33" xfId="408"/>
    <cellStyle name="표준 34" xfId="409"/>
    <cellStyle name="표준 35" xfId="410"/>
    <cellStyle name="표준 36" xfId="411"/>
    <cellStyle name="표준 37" xfId="412"/>
    <cellStyle name="표준 38" xfId="413"/>
    <cellStyle name="표준 39" xfId="414"/>
    <cellStyle name="표준 4" xfId="415"/>
    <cellStyle name="표준 40" xfId="416"/>
    <cellStyle name="표준 41" xfId="417"/>
    <cellStyle name="표준 42" xfId="418"/>
    <cellStyle name="표준 43" xfId="419"/>
    <cellStyle name="표준 44" xfId="420"/>
    <cellStyle name="표준 45" xfId="421"/>
    <cellStyle name="표준 46" xfId="422"/>
    <cellStyle name="표준 47" xfId="423"/>
    <cellStyle name="표준 48" xfId="424"/>
    <cellStyle name="표준 49" xfId="425"/>
    <cellStyle name="표준 5" xfId="426"/>
    <cellStyle name="표준 50" xfId="427"/>
    <cellStyle name="표준 51" xfId="428"/>
    <cellStyle name="표준 6" xfId="429"/>
    <cellStyle name="표준 6 2" xfId="430"/>
    <cellStyle name="표준 6 3" xfId="431"/>
    <cellStyle name="표준 6 4" xfId="432"/>
    <cellStyle name="표준 6 5" xfId="433"/>
    <cellStyle name="표준 7" xfId="434"/>
    <cellStyle name="표준 79" xfId="435"/>
    <cellStyle name="표준 8" xfId="436"/>
    <cellStyle name="표준 80" xfId="437"/>
    <cellStyle name="표준 87" xfId="438"/>
    <cellStyle name="표준 88" xfId="439"/>
    <cellStyle name="표준 89" xfId="440"/>
    <cellStyle name="표준 9" xfId="441"/>
    <cellStyle name="표준 90" xfId="442"/>
    <cellStyle name="표준 91" xfId="443"/>
    <cellStyle name="표준 92" xfId="444"/>
    <cellStyle name="표준 94" xfId="445"/>
    <cellStyle name="표준 95" xfId="446"/>
    <cellStyle name="표준 96" xfId="447"/>
    <cellStyle name="표준 97" xfId="448"/>
    <cellStyle name="표준 98" xfId="449"/>
    <cellStyle name="표준 99" xfId="450"/>
    <cellStyle name="표준_-17.공공사법" xfId="451"/>
    <cellStyle name="표준_17.공공행정및사법" xfId="452"/>
    <cellStyle name="표준_인구" xfId="453"/>
    <cellStyle name="표준_총무과(인사계)_박상현" xfId="454"/>
    <cellStyle name="Hyperlink" xfId="455"/>
    <cellStyle name="하이퍼링크 2" xfId="456"/>
    <cellStyle name="합산" xfId="457"/>
    <cellStyle name="화폐기호" xfId="458"/>
    <cellStyle name="화폐기호0" xfId="4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51060;&#51221;&#51068;\Local%20Settings\Temporary%20Internet%20Files\Content.IE5\SBR1DEUM\&#49888;&#44508;&#54637;&#47785;&#51648;&#54364;&#47532;&#49828;&#53944;&#51089;&#50629;&#50857;\&#49888;&#44508;&#54637;&#47785;&#51648;&#54364;&#47532;&#49828;&#53944;&#51089;&#50629;&#50857;-&#48120;&#50756;&#49457;-\7&#50900;21&#51068;&#51088;\&#51648;&#54364;&#47700;&#53440;&#51088;&#47308;_2008~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892;&#51109;\d\&#51116;&#44032;&#48373;&#51648;&#49884;&#49444;\&#51116;&#44032;&#49884;&#49444;(2004)\&#51116;&#44032;&#49884;&#49444;&#54788;&#54889;\&#49436;&#50872;&#49884;&#51116;&#44032;&#49884;&#49444;&#54788;&#54889;(04&#49688;&#49884;&#48320;&#4422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HAMONITEMP\_&#44060;&#49440;&#51032;&#44204;_seo_&#49688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2008)기존지표"/>
      <sheetName val="(2009)신규지표"/>
      <sheetName val="(2010)기관부서 신규지표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4년현황"/>
      <sheetName val="구별현황(시설)"/>
      <sheetName val="구별현황(인원)"/>
      <sheetName val="주간보호"/>
      <sheetName val="단기보호"/>
      <sheetName val="봉사원파견"/>
      <sheetName val="주간치매"/>
      <sheetName val="주간병설"/>
      <sheetName val="단"/>
      <sheetName val="가"/>
      <sheetName val="봉사원파견 (2)"/>
    </sheetNames>
    <sheetDataSet>
      <sheetData sheetId="3">
        <row r="6">
          <cell r="D6" t="str">
            <v>일반</v>
          </cell>
        </row>
        <row r="7">
          <cell r="D7" t="str">
            <v>일반</v>
          </cell>
        </row>
        <row r="8">
          <cell r="D8" t="str">
            <v>일반</v>
          </cell>
        </row>
        <row r="9">
          <cell r="D9" t="str">
            <v>일반</v>
          </cell>
        </row>
        <row r="10">
          <cell r="D10" t="str">
            <v>일반</v>
          </cell>
        </row>
        <row r="11">
          <cell r="D11" t="str">
            <v>일반</v>
          </cell>
        </row>
        <row r="12">
          <cell r="D12" t="str">
            <v>일반</v>
          </cell>
        </row>
        <row r="13">
          <cell r="D13" t="str">
            <v>일반</v>
          </cell>
        </row>
        <row r="14">
          <cell r="D14" t="str">
            <v>일반</v>
          </cell>
        </row>
        <row r="15">
          <cell r="D15" t="str">
            <v>일반</v>
          </cell>
        </row>
        <row r="16">
          <cell r="D16" t="str">
            <v>일반</v>
          </cell>
        </row>
        <row r="17">
          <cell r="D17" t="str">
            <v>일반</v>
          </cell>
        </row>
        <row r="18">
          <cell r="D18" t="str">
            <v>일반</v>
          </cell>
        </row>
        <row r="19">
          <cell r="D19" t="str">
            <v>일반</v>
          </cell>
        </row>
        <row r="20">
          <cell r="D20" t="str">
            <v>일반</v>
          </cell>
        </row>
        <row r="21">
          <cell r="D21" t="str">
            <v>일반</v>
          </cell>
        </row>
        <row r="22">
          <cell r="D22" t="str">
            <v>일반</v>
          </cell>
        </row>
        <row r="23">
          <cell r="D23" t="str">
            <v>일반</v>
          </cell>
        </row>
        <row r="24">
          <cell r="D24" t="str">
            <v>일반</v>
          </cell>
        </row>
        <row r="25">
          <cell r="D25" t="str">
            <v>일반</v>
          </cell>
        </row>
        <row r="26">
          <cell r="D26" t="str">
            <v>일반</v>
          </cell>
        </row>
        <row r="27">
          <cell r="D27" t="str">
            <v>일반</v>
          </cell>
        </row>
        <row r="28">
          <cell r="D28" t="str">
            <v>일반</v>
          </cell>
        </row>
        <row r="29">
          <cell r="D29" t="str">
            <v>일반</v>
          </cell>
        </row>
        <row r="30">
          <cell r="D30" t="str">
            <v>치매</v>
          </cell>
        </row>
        <row r="31">
          <cell r="D31" t="str">
            <v>치매</v>
          </cell>
        </row>
        <row r="32">
          <cell r="D32" t="str">
            <v>치매</v>
          </cell>
        </row>
        <row r="33">
          <cell r="D33" t="str">
            <v>치매</v>
          </cell>
        </row>
        <row r="34">
          <cell r="D34" t="str">
            <v>치매</v>
          </cell>
        </row>
        <row r="35">
          <cell r="D35" t="str">
            <v>치매</v>
          </cell>
        </row>
        <row r="36">
          <cell r="D36" t="str">
            <v>치매</v>
          </cell>
        </row>
        <row r="37">
          <cell r="D37" t="str">
            <v>치매</v>
          </cell>
        </row>
        <row r="38">
          <cell r="D38" t="str">
            <v>치매</v>
          </cell>
        </row>
        <row r="39">
          <cell r="D39" t="str">
            <v>치매</v>
          </cell>
        </row>
        <row r="40">
          <cell r="D40" t="str">
            <v>치매</v>
          </cell>
        </row>
        <row r="41">
          <cell r="D41" t="str">
            <v>치매</v>
          </cell>
        </row>
        <row r="42">
          <cell r="D42" t="str">
            <v>치매</v>
          </cell>
        </row>
        <row r="43">
          <cell r="D43" t="str">
            <v>치매</v>
          </cell>
        </row>
        <row r="44">
          <cell r="D44" t="str">
            <v>치매</v>
          </cell>
        </row>
        <row r="45">
          <cell r="D45" t="str">
            <v>치매</v>
          </cell>
        </row>
        <row r="46">
          <cell r="D46" t="str">
            <v>치매</v>
          </cell>
        </row>
        <row r="47">
          <cell r="D47" t="str">
            <v>치매</v>
          </cell>
        </row>
        <row r="48">
          <cell r="D48" t="str">
            <v>치매</v>
          </cell>
        </row>
        <row r="49">
          <cell r="D49" t="str">
            <v>치매</v>
          </cell>
        </row>
        <row r="50">
          <cell r="D50" t="str">
            <v>치매</v>
          </cell>
        </row>
        <row r="55">
          <cell r="D55" t="str">
            <v>치매</v>
          </cell>
        </row>
        <row r="56">
          <cell r="D56" t="str">
            <v>치매</v>
          </cell>
        </row>
        <row r="57">
          <cell r="D57" t="str">
            <v>치매</v>
          </cell>
        </row>
        <row r="58">
          <cell r="D58" t="str">
            <v>치매</v>
          </cell>
        </row>
        <row r="59">
          <cell r="D59" t="str">
            <v>치매</v>
          </cell>
        </row>
        <row r="60">
          <cell r="D60" t="str">
            <v>치매</v>
          </cell>
        </row>
        <row r="61">
          <cell r="D61" t="str">
            <v>치매</v>
          </cell>
        </row>
        <row r="62">
          <cell r="D62" t="str">
            <v>치매</v>
          </cell>
        </row>
        <row r="63">
          <cell r="D63" t="str">
            <v>치매</v>
          </cell>
        </row>
        <row r="64">
          <cell r="D64" t="str">
            <v>치매</v>
          </cell>
        </row>
        <row r="65">
          <cell r="D65" t="str">
            <v>치매</v>
          </cell>
        </row>
        <row r="66">
          <cell r="D66" t="str">
            <v>일반</v>
          </cell>
        </row>
        <row r="67">
          <cell r="D67" t="str">
            <v>일반</v>
          </cell>
        </row>
        <row r="68">
          <cell r="D68" t="str">
            <v>일반</v>
          </cell>
        </row>
        <row r="69">
          <cell r="D69" t="str">
            <v>일반</v>
          </cell>
        </row>
        <row r="70">
          <cell r="D70" t="str">
            <v>일반</v>
          </cell>
        </row>
        <row r="71">
          <cell r="D71" t="str">
            <v>일반</v>
          </cell>
        </row>
        <row r="72">
          <cell r="D72" t="str">
            <v>일반</v>
          </cell>
        </row>
        <row r="73">
          <cell r="D73" t="str">
            <v>일반</v>
          </cell>
        </row>
        <row r="74">
          <cell r="D74" t="str">
            <v>일반</v>
          </cell>
        </row>
        <row r="75">
          <cell r="D75" t="str">
            <v>일반</v>
          </cell>
        </row>
        <row r="76">
          <cell r="D76" t="str">
            <v>일반</v>
          </cell>
        </row>
        <row r="77">
          <cell r="D77" t="str">
            <v>일반</v>
          </cell>
        </row>
        <row r="78">
          <cell r="D78" t="str">
            <v>일반</v>
          </cell>
        </row>
        <row r="79">
          <cell r="D79" t="str">
            <v>일반</v>
          </cell>
        </row>
      </sheetData>
      <sheetData sheetId="5">
        <row r="43">
          <cell r="B43" t="str">
            <v>관할구</v>
          </cell>
        </row>
        <row r="44">
          <cell r="B44" t="str">
            <v>영등포구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개선의견"/>
      <sheetName val="6-57.친환경~"/>
      <sheetName val="10-8.주택가격지수(매매)"/>
      <sheetName val="10-8.주택가격지수(전세)"/>
      <sheetName val="10-12.지가변동률"/>
      <sheetName val="12-6.부정의료행위 단속(의료기관)"/>
      <sheetName val="12-6.의약품제조및 판매업현황"/>
      <sheetName val="12-8.공중위생업현황"/>
      <sheetName val="12-13.보건소 구강보건사업실적"/>
      <sheetName val="12-44.자원봉사자 현황"/>
      <sheetName val="13-15.녹지현황"/>
      <sheetName val="15-3.지방세징수"/>
      <sheetName val="17-7.국회의원 및 시군구의원"/>
      <sheetName val="17-21.소방장비"/>
      <sheetName val="17-26.소방대상물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16"/>
  <sheetViews>
    <sheetView zoomScalePageLayoutView="0" workbookViewId="0" topLeftCell="A1">
      <selection activeCell="D21" sqref="D21"/>
    </sheetView>
  </sheetViews>
  <sheetFormatPr defaultColWidth="7.10546875" defaultRowHeight="13.5"/>
  <cols>
    <col min="1" max="1" width="6.77734375" style="65" customWidth="1"/>
    <col min="2" max="2" width="13.4453125" style="65" customWidth="1"/>
    <col min="3" max="3" width="12.5546875" style="65" customWidth="1"/>
    <col min="4" max="4" width="12.88671875" style="65" customWidth="1"/>
    <col min="5" max="5" width="12.5546875" style="65" customWidth="1"/>
    <col min="6" max="6" width="13.4453125" style="65" customWidth="1"/>
    <col min="7" max="7" width="6.6640625" style="65" customWidth="1"/>
    <col min="8" max="8" width="22.21484375" style="65" customWidth="1"/>
    <col min="9" max="16384" width="7.10546875" style="65" customWidth="1"/>
  </cols>
  <sheetData>
    <row r="1" spans="1:12" s="34" customFormat="1" ht="24.75" customHeight="1">
      <c r="A1" s="803" t="s">
        <v>517</v>
      </c>
      <c r="B1" s="803"/>
      <c r="C1" s="803"/>
      <c r="D1" s="803"/>
      <c r="E1" s="803"/>
      <c r="F1" s="803"/>
      <c r="G1" s="803"/>
      <c r="H1" s="803"/>
      <c r="I1" s="33"/>
      <c r="J1" s="33"/>
      <c r="K1" s="33"/>
      <c r="L1" s="33"/>
    </row>
    <row r="2" spans="1:12" s="34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9" s="37" customFormat="1" ht="19.5" customHeight="1">
      <c r="A3" s="35" t="s">
        <v>518</v>
      </c>
      <c r="B3" s="35"/>
      <c r="C3" s="35"/>
      <c r="D3" s="35"/>
      <c r="E3" s="35"/>
      <c r="F3" s="35"/>
      <c r="G3" s="35"/>
      <c r="H3" s="36" t="s">
        <v>519</v>
      </c>
      <c r="I3" s="35"/>
    </row>
    <row r="4" spans="1:9" s="41" customFormat="1" ht="45.75" customHeight="1">
      <c r="A4" s="804" t="s">
        <v>520</v>
      </c>
      <c r="B4" s="805"/>
      <c r="C4" s="31" t="s">
        <v>521</v>
      </c>
      <c r="D4" s="31" t="s">
        <v>522</v>
      </c>
      <c r="E4" s="38" t="s">
        <v>523</v>
      </c>
      <c r="F4" s="31" t="s">
        <v>524</v>
      </c>
      <c r="G4" s="801" t="s">
        <v>525</v>
      </c>
      <c r="H4" s="802"/>
      <c r="I4" s="40"/>
    </row>
    <row r="5" spans="1:9" s="46" customFormat="1" ht="22.5" customHeight="1">
      <c r="A5" s="795" t="s">
        <v>516</v>
      </c>
      <c r="B5" s="796"/>
      <c r="C5" s="44">
        <v>1467</v>
      </c>
      <c r="D5" s="44">
        <v>843</v>
      </c>
      <c r="E5" s="44">
        <v>272</v>
      </c>
      <c r="F5" s="44">
        <v>352</v>
      </c>
      <c r="G5" s="793" t="s">
        <v>779</v>
      </c>
      <c r="H5" s="794"/>
      <c r="I5" s="45"/>
    </row>
    <row r="6" spans="1:9" s="46" customFormat="1" ht="22.5" customHeight="1">
      <c r="A6" s="795" t="s">
        <v>612</v>
      </c>
      <c r="B6" s="797"/>
      <c r="C6" s="44">
        <v>1466</v>
      </c>
      <c r="D6" s="44">
        <v>842</v>
      </c>
      <c r="E6" s="44">
        <v>272</v>
      </c>
      <c r="F6" s="44">
        <v>352</v>
      </c>
      <c r="G6" s="793" t="s">
        <v>778</v>
      </c>
      <c r="H6" s="795"/>
      <c r="I6" s="45"/>
    </row>
    <row r="7" spans="1:9" s="46" customFormat="1" ht="22.5" customHeight="1">
      <c r="A7" s="795" t="s">
        <v>769</v>
      </c>
      <c r="B7" s="797"/>
      <c r="C7" s="44">
        <v>1466</v>
      </c>
      <c r="D7" s="44">
        <v>856</v>
      </c>
      <c r="E7" s="44">
        <v>268</v>
      </c>
      <c r="F7" s="44">
        <v>342</v>
      </c>
      <c r="G7" s="793" t="s">
        <v>769</v>
      </c>
      <c r="H7" s="795"/>
      <c r="I7" s="45"/>
    </row>
    <row r="8" spans="1:9" s="46" customFormat="1" ht="22.5" customHeight="1">
      <c r="A8" s="795" t="s">
        <v>777</v>
      </c>
      <c r="B8" s="797"/>
      <c r="C8" s="44">
        <v>1459</v>
      </c>
      <c r="D8" s="44">
        <v>849</v>
      </c>
      <c r="E8" s="44">
        <v>268</v>
      </c>
      <c r="F8" s="44">
        <v>342</v>
      </c>
      <c r="G8" s="793" t="s">
        <v>777</v>
      </c>
      <c r="H8" s="795"/>
      <c r="I8" s="45"/>
    </row>
    <row r="9" spans="1:9" s="54" customFormat="1" ht="22.5" customHeight="1">
      <c r="A9" s="798" t="s">
        <v>780</v>
      </c>
      <c r="B9" s="799"/>
      <c r="C9" s="51">
        <f aca="true" t="shared" si="0" ref="C9:C14">SUM(D9:F9)</f>
        <v>1382</v>
      </c>
      <c r="D9" s="51">
        <f>SUM(D10:D14)</f>
        <v>779</v>
      </c>
      <c r="E9" s="51">
        <f>SUM(E10:E14)</f>
        <v>261</v>
      </c>
      <c r="F9" s="51">
        <f>SUM(F10:F14)</f>
        <v>342</v>
      </c>
      <c r="G9" s="800" t="s">
        <v>780</v>
      </c>
      <c r="H9" s="798"/>
      <c r="I9" s="53"/>
    </row>
    <row r="10" spans="1:9" s="32" customFormat="1" ht="22.5" customHeight="1">
      <c r="A10" s="789" t="s">
        <v>526</v>
      </c>
      <c r="B10" s="790"/>
      <c r="C10" s="310">
        <f t="shared" si="0"/>
        <v>1</v>
      </c>
      <c r="D10" s="55">
        <v>1</v>
      </c>
      <c r="E10" s="44" t="s">
        <v>170</v>
      </c>
      <c r="F10" s="56" t="s">
        <v>170</v>
      </c>
      <c r="G10" s="791" t="s">
        <v>527</v>
      </c>
      <c r="H10" s="792"/>
      <c r="I10" s="58"/>
    </row>
    <row r="11" spans="1:9" s="32" customFormat="1" ht="22.5" customHeight="1">
      <c r="A11" s="789" t="s">
        <v>528</v>
      </c>
      <c r="B11" s="790"/>
      <c r="C11" s="310">
        <f t="shared" si="0"/>
        <v>20</v>
      </c>
      <c r="D11" s="55">
        <v>18</v>
      </c>
      <c r="E11" s="44" t="s">
        <v>170</v>
      </c>
      <c r="F11" s="44">
        <v>2</v>
      </c>
      <c r="G11" s="791" t="s">
        <v>638</v>
      </c>
      <c r="H11" s="792"/>
      <c r="I11" s="58"/>
    </row>
    <row r="12" spans="1:8" s="32" customFormat="1" ht="22.5" customHeight="1">
      <c r="A12" s="789" t="s">
        <v>529</v>
      </c>
      <c r="B12" s="790"/>
      <c r="C12" s="310">
        <f t="shared" si="0"/>
        <v>1121</v>
      </c>
      <c r="D12" s="55">
        <v>636</v>
      </c>
      <c r="E12" s="55">
        <v>216</v>
      </c>
      <c r="F12" s="55">
        <v>269</v>
      </c>
      <c r="G12" s="791" t="s">
        <v>530</v>
      </c>
      <c r="H12" s="792"/>
    </row>
    <row r="13" spans="1:8" s="32" customFormat="1" ht="22.5" customHeight="1">
      <c r="A13" s="789" t="s">
        <v>531</v>
      </c>
      <c r="B13" s="790"/>
      <c r="C13" s="310">
        <f t="shared" si="0"/>
        <v>2</v>
      </c>
      <c r="D13" s="55">
        <v>2</v>
      </c>
      <c r="E13" s="44" t="s">
        <v>170</v>
      </c>
      <c r="F13" s="44" t="s">
        <v>170</v>
      </c>
      <c r="G13" s="791" t="s">
        <v>532</v>
      </c>
      <c r="H13" s="792"/>
    </row>
    <row r="14" spans="1:8" s="32" customFormat="1" ht="22.5" customHeight="1">
      <c r="A14" s="785" t="s">
        <v>533</v>
      </c>
      <c r="B14" s="786"/>
      <c r="C14" s="59">
        <f t="shared" si="0"/>
        <v>238</v>
      </c>
      <c r="D14" s="60">
        <v>122</v>
      </c>
      <c r="E14" s="60">
        <v>45</v>
      </c>
      <c r="F14" s="60">
        <v>71</v>
      </c>
      <c r="G14" s="787" t="s">
        <v>534</v>
      </c>
      <c r="H14" s="788"/>
    </row>
    <row r="15" spans="1:8" s="61" customFormat="1" ht="13.5" customHeight="1">
      <c r="A15" s="61" t="s">
        <v>301</v>
      </c>
      <c r="E15" s="62"/>
      <c r="G15" s="61" t="s">
        <v>302</v>
      </c>
      <c r="H15" s="62"/>
    </row>
    <row r="16" s="61" customFormat="1" ht="13.5" customHeight="1">
      <c r="A16" s="61" t="s">
        <v>303</v>
      </c>
    </row>
    <row r="17" s="63" customFormat="1" ht="13.5"/>
    <row r="18" s="63" customFormat="1" ht="13.5"/>
    <row r="19" s="64" customFormat="1" ht="12.75"/>
  </sheetData>
  <sheetProtection/>
  <mergeCells count="23">
    <mergeCell ref="G4:H4"/>
    <mergeCell ref="A1:H1"/>
    <mergeCell ref="A4:B4"/>
    <mergeCell ref="A8:B8"/>
    <mergeCell ref="G8:H8"/>
    <mergeCell ref="A7:B7"/>
    <mergeCell ref="G7:H7"/>
    <mergeCell ref="A11:B11"/>
    <mergeCell ref="G5:H5"/>
    <mergeCell ref="G11:H11"/>
    <mergeCell ref="A10:B10"/>
    <mergeCell ref="G10:H10"/>
    <mergeCell ref="A5:B5"/>
    <mergeCell ref="A6:B6"/>
    <mergeCell ref="G6:H6"/>
    <mergeCell ref="A9:B9"/>
    <mergeCell ref="G9:H9"/>
    <mergeCell ref="A14:B14"/>
    <mergeCell ref="G14:H14"/>
    <mergeCell ref="A12:B12"/>
    <mergeCell ref="G12:H12"/>
    <mergeCell ref="A13:B13"/>
    <mergeCell ref="G13:H13"/>
  </mergeCells>
  <printOptions/>
  <pageMargins left="0.7480314960629921" right="0.7480314960629921" top="0.71" bottom="0.25" header="0.5118110236220472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U24"/>
  <sheetViews>
    <sheetView zoomScaleSheetLayoutView="55" zoomScalePageLayoutView="0" workbookViewId="0" topLeftCell="D1">
      <selection activeCell="S10" sqref="S10"/>
    </sheetView>
  </sheetViews>
  <sheetFormatPr defaultColWidth="8.88671875" defaultRowHeight="13.5"/>
  <cols>
    <col min="1" max="1" width="7.99609375" style="313" customWidth="1"/>
    <col min="2" max="2" width="9.21484375" style="485" customWidth="1"/>
    <col min="3" max="4" width="8.5546875" style="486" customWidth="1"/>
    <col min="5" max="5" width="6.5546875" style="485" customWidth="1"/>
    <col min="6" max="7" width="8.10546875" style="313" customWidth="1"/>
    <col min="8" max="8" width="9.10546875" style="313" customWidth="1"/>
    <col min="9" max="19" width="8.10546875" style="313" customWidth="1"/>
    <col min="20" max="20" width="10.88671875" style="313" customWidth="1"/>
    <col min="21" max="21" width="8.88671875" style="313" customWidth="1"/>
    <col min="22" max="16384" width="8.88671875" style="2" customWidth="1"/>
  </cols>
  <sheetData>
    <row r="1" spans="1:20" ht="36" customHeight="1">
      <c r="A1" s="902" t="s">
        <v>272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</row>
    <row r="2" spans="1:20" ht="18" customHeight="1">
      <c r="A2" s="452" t="s">
        <v>167</v>
      </c>
      <c r="B2" s="453"/>
      <c r="C2" s="454"/>
      <c r="D2" s="454"/>
      <c r="E2" s="453"/>
      <c r="F2" s="455" t="s">
        <v>174</v>
      </c>
      <c r="G2" s="311"/>
      <c r="H2" s="456"/>
      <c r="I2" s="455" t="s">
        <v>174</v>
      </c>
      <c r="J2" s="455"/>
      <c r="K2" s="311"/>
      <c r="L2" s="311"/>
      <c r="M2" s="311"/>
      <c r="N2" s="456" t="s">
        <v>174</v>
      </c>
      <c r="O2" s="311"/>
      <c r="P2" s="311"/>
      <c r="Q2" s="311"/>
      <c r="R2" s="311"/>
      <c r="S2" s="311"/>
      <c r="T2" s="457" t="s">
        <v>168</v>
      </c>
    </row>
    <row r="3" spans="1:20" ht="30" customHeight="1">
      <c r="A3" s="335" t="s">
        <v>843</v>
      </c>
      <c r="B3" s="458" t="s">
        <v>953</v>
      </c>
      <c r="C3" s="459" t="s">
        <v>954</v>
      </c>
      <c r="D3" s="460" t="s">
        <v>175</v>
      </c>
      <c r="E3" s="935" t="s">
        <v>955</v>
      </c>
      <c r="F3" s="836"/>
      <c r="G3" s="836"/>
      <c r="H3" s="837"/>
      <c r="I3" s="936" t="s">
        <v>956</v>
      </c>
      <c r="J3" s="937"/>
      <c r="K3" s="937"/>
      <c r="L3" s="937"/>
      <c r="M3" s="938"/>
      <c r="N3" s="939" t="s">
        <v>957</v>
      </c>
      <c r="O3" s="836"/>
      <c r="P3" s="836"/>
      <c r="Q3" s="836"/>
      <c r="R3" s="836"/>
      <c r="S3" s="837"/>
      <c r="T3" s="335" t="s">
        <v>171</v>
      </c>
    </row>
    <row r="4" spans="1:20" ht="30" customHeight="1">
      <c r="A4" s="260"/>
      <c r="B4" s="461"/>
      <c r="C4" s="462" t="s">
        <v>958</v>
      </c>
      <c r="D4" s="462" t="s">
        <v>959</v>
      </c>
      <c r="E4" s="461" t="s">
        <v>960</v>
      </c>
      <c r="F4" s="426" t="s">
        <v>961</v>
      </c>
      <c r="G4" s="426" t="s">
        <v>962</v>
      </c>
      <c r="H4" s="463" t="s">
        <v>963</v>
      </c>
      <c r="I4" s="426" t="s">
        <v>176</v>
      </c>
      <c r="J4" s="426" t="s">
        <v>177</v>
      </c>
      <c r="K4" s="426" t="s">
        <v>178</v>
      </c>
      <c r="L4" s="426" t="s">
        <v>179</v>
      </c>
      <c r="M4" s="426" t="s">
        <v>180</v>
      </c>
      <c r="N4" s="320" t="s">
        <v>181</v>
      </c>
      <c r="O4" s="320" t="s">
        <v>182</v>
      </c>
      <c r="P4" s="320" t="s">
        <v>183</v>
      </c>
      <c r="Q4" s="320" t="s">
        <v>184</v>
      </c>
      <c r="R4" s="320" t="s">
        <v>185</v>
      </c>
      <c r="S4" s="320" t="s">
        <v>186</v>
      </c>
      <c r="T4" s="260"/>
    </row>
    <row r="5" spans="1:20" ht="43.5" customHeight="1">
      <c r="A5" s="332" t="s">
        <v>964</v>
      </c>
      <c r="B5" s="464" t="s">
        <v>169</v>
      </c>
      <c r="C5" s="465" t="s">
        <v>187</v>
      </c>
      <c r="D5" s="465" t="s">
        <v>188</v>
      </c>
      <c r="E5" s="464" t="s">
        <v>189</v>
      </c>
      <c r="F5" s="329" t="s">
        <v>190</v>
      </c>
      <c r="G5" s="329" t="s">
        <v>191</v>
      </c>
      <c r="H5" s="466" t="s">
        <v>192</v>
      </c>
      <c r="I5" s="466" t="s">
        <v>193</v>
      </c>
      <c r="J5" s="466" t="s">
        <v>194</v>
      </c>
      <c r="K5" s="466" t="s">
        <v>195</v>
      </c>
      <c r="L5" s="466" t="s">
        <v>196</v>
      </c>
      <c r="M5" s="466" t="s">
        <v>197</v>
      </c>
      <c r="N5" s="467" t="s">
        <v>198</v>
      </c>
      <c r="O5" s="468"/>
      <c r="P5" s="468"/>
      <c r="Q5" s="468"/>
      <c r="R5" s="468"/>
      <c r="S5" s="469" t="s">
        <v>642</v>
      </c>
      <c r="T5" s="332" t="s">
        <v>199</v>
      </c>
    </row>
    <row r="6" spans="1:20" ht="22.5" customHeight="1">
      <c r="A6" s="185" t="s">
        <v>172</v>
      </c>
      <c r="B6" s="470">
        <v>31261</v>
      </c>
      <c r="C6" s="471">
        <v>15593</v>
      </c>
      <c r="D6" s="471">
        <v>15668</v>
      </c>
      <c r="E6" s="471">
        <v>41</v>
      </c>
      <c r="F6" s="471">
        <v>70</v>
      </c>
      <c r="G6" s="471">
        <v>31147</v>
      </c>
      <c r="H6" s="471">
        <v>3</v>
      </c>
      <c r="I6" s="471">
        <v>5766</v>
      </c>
      <c r="J6" s="471">
        <v>6</v>
      </c>
      <c r="K6" s="471">
        <v>887</v>
      </c>
      <c r="L6" s="471">
        <v>7105</v>
      </c>
      <c r="M6" s="471">
        <v>17383</v>
      </c>
      <c r="N6" s="471">
        <v>6173</v>
      </c>
      <c r="O6" s="471">
        <v>5958</v>
      </c>
      <c r="P6" s="471">
        <v>5504</v>
      </c>
      <c r="Q6" s="471">
        <v>5594</v>
      </c>
      <c r="R6" s="471">
        <v>4546</v>
      </c>
      <c r="S6" s="472">
        <v>3486</v>
      </c>
      <c r="T6" s="187" t="s">
        <v>172</v>
      </c>
    </row>
    <row r="7" spans="1:20" ht="22.5" customHeight="1">
      <c r="A7" s="185" t="s">
        <v>357</v>
      </c>
      <c r="B7" s="470">
        <v>23850</v>
      </c>
      <c r="C7" s="471">
        <v>11932</v>
      </c>
      <c r="D7" s="471">
        <v>11918</v>
      </c>
      <c r="E7" s="471">
        <v>47</v>
      </c>
      <c r="F7" s="471">
        <v>84</v>
      </c>
      <c r="G7" s="471">
        <v>23713</v>
      </c>
      <c r="H7" s="471">
        <v>6</v>
      </c>
      <c r="I7" s="471">
        <v>3098</v>
      </c>
      <c r="J7" s="471">
        <v>10</v>
      </c>
      <c r="K7" s="471">
        <v>1042</v>
      </c>
      <c r="L7" s="471">
        <v>4026</v>
      </c>
      <c r="M7" s="471">
        <v>15674</v>
      </c>
      <c r="N7" s="471">
        <v>4282</v>
      </c>
      <c r="O7" s="471">
        <v>4923</v>
      </c>
      <c r="P7" s="471">
        <v>4472</v>
      </c>
      <c r="Q7" s="471">
        <v>4299</v>
      </c>
      <c r="R7" s="471">
        <v>3311</v>
      </c>
      <c r="S7" s="472">
        <v>2563</v>
      </c>
      <c r="T7" s="187" t="s">
        <v>357</v>
      </c>
    </row>
    <row r="8" spans="1:20" ht="22.5" customHeight="1">
      <c r="A8" s="185" t="s">
        <v>286</v>
      </c>
      <c r="B8" s="470">
        <v>34167</v>
      </c>
      <c r="C8" s="471">
        <v>16757</v>
      </c>
      <c r="D8" s="471">
        <v>17410</v>
      </c>
      <c r="E8" s="471">
        <v>67</v>
      </c>
      <c r="F8" s="471">
        <v>69</v>
      </c>
      <c r="G8" s="471">
        <v>34031</v>
      </c>
      <c r="H8" s="473" t="s">
        <v>170</v>
      </c>
      <c r="I8" s="471">
        <v>5003</v>
      </c>
      <c r="J8" s="471">
        <v>4</v>
      </c>
      <c r="K8" s="471">
        <v>1671</v>
      </c>
      <c r="L8" s="471">
        <v>4342</v>
      </c>
      <c r="M8" s="471">
        <v>23147</v>
      </c>
      <c r="N8" s="471">
        <v>6856</v>
      </c>
      <c r="O8" s="471">
        <v>5948</v>
      </c>
      <c r="P8" s="471">
        <v>5721</v>
      </c>
      <c r="Q8" s="471">
        <v>6135</v>
      </c>
      <c r="R8" s="471">
        <v>5496</v>
      </c>
      <c r="S8" s="472">
        <v>4011</v>
      </c>
      <c r="T8" s="187" t="s">
        <v>286</v>
      </c>
    </row>
    <row r="9" spans="1:20" ht="22.5" customHeight="1">
      <c r="A9" s="185" t="s">
        <v>776</v>
      </c>
      <c r="B9" s="470">
        <v>30019</v>
      </c>
      <c r="C9" s="471">
        <v>14698</v>
      </c>
      <c r="D9" s="471">
        <v>15321</v>
      </c>
      <c r="E9" s="471">
        <v>56</v>
      </c>
      <c r="F9" s="471">
        <v>77</v>
      </c>
      <c r="G9" s="471">
        <v>29886</v>
      </c>
      <c r="H9" s="473" t="s">
        <v>368</v>
      </c>
      <c r="I9" s="471">
        <v>4243</v>
      </c>
      <c r="J9" s="471">
        <v>9</v>
      </c>
      <c r="K9" s="471">
        <v>1054</v>
      </c>
      <c r="L9" s="471">
        <v>4437</v>
      </c>
      <c r="M9" s="471">
        <v>20276</v>
      </c>
      <c r="N9" s="471">
        <v>7033</v>
      </c>
      <c r="O9" s="471">
        <v>5197</v>
      </c>
      <c r="P9" s="471">
        <v>4857</v>
      </c>
      <c r="Q9" s="471">
        <v>5089</v>
      </c>
      <c r="R9" s="471">
        <v>4468</v>
      </c>
      <c r="S9" s="472">
        <v>3375</v>
      </c>
      <c r="T9" s="187" t="s">
        <v>776</v>
      </c>
    </row>
    <row r="10" spans="1:21" s="180" customFormat="1" ht="22.5" customHeight="1">
      <c r="A10" s="188" t="s">
        <v>780</v>
      </c>
      <c r="B10" s="474">
        <v>30953</v>
      </c>
      <c r="C10" s="475">
        <v>15467</v>
      </c>
      <c r="D10" s="475">
        <v>15486</v>
      </c>
      <c r="E10" s="475">
        <v>76</v>
      </c>
      <c r="F10" s="475">
        <v>79</v>
      </c>
      <c r="G10" s="475">
        <v>30798</v>
      </c>
      <c r="H10" s="476">
        <v>0</v>
      </c>
      <c r="I10" s="475">
        <v>3783</v>
      </c>
      <c r="J10" s="475">
        <v>12</v>
      </c>
      <c r="K10" s="475">
        <v>1094</v>
      </c>
      <c r="L10" s="475">
        <v>4908</v>
      </c>
      <c r="M10" s="475">
        <v>21156</v>
      </c>
      <c r="N10" s="475">
        <v>7543</v>
      </c>
      <c r="O10" s="475">
        <v>5208</v>
      </c>
      <c r="P10" s="475">
        <v>4884</v>
      </c>
      <c r="Q10" s="475">
        <v>5447</v>
      </c>
      <c r="R10" s="475">
        <v>4619</v>
      </c>
      <c r="S10" s="477">
        <v>3252</v>
      </c>
      <c r="T10" s="189" t="s">
        <v>780</v>
      </c>
      <c r="U10" s="478"/>
    </row>
    <row r="11" spans="1:20" ht="22.5" customHeight="1">
      <c r="A11" s="185" t="s">
        <v>613</v>
      </c>
      <c r="B11" s="470">
        <v>2604</v>
      </c>
      <c r="C11" s="479">
        <v>1262</v>
      </c>
      <c r="D11" s="479">
        <v>1342</v>
      </c>
      <c r="E11" s="480">
        <v>1</v>
      </c>
      <c r="F11" s="480">
        <v>9</v>
      </c>
      <c r="G11" s="471">
        <v>2594</v>
      </c>
      <c r="H11" s="476">
        <v>0</v>
      </c>
      <c r="I11" s="242">
        <v>368</v>
      </c>
      <c r="J11" s="480">
        <v>2</v>
      </c>
      <c r="K11" s="480">
        <v>124</v>
      </c>
      <c r="L11" s="480">
        <v>449</v>
      </c>
      <c r="M11" s="242">
        <v>1661</v>
      </c>
      <c r="N11" s="242">
        <v>701</v>
      </c>
      <c r="O11" s="242">
        <v>489</v>
      </c>
      <c r="P11" s="242">
        <v>379</v>
      </c>
      <c r="Q11" s="242">
        <v>479</v>
      </c>
      <c r="R11" s="242">
        <v>324</v>
      </c>
      <c r="S11" s="277">
        <v>232</v>
      </c>
      <c r="T11" s="187" t="s">
        <v>614</v>
      </c>
    </row>
    <row r="12" spans="1:20" ht="22.5" customHeight="1">
      <c r="A12" s="185" t="s">
        <v>615</v>
      </c>
      <c r="B12" s="470">
        <v>2376</v>
      </c>
      <c r="C12" s="479">
        <v>1144</v>
      </c>
      <c r="D12" s="479">
        <v>1232</v>
      </c>
      <c r="E12" s="473">
        <v>2</v>
      </c>
      <c r="F12" s="480">
        <v>3</v>
      </c>
      <c r="G12" s="471">
        <v>2371</v>
      </c>
      <c r="H12" s="476">
        <v>0</v>
      </c>
      <c r="I12" s="242">
        <v>316</v>
      </c>
      <c r="J12" s="473">
        <v>3</v>
      </c>
      <c r="K12" s="480">
        <v>77</v>
      </c>
      <c r="L12" s="480">
        <v>350</v>
      </c>
      <c r="M12" s="242">
        <v>1630</v>
      </c>
      <c r="N12" s="242">
        <v>486</v>
      </c>
      <c r="O12" s="242">
        <v>401</v>
      </c>
      <c r="P12" s="242">
        <v>364</v>
      </c>
      <c r="Q12" s="242">
        <v>422</v>
      </c>
      <c r="R12" s="242">
        <v>384</v>
      </c>
      <c r="S12" s="277">
        <v>319</v>
      </c>
      <c r="T12" s="187" t="s">
        <v>616</v>
      </c>
    </row>
    <row r="13" spans="1:20" ht="22.5" customHeight="1">
      <c r="A13" s="185" t="s">
        <v>617</v>
      </c>
      <c r="B13" s="470">
        <v>3015</v>
      </c>
      <c r="C13" s="479">
        <v>1627</v>
      </c>
      <c r="D13" s="479">
        <v>1388</v>
      </c>
      <c r="E13" s="473">
        <v>1</v>
      </c>
      <c r="F13" s="480">
        <v>5</v>
      </c>
      <c r="G13" s="471">
        <v>3009</v>
      </c>
      <c r="H13" s="476">
        <v>0</v>
      </c>
      <c r="I13" s="242">
        <v>596</v>
      </c>
      <c r="J13" s="480">
        <v>0</v>
      </c>
      <c r="K13" s="480">
        <v>69</v>
      </c>
      <c r="L13" s="480">
        <v>387</v>
      </c>
      <c r="M13" s="242">
        <v>1963</v>
      </c>
      <c r="N13" s="242">
        <v>788</v>
      </c>
      <c r="O13" s="242">
        <v>387</v>
      </c>
      <c r="P13" s="242">
        <v>365</v>
      </c>
      <c r="Q13" s="242">
        <v>506</v>
      </c>
      <c r="R13" s="242">
        <v>559</v>
      </c>
      <c r="S13" s="277">
        <v>410</v>
      </c>
      <c r="T13" s="187" t="s">
        <v>618</v>
      </c>
    </row>
    <row r="14" spans="1:20" ht="22.5" customHeight="1">
      <c r="A14" s="185" t="s">
        <v>619</v>
      </c>
      <c r="B14" s="470">
        <v>2846</v>
      </c>
      <c r="C14" s="479">
        <v>1416</v>
      </c>
      <c r="D14" s="479">
        <v>1430</v>
      </c>
      <c r="E14" s="473">
        <v>7</v>
      </c>
      <c r="F14" s="480">
        <v>7</v>
      </c>
      <c r="G14" s="471">
        <v>2832</v>
      </c>
      <c r="H14" s="476">
        <v>0</v>
      </c>
      <c r="I14" s="242">
        <v>400</v>
      </c>
      <c r="J14" s="480">
        <v>2</v>
      </c>
      <c r="K14" s="480">
        <v>79</v>
      </c>
      <c r="L14" s="480">
        <v>317</v>
      </c>
      <c r="M14" s="242">
        <v>2048</v>
      </c>
      <c r="N14" s="242">
        <v>558</v>
      </c>
      <c r="O14" s="242">
        <v>329</v>
      </c>
      <c r="P14" s="242">
        <v>458</v>
      </c>
      <c r="Q14" s="242">
        <v>562</v>
      </c>
      <c r="R14" s="242">
        <v>551</v>
      </c>
      <c r="S14" s="277">
        <v>388</v>
      </c>
      <c r="T14" s="187" t="s">
        <v>620</v>
      </c>
    </row>
    <row r="15" spans="1:20" ht="22.5" customHeight="1">
      <c r="A15" s="185" t="s">
        <v>621</v>
      </c>
      <c r="B15" s="470">
        <v>3044</v>
      </c>
      <c r="C15" s="479">
        <v>1506</v>
      </c>
      <c r="D15" s="479">
        <v>1538</v>
      </c>
      <c r="E15" s="476">
        <v>0</v>
      </c>
      <c r="F15" s="480">
        <v>3</v>
      </c>
      <c r="G15" s="471">
        <v>3041</v>
      </c>
      <c r="H15" s="476">
        <v>0</v>
      </c>
      <c r="I15" s="242">
        <v>355</v>
      </c>
      <c r="J15" s="480">
        <v>0</v>
      </c>
      <c r="K15" s="480">
        <v>99</v>
      </c>
      <c r="L15" s="480">
        <v>484</v>
      </c>
      <c r="M15" s="242">
        <v>2106</v>
      </c>
      <c r="N15" s="278">
        <v>667</v>
      </c>
      <c r="O15" s="242">
        <v>412</v>
      </c>
      <c r="P15" s="242">
        <v>482</v>
      </c>
      <c r="Q15" s="242">
        <v>567</v>
      </c>
      <c r="R15" s="242">
        <v>547</v>
      </c>
      <c r="S15" s="277">
        <v>369</v>
      </c>
      <c r="T15" s="190" t="s">
        <v>622</v>
      </c>
    </row>
    <row r="16" spans="1:20" ht="22.5" customHeight="1">
      <c r="A16" s="185" t="s">
        <v>623</v>
      </c>
      <c r="B16" s="470">
        <v>2844</v>
      </c>
      <c r="C16" s="479">
        <v>1436</v>
      </c>
      <c r="D16" s="479">
        <v>1408</v>
      </c>
      <c r="E16" s="473">
        <v>3</v>
      </c>
      <c r="F16" s="480">
        <v>17</v>
      </c>
      <c r="G16" s="471">
        <v>2824</v>
      </c>
      <c r="H16" s="476">
        <v>0</v>
      </c>
      <c r="I16" s="242">
        <v>322</v>
      </c>
      <c r="J16" s="480">
        <v>2</v>
      </c>
      <c r="K16" s="480">
        <v>102</v>
      </c>
      <c r="L16" s="480">
        <v>557</v>
      </c>
      <c r="M16" s="242">
        <v>1861</v>
      </c>
      <c r="N16" s="242">
        <v>808</v>
      </c>
      <c r="O16" s="242">
        <v>465</v>
      </c>
      <c r="P16" s="242">
        <v>422</v>
      </c>
      <c r="Q16" s="242">
        <v>480</v>
      </c>
      <c r="R16" s="242">
        <v>394</v>
      </c>
      <c r="S16" s="277">
        <v>275</v>
      </c>
      <c r="T16" s="187" t="s">
        <v>624</v>
      </c>
    </row>
    <row r="17" spans="1:20" ht="22.5" customHeight="1">
      <c r="A17" s="185" t="s">
        <v>625</v>
      </c>
      <c r="B17" s="470">
        <v>2716</v>
      </c>
      <c r="C17" s="479">
        <v>1300</v>
      </c>
      <c r="D17" s="479">
        <v>1416</v>
      </c>
      <c r="E17" s="473">
        <v>11</v>
      </c>
      <c r="F17" s="480">
        <v>5</v>
      </c>
      <c r="G17" s="471">
        <v>2700</v>
      </c>
      <c r="H17" s="476">
        <v>0</v>
      </c>
      <c r="I17" s="242">
        <v>335</v>
      </c>
      <c r="J17" s="480">
        <v>2</v>
      </c>
      <c r="K17" s="480">
        <v>115</v>
      </c>
      <c r="L17" s="480">
        <v>499</v>
      </c>
      <c r="M17" s="242">
        <v>1765</v>
      </c>
      <c r="N17" s="242">
        <v>806</v>
      </c>
      <c r="O17" s="242">
        <v>532</v>
      </c>
      <c r="P17" s="242">
        <v>407</v>
      </c>
      <c r="Q17" s="242">
        <v>384</v>
      </c>
      <c r="R17" s="242">
        <v>348</v>
      </c>
      <c r="S17" s="277">
        <v>239</v>
      </c>
      <c r="T17" s="187" t="s">
        <v>626</v>
      </c>
    </row>
    <row r="18" spans="1:20" ht="22.5" customHeight="1">
      <c r="A18" s="185" t="s">
        <v>627</v>
      </c>
      <c r="B18" s="470">
        <v>2309</v>
      </c>
      <c r="C18" s="479">
        <v>1140</v>
      </c>
      <c r="D18" s="479">
        <v>1169</v>
      </c>
      <c r="E18" s="473">
        <v>4</v>
      </c>
      <c r="F18" s="480">
        <v>9</v>
      </c>
      <c r="G18" s="471">
        <v>2296</v>
      </c>
      <c r="H18" s="476">
        <v>0</v>
      </c>
      <c r="I18" s="242">
        <v>234</v>
      </c>
      <c r="J18" s="480">
        <v>0</v>
      </c>
      <c r="K18" s="480">
        <v>81</v>
      </c>
      <c r="L18" s="480">
        <v>301</v>
      </c>
      <c r="M18" s="242">
        <v>1693</v>
      </c>
      <c r="N18" s="242">
        <v>443</v>
      </c>
      <c r="O18" s="242">
        <v>506</v>
      </c>
      <c r="P18" s="242">
        <v>388</v>
      </c>
      <c r="Q18" s="242">
        <v>413</v>
      </c>
      <c r="R18" s="242">
        <v>335</v>
      </c>
      <c r="S18" s="277">
        <v>224</v>
      </c>
      <c r="T18" s="187" t="s">
        <v>628</v>
      </c>
    </row>
    <row r="19" spans="1:20" ht="22.5" customHeight="1">
      <c r="A19" s="185" t="s">
        <v>629</v>
      </c>
      <c r="B19" s="470">
        <v>1857</v>
      </c>
      <c r="C19" s="479">
        <v>952</v>
      </c>
      <c r="D19" s="479">
        <v>905</v>
      </c>
      <c r="E19" s="476">
        <v>0</v>
      </c>
      <c r="F19" s="480">
        <v>4</v>
      </c>
      <c r="G19" s="471">
        <v>1853</v>
      </c>
      <c r="H19" s="476">
        <v>0</v>
      </c>
      <c r="I19" s="242">
        <v>197</v>
      </c>
      <c r="J19" s="480">
        <v>0</v>
      </c>
      <c r="K19" s="480">
        <v>71</v>
      </c>
      <c r="L19" s="480">
        <v>199</v>
      </c>
      <c r="M19" s="242">
        <v>1390</v>
      </c>
      <c r="N19" s="242">
        <v>290</v>
      </c>
      <c r="O19" s="242">
        <v>354</v>
      </c>
      <c r="P19" s="242">
        <v>360</v>
      </c>
      <c r="Q19" s="242">
        <v>328</v>
      </c>
      <c r="R19" s="242">
        <v>315</v>
      </c>
      <c r="S19" s="277">
        <v>210</v>
      </c>
      <c r="T19" s="187" t="s">
        <v>630</v>
      </c>
    </row>
    <row r="20" spans="1:20" ht="22.5" customHeight="1">
      <c r="A20" s="185" t="s">
        <v>631</v>
      </c>
      <c r="B20" s="470">
        <v>2223</v>
      </c>
      <c r="C20" s="479">
        <v>1127</v>
      </c>
      <c r="D20" s="479">
        <v>1096</v>
      </c>
      <c r="E20" s="473">
        <v>44</v>
      </c>
      <c r="F20" s="480">
        <v>9</v>
      </c>
      <c r="G20" s="242">
        <v>2170</v>
      </c>
      <c r="H20" s="476">
        <v>0</v>
      </c>
      <c r="I20" s="242">
        <v>205</v>
      </c>
      <c r="J20" s="480">
        <v>0</v>
      </c>
      <c r="K20" s="480">
        <v>76</v>
      </c>
      <c r="L20" s="480">
        <v>329</v>
      </c>
      <c r="M20" s="242">
        <v>1613</v>
      </c>
      <c r="N20" s="242">
        <v>454</v>
      </c>
      <c r="O20" s="242">
        <v>411</v>
      </c>
      <c r="P20" s="242">
        <v>471</v>
      </c>
      <c r="Q20" s="242">
        <v>363</v>
      </c>
      <c r="R20" s="242">
        <v>311</v>
      </c>
      <c r="S20" s="277">
        <v>213</v>
      </c>
      <c r="T20" s="187" t="s">
        <v>632</v>
      </c>
    </row>
    <row r="21" spans="1:20" ht="22.5" customHeight="1">
      <c r="A21" s="185" t="s">
        <v>633</v>
      </c>
      <c r="B21" s="470">
        <v>2451</v>
      </c>
      <c r="C21" s="479">
        <v>1220</v>
      </c>
      <c r="D21" s="479">
        <v>1231</v>
      </c>
      <c r="E21" s="473">
        <v>2</v>
      </c>
      <c r="F21" s="480">
        <v>1</v>
      </c>
      <c r="G21" s="242">
        <v>2448</v>
      </c>
      <c r="H21" s="476">
        <v>0</v>
      </c>
      <c r="I21" s="242">
        <v>226</v>
      </c>
      <c r="J21" s="480">
        <v>1</v>
      </c>
      <c r="K21" s="480">
        <v>93</v>
      </c>
      <c r="L21" s="480">
        <v>483</v>
      </c>
      <c r="M21" s="242">
        <v>1648</v>
      </c>
      <c r="N21" s="242">
        <v>700</v>
      </c>
      <c r="O21" s="242">
        <v>467</v>
      </c>
      <c r="P21" s="242">
        <v>421</v>
      </c>
      <c r="Q21" s="242">
        <v>415</v>
      </c>
      <c r="R21" s="242">
        <v>268</v>
      </c>
      <c r="S21" s="277">
        <v>180</v>
      </c>
      <c r="T21" s="187" t="s">
        <v>634</v>
      </c>
    </row>
    <row r="22" spans="1:20" ht="22.5" customHeight="1">
      <c r="A22" s="191" t="s">
        <v>635</v>
      </c>
      <c r="B22" s="481">
        <v>2668</v>
      </c>
      <c r="C22" s="482">
        <v>1337</v>
      </c>
      <c r="D22" s="482">
        <v>1331</v>
      </c>
      <c r="E22" s="483">
        <v>1</v>
      </c>
      <c r="F22" s="484">
        <v>7</v>
      </c>
      <c r="G22" s="247">
        <v>2660</v>
      </c>
      <c r="H22" s="415">
        <v>0</v>
      </c>
      <c r="I22" s="247">
        <v>229</v>
      </c>
      <c r="J22" s="484">
        <v>0</v>
      </c>
      <c r="K22" s="484">
        <v>108</v>
      </c>
      <c r="L22" s="484">
        <v>553</v>
      </c>
      <c r="M22" s="247">
        <v>1778</v>
      </c>
      <c r="N22" s="247">
        <v>842</v>
      </c>
      <c r="O22" s="247">
        <v>455</v>
      </c>
      <c r="P22" s="247">
        <v>367</v>
      </c>
      <c r="Q22" s="247">
        <v>528</v>
      </c>
      <c r="R22" s="247">
        <v>283</v>
      </c>
      <c r="S22" s="272">
        <v>193</v>
      </c>
      <c r="T22" s="193" t="s">
        <v>636</v>
      </c>
    </row>
    <row r="23" spans="1:20" s="8" customFormat="1" ht="18.75" customHeight="1">
      <c r="A23" s="7" t="s">
        <v>310</v>
      </c>
      <c r="B23" s="487"/>
      <c r="C23" s="488"/>
      <c r="D23" s="488"/>
      <c r="E23" s="489"/>
      <c r="F23" s="490"/>
      <c r="G23" s="490"/>
      <c r="H23" s="490"/>
      <c r="I23" s="490"/>
      <c r="J23" s="490"/>
      <c r="K23" s="490"/>
      <c r="L23" s="490"/>
      <c r="M23" s="10" t="s">
        <v>393</v>
      </c>
      <c r="N23" s="490"/>
      <c r="O23" s="490"/>
      <c r="Q23" s="143"/>
      <c r="R23" s="143"/>
      <c r="S23" s="143"/>
      <c r="T23" s="10"/>
    </row>
    <row r="24" spans="1:19" s="163" customFormat="1" ht="18.75" customHeight="1">
      <c r="A24" s="162" t="s">
        <v>321</v>
      </c>
      <c r="B24" s="162"/>
      <c r="C24" s="162"/>
      <c r="D24" s="162"/>
      <c r="E24" s="162"/>
      <c r="F24" s="162"/>
      <c r="H24" s="162"/>
      <c r="I24" s="162"/>
      <c r="J24" s="162"/>
      <c r="K24" s="162"/>
      <c r="M24" s="162" t="s">
        <v>322</v>
      </c>
      <c r="N24" s="162"/>
      <c r="O24" s="162"/>
      <c r="P24" s="162"/>
      <c r="Q24" s="162"/>
      <c r="R24" s="162"/>
      <c r="S24" s="162"/>
    </row>
  </sheetData>
  <sheetProtection/>
  <mergeCells count="4">
    <mergeCell ref="A1:T1"/>
    <mergeCell ref="E3:H3"/>
    <mergeCell ref="I3:M3"/>
    <mergeCell ref="N3:S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U32"/>
  <sheetViews>
    <sheetView showZeros="0" zoomScaleSheetLayoutView="100" zoomScalePageLayoutView="0" workbookViewId="0" topLeftCell="A1">
      <selection activeCell="A11" sqref="A11"/>
    </sheetView>
  </sheetViews>
  <sheetFormatPr defaultColWidth="8.88671875" defaultRowHeight="13.5"/>
  <cols>
    <col min="1" max="1" width="8.88671875" style="2" customWidth="1"/>
    <col min="2" max="3" width="8.10546875" style="2" customWidth="1"/>
    <col min="4" max="17" width="7.88671875" style="2" customWidth="1"/>
    <col min="18" max="18" width="11.3359375" style="2" customWidth="1"/>
    <col min="19" max="33" width="8.88671875" style="313" customWidth="1"/>
    <col min="34" max="16384" width="8.88671875" style="2" customWidth="1"/>
  </cols>
  <sheetData>
    <row r="1" spans="1:18" ht="39" customHeight="1">
      <c r="A1" s="902" t="s">
        <v>273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</row>
    <row r="2" spans="1:18" ht="18" customHeight="1">
      <c r="A2" s="313" t="s">
        <v>316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4" t="s">
        <v>317</v>
      </c>
    </row>
    <row r="3" spans="1:18" ht="21" customHeight="1">
      <c r="A3" s="315"/>
      <c r="B3" s="905" t="s">
        <v>800</v>
      </c>
      <c r="C3" s="901"/>
      <c r="D3" s="905" t="s">
        <v>965</v>
      </c>
      <c r="E3" s="901"/>
      <c r="F3" s="905" t="s">
        <v>966</v>
      </c>
      <c r="G3" s="901"/>
      <c r="H3" s="905" t="s">
        <v>967</v>
      </c>
      <c r="I3" s="901"/>
      <c r="J3" s="905" t="s">
        <v>968</v>
      </c>
      <c r="K3" s="901"/>
      <c r="L3" s="905" t="s">
        <v>969</v>
      </c>
      <c r="M3" s="901"/>
      <c r="N3" s="905" t="s">
        <v>970</v>
      </c>
      <c r="O3" s="901"/>
      <c r="P3" s="906" t="s">
        <v>971</v>
      </c>
      <c r="Q3" s="901"/>
      <c r="R3" s="315"/>
    </row>
    <row r="4" spans="1:18" ht="32.25" customHeight="1">
      <c r="A4" s="260" t="s">
        <v>972</v>
      </c>
      <c r="B4" s="846" t="s">
        <v>973</v>
      </c>
      <c r="C4" s="847"/>
      <c r="D4" s="899" t="s">
        <v>974</v>
      </c>
      <c r="E4" s="847"/>
      <c r="F4" s="899" t="s">
        <v>975</v>
      </c>
      <c r="G4" s="847"/>
      <c r="H4" s="899" t="s">
        <v>976</v>
      </c>
      <c r="I4" s="847"/>
      <c r="J4" s="899" t="s">
        <v>977</v>
      </c>
      <c r="K4" s="847"/>
      <c r="L4" s="899" t="s">
        <v>978</v>
      </c>
      <c r="M4" s="847"/>
      <c r="N4" s="940" t="s">
        <v>979</v>
      </c>
      <c r="O4" s="847"/>
      <c r="P4" s="941" t="s">
        <v>980</v>
      </c>
      <c r="Q4" s="847"/>
      <c r="R4" s="260" t="s">
        <v>981</v>
      </c>
    </row>
    <row r="5" spans="1:18" ht="18.75" customHeight="1">
      <c r="A5" s="260" t="s">
        <v>982</v>
      </c>
      <c r="B5" s="426" t="s">
        <v>983</v>
      </c>
      <c r="C5" s="426" t="s">
        <v>984</v>
      </c>
      <c r="D5" s="426" t="s">
        <v>983</v>
      </c>
      <c r="E5" s="426" t="s">
        <v>984</v>
      </c>
      <c r="F5" s="426" t="s">
        <v>983</v>
      </c>
      <c r="G5" s="426" t="s">
        <v>984</v>
      </c>
      <c r="H5" s="426" t="s">
        <v>983</v>
      </c>
      <c r="I5" s="426" t="s">
        <v>984</v>
      </c>
      <c r="J5" s="426" t="s">
        <v>983</v>
      </c>
      <c r="K5" s="426" t="s">
        <v>984</v>
      </c>
      <c r="L5" s="426" t="s">
        <v>983</v>
      </c>
      <c r="M5" s="426" t="s">
        <v>984</v>
      </c>
      <c r="N5" s="426" t="s">
        <v>983</v>
      </c>
      <c r="O5" s="426" t="s">
        <v>984</v>
      </c>
      <c r="P5" s="424" t="s">
        <v>983</v>
      </c>
      <c r="Q5" s="426" t="s">
        <v>984</v>
      </c>
      <c r="R5" s="260" t="s">
        <v>985</v>
      </c>
    </row>
    <row r="6" spans="1:18" ht="18.75" customHeight="1">
      <c r="A6" s="491"/>
      <c r="B6" s="329" t="s">
        <v>986</v>
      </c>
      <c r="C6" s="330" t="s">
        <v>987</v>
      </c>
      <c r="D6" s="329" t="s">
        <v>986</v>
      </c>
      <c r="E6" s="330" t="s">
        <v>987</v>
      </c>
      <c r="F6" s="329" t="s">
        <v>986</v>
      </c>
      <c r="G6" s="330" t="s">
        <v>987</v>
      </c>
      <c r="H6" s="329" t="s">
        <v>986</v>
      </c>
      <c r="I6" s="330" t="s">
        <v>987</v>
      </c>
      <c r="J6" s="329" t="s">
        <v>986</v>
      </c>
      <c r="K6" s="330" t="s">
        <v>987</v>
      </c>
      <c r="L6" s="329" t="s">
        <v>986</v>
      </c>
      <c r="M6" s="330" t="s">
        <v>987</v>
      </c>
      <c r="N6" s="329" t="s">
        <v>986</v>
      </c>
      <c r="O6" s="330" t="s">
        <v>987</v>
      </c>
      <c r="P6" s="191" t="s">
        <v>986</v>
      </c>
      <c r="Q6" s="330" t="s">
        <v>987</v>
      </c>
      <c r="R6" s="328"/>
    </row>
    <row r="7" spans="1:18" ht="22.5" customHeight="1">
      <c r="A7" s="185" t="s">
        <v>364</v>
      </c>
      <c r="B7" s="492">
        <v>27294</v>
      </c>
      <c r="C7" s="241">
        <v>24603</v>
      </c>
      <c r="D7" s="241">
        <v>221</v>
      </c>
      <c r="E7" s="241">
        <v>192</v>
      </c>
      <c r="F7" s="241">
        <v>3827</v>
      </c>
      <c r="G7" s="241">
        <v>2480</v>
      </c>
      <c r="H7" s="241">
        <v>5142</v>
      </c>
      <c r="I7" s="241">
        <v>4660</v>
      </c>
      <c r="J7" s="241">
        <v>3094</v>
      </c>
      <c r="K7" s="241">
        <v>2535</v>
      </c>
      <c r="L7" s="241">
        <v>1105</v>
      </c>
      <c r="M7" s="241">
        <v>1041</v>
      </c>
      <c r="N7" s="241">
        <v>156</v>
      </c>
      <c r="O7" s="241">
        <v>136</v>
      </c>
      <c r="P7" s="241">
        <v>13749</v>
      </c>
      <c r="Q7" s="243">
        <v>13559</v>
      </c>
      <c r="R7" s="187" t="s">
        <v>364</v>
      </c>
    </row>
    <row r="8" spans="1:18" ht="22.5" customHeight="1">
      <c r="A8" s="185" t="s">
        <v>512</v>
      </c>
      <c r="B8" s="492">
        <v>24104</v>
      </c>
      <c r="C8" s="241">
        <v>21477</v>
      </c>
      <c r="D8" s="241">
        <v>239</v>
      </c>
      <c r="E8" s="241">
        <v>215</v>
      </c>
      <c r="F8" s="241">
        <v>3241</v>
      </c>
      <c r="G8" s="241">
        <v>2113</v>
      </c>
      <c r="H8" s="241">
        <v>4965</v>
      </c>
      <c r="I8" s="241">
        <v>4374</v>
      </c>
      <c r="J8" s="241">
        <v>2953</v>
      </c>
      <c r="K8" s="241">
        <v>2606</v>
      </c>
      <c r="L8" s="241">
        <v>928</v>
      </c>
      <c r="M8" s="241">
        <v>890</v>
      </c>
      <c r="N8" s="241">
        <v>356</v>
      </c>
      <c r="O8" s="241">
        <v>238</v>
      </c>
      <c r="P8" s="241">
        <v>11422</v>
      </c>
      <c r="Q8" s="243">
        <v>11041</v>
      </c>
      <c r="R8" s="187" t="s">
        <v>512</v>
      </c>
    </row>
    <row r="9" spans="1:18" ht="22.5" customHeight="1">
      <c r="A9" s="185" t="s">
        <v>286</v>
      </c>
      <c r="B9" s="492">
        <v>25334</v>
      </c>
      <c r="C9" s="241">
        <v>21253</v>
      </c>
      <c r="D9" s="241">
        <v>362</v>
      </c>
      <c r="E9" s="241">
        <v>312</v>
      </c>
      <c r="F9" s="241">
        <v>4554</v>
      </c>
      <c r="G9" s="241">
        <v>2133</v>
      </c>
      <c r="H9" s="241">
        <v>4713</v>
      </c>
      <c r="I9" s="241">
        <v>3996</v>
      </c>
      <c r="J9" s="241">
        <v>2602</v>
      </c>
      <c r="K9" s="241">
        <v>2385</v>
      </c>
      <c r="L9" s="241">
        <v>910</v>
      </c>
      <c r="M9" s="241">
        <v>863</v>
      </c>
      <c r="N9" s="241">
        <v>330</v>
      </c>
      <c r="O9" s="241">
        <v>284</v>
      </c>
      <c r="P9" s="241">
        <v>11863</v>
      </c>
      <c r="Q9" s="243">
        <v>11280</v>
      </c>
      <c r="R9" s="187" t="s">
        <v>286</v>
      </c>
    </row>
    <row r="10" spans="1:18" ht="22.5" customHeight="1">
      <c r="A10" s="185" t="s">
        <v>776</v>
      </c>
      <c r="B10" s="492">
        <v>24705</v>
      </c>
      <c r="C10" s="241">
        <v>17906</v>
      </c>
      <c r="D10" s="241">
        <v>335</v>
      </c>
      <c r="E10" s="241">
        <v>252</v>
      </c>
      <c r="F10" s="241">
        <v>5402</v>
      </c>
      <c r="G10" s="241">
        <v>1694</v>
      </c>
      <c r="H10" s="241">
        <v>5571</v>
      </c>
      <c r="I10" s="241">
        <v>4262</v>
      </c>
      <c r="J10" s="241">
        <v>2898</v>
      </c>
      <c r="K10" s="241">
        <v>2343</v>
      </c>
      <c r="L10" s="241">
        <v>274</v>
      </c>
      <c r="M10" s="241">
        <v>232</v>
      </c>
      <c r="N10" s="241">
        <v>1179</v>
      </c>
      <c r="O10" s="241">
        <v>1052</v>
      </c>
      <c r="P10" s="241">
        <v>9046</v>
      </c>
      <c r="Q10" s="243">
        <v>8071</v>
      </c>
      <c r="R10" s="187" t="s">
        <v>776</v>
      </c>
    </row>
    <row r="11" spans="1:20" s="347" customFormat="1" ht="22.5" customHeight="1">
      <c r="A11" s="236" t="s">
        <v>988</v>
      </c>
      <c r="B11" s="493">
        <f>SUM(B12:B23)</f>
        <v>26284</v>
      </c>
      <c r="C11" s="494">
        <f>SUM(C12:C23)</f>
        <v>18763</v>
      </c>
      <c r="D11" s="494">
        <f aca="true" t="shared" si="0" ref="D11:Q11">SUM(D12:D23)</f>
        <v>344</v>
      </c>
      <c r="E11" s="494">
        <f t="shared" si="0"/>
        <v>296</v>
      </c>
      <c r="F11" s="494">
        <f t="shared" si="0"/>
        <v>5039</v>
      </c>
      <c r="G11" s="494">
        <f t="shared" si="0"/>
        <v>1496</v>
      </c>
      <c r="H11" s="494">
        <f t="shared" si="0"/>
        <v>4640</v>
      </c>
      <c r="I11" s="494">
        <f t="shared" si="0"/>
        <v>3788</v>
      </c>
      <c r="J11" s="494">
        <f t="shared" si="0"/>
        <v>3249</v>
      </c>
      <c r="K11" s="494">
        <f t="shared" si="0"/>
        <v>2430</v>
      </c>
      <c r="L11" s="494">
        <f t="shared" si="0"/>
        <v>192</v>
      </c>
      <c r="M11" s="494">
        <f t="shared" si="0"/>
        <v>191</v>
      </c>
      <c r="N11" s="494">
        <f t="shared" si="0"/>
        <v>1532</v>
      </c>
      <c r="O11" s="494">
        <f t="shared" si="0"/>
        <v>1415</v>
      </c>
      <c r="P11" s="494">
        <f t="shared" si="0"/>
        <v>11288</v>
      </c>
      <c r="Q11" s="495">
        <f t="shared" si="0"/>
        <v>9147</v>
      </c>
      <c r="R11" s="240" t="s">
        <v>988</v>
      </c>
      <c r="S11" s="496"/>
      <c r="T11" s="496"/>
    </row>
    <row r="12" spans="1:20" ht="22.5" customHeight="1">
      <c r="A12" s="260" t="s">
        <v>989</v>
      </c>
      <c r="B12" s="497">
        <f>D12+F12+H12+J12+L12+N12+P12</f>
        <v>1529</v>
      </c>
      <c r="C12" s="498">
        <f>E12+G12+I12+K12+M12+O12+Q12</f>
        <v>1234</v>
      </c>
      <c r="D12" s="498">
        <v>15</v>
      </c>
      <c r="E12" s="498">
        <v>12</v>
      </c>
      <c r="F12" s="498">
        <v>295</v>
      </c>
      <c r="G12" s="498">
        <v>94</v>
      </c>
      <c r="H12" s="498">
        <v>240</v>
      </c>
      <c r="I12" s="498">
        <v>231</v>
      </c>
      <c r="J12" s="498">
        <v>201</v>
      </c>
      <c r="K12" s="498">
        <v>161</v>
      </c>
      <c r="L12" s="498">
        <v>19</v>
      </c>
      <c r="M12" s="498">
        <v>22</v>
      </c>
      <c r="N12" s="498">
        <v>71</v>
      </c>
      <c r="O12" s="498">
        <v>82</v>
      </c>
      <c r="P12" s="498">
        <v>688</v>
      </c>
      <c r="Q12" s="499">
        <v>632</v>
      </c>
      <c r="R12" s="260" t="s">
        <v>990</v>
      </c>
      <c r="S12" s="496"/>
      <c r="T12" s="496"/>
    </row>
    <row r="13" spans="1:20" ht="22.5" customHeight="1">
      <c r="A13" s="260" t="s">
        <v>991</v>
      </c>
      <c r="B13" s="497">
        <f aca="true" t="shared" si="1" ref="B13:C23">D13+F13+H13+J13+L13+N13+P13</f>
        <v>1464</v>
      </c>
      <c r="C13" s="498">
        <f t="shared" si="1"/>
        <v>1186</v>
      </c>
      <c r="D13" s="498">
        <v>17</v>
      </c>
      <c r="E13" s="498">
        <v>14</v>
      </c>
      <c r="F13" s="498">
        <v>241</v>
      </c>
      <c r="G13" s="498">
        <v>105</v>
      </c>
      <c r="H13" s="498">
        <v>244</v>
      </c>
      <c r="I13" s="498">
        <v>237</v>
      </c>
      <c r="J13" s="498">
        <v>161</v>
      </c>
      <c r="K13" s="498">
        <v>127</v>
      </c>
      <c r="L13" s="498">
        <v>15</v>
      </c>
      <c r="M13" s="498">
        <v>25</v>
      </c>
      <c r="N13" s="498">
        <v>79</v>
      </c>
      <c r="O13" s="498">
        <v>72</v>
      </c>
      <c r="P13" s="498">
        <v>707</v>
      </c>
      <c r="Q13" s="499">
        <v>606</v>
      </c>
      <c r="R13" s="260" t="s">
        <v>992</v>
      </c>
      <c r="S13" s="496"/>
      <c r="T13" s="496"/>
    </row>
    <row r="14" spans="1:20" ht="22.5" customHeight="1">
      <c r="A14" s="260" t="s">
        <v>993</v>
      </c>
      <c r="B14" s="497">
        <f t="shared" si="1"/>
        <v>1776</v>
      </c>
      <c r="C14" s="498">
        <f t="shared" si="1"/>
        <v>1346</v>
      </c>
      <c r="D14" s="498">
        <v>20</v>
      </c>
      <c r="E14" s="498">
        <v>16</v>
      </c>
      <c r="F14" s="498">
        <v>262</v>
      </c>
      <c r="G14" s="498">
        <v>135</v>
      </c>
      <c r="H14" s="498">
        <v>309</v>
      </c>
      <c r="I14" s="498">
        <v>289</v>
      </c>
      <c r="J14" s="498">
        <v>214</v>
      </c>
      <c r="K14" s="498">
        <v>136</v>
      </c>
      <c r="L14" s="498">
        <v>8</v>
      </c>
      <c r="M14" s="498">
        <v>13</v>
      </c>
      <c r="N14" s="498">
        <v>78</v>
      </c>
      <c r="O14" s="498">
        <v>63</v>
      </c>
      <c r="P14" s="498">
        <v>885</v>
      </c>
      <c r="Q14" s="499">
        <v>694</v>
      </c>
      <c r="R14" s="260" t="s">
        <v>994</v>
      </c>
      <c r="S14" s="496"/>
      <c r="T14" s="496"/>
    </row>
    <row r="15" spans="1:20" ht="22.5" customHeight="1">
      <c r="A15" s="260" t="s">
        <v>995</v>
      </c>
      <c r="B15" s="497">
        <f t="shared" si="1"/>
        <v>2018</v>
      </c>
      <c r="C15" s="498">
        <f t="shared" si="1"/>
        <v>1455</v>
      </c>
      <c r="D15" s="498">
        <v>36</v>
      </c>
      <c r="E15" s="498">
        <v>34</v>
      </c>
      <c r="F15" s="498">
        <v>407</v>
      </c>
      <c r="G15" s="498">
        <v>132</v>
      </c>
      <c r="H15" s="498">
        <v>373</v>
      </c>
      <c r="I15" s="498">
        <v>321</v>
      </c>
      <c r="J15" s="498">
        <v>237</v>
      </c>
      <c r="K15" s="498">
        <v>179</v>
      </c>
      <c r="L15" s="498">
        <v>20</v>
      </c>
      <c r="M15" s="498">
        <v>20</v>
      </c>
      <c r="N15" s="498">
        <v>106</v>
      </c>
      <c r="O15" s="498">
        <v>97</v>
      </c>
      <c r="P15" s="498">
        <v>839</v>
      </c>
      <c r="Q15" s="499">
        <v>672</v>
      </c>
      <c r="R15" s="260" t="s">
        <v>996</v>
      </c>
      <c r="S15" s="496"/>
      <c r="T15" s="496"/>
    </row>
    <row r="16" spans="1:20" ht="22.5" customHeight="1">
      <c r="A16" s="260" t="s">
        <v>997</v>
      </c>
      <c r="B16" s="497">
        <f t="shared" si="1"/>
        <v>2122</v>
      </c>
      <c r="C16" s="498">
        <f t="shared" si="1"/>
        <v>1650</v>
      </c>
      <c r="D16" s="498">
        <v>38</v>
      </c>
      <c r="E16" s="498">
        <v>33</v>
      </c>
      <c r="F16" s="498">
        <v>250</v>
      </c>
      <c r="G16" s="498">
        <v>107</v>
      </c>
      <c r="H16" s="498">
        <v>369</v>
      </c>
      <c r="I16" s="498">
        <v>326</v>
      </c>
      <c r="J16" s="498">
        <v>305</v>
      </c>
      <c r="K16" s="498">
        <v>244</v>
      </c>
      <c r="L16" s="498">
        <v>12</v>
      </c>
      <c r="M16" s="498">
        <v>14</v>
      </c>
      <c r="N16" s="498">
        <v>106</v>
      </c>
      <c r="O16" s="498">
        <v>93</v>
      </c>
      <c r="P16" s="498">
        <v>1042</v>
      </c>
      <c r="Q16" s="499">
        <v>833</v>
      </c>
      <c r="R16" s="431" t="s">
        <v>998</v>
      </c>
      <c r="S16" s="496"/>
      <c r="T16" s="496"/>
    </row>
    <row r="17" spans="1:20" ht="22.5" customHeight="1">
      <c r="A17" s="260" t="s">
        <v>999</v>
      </c>
      <c r="B17" s="497">
        <f t="shared" si="1"/>
        <v>2094</v>
      </c>
      <c r="C17" s="498">
        <f t="shared" si="1"/>
        <v>1589</v>
      </c>
      <c r="D17" s="498">
        <v>31</v>
      </c>
      <c r="E17" s="498">
        <v>28</v>
      </c>
      <c r="F17" s="498">
        <v>354</v>
      </c>
      <c r="G17" s="498">
        <v>183</v>
      </c>
      <c r="H17" s="498">
        <v>387</v>
      </c>
      <c r="I17" s="498">
        <v>299</v>
      </c>
      <c r="J17" s="498">
        <v>313</v>
      </c>
      <c r="K17" s="498">
        <v>227</v>
      </c>
      <c r="L17" s="498">
        <v>12</v>
      </c>
      <c r="M17" s="498">
        <v>13</v>
      </c>
      <c r="N17" s="498">
        <v>108</v>
      </c>
      <c r="O17" s="498">
        <v>102</v>
      </c>
      <c r="P17" s="498">
        <v>889</v>
      </c>
      <c r="Q17" s="499">
        <v>737</v>
      </c>
      <c r="R17" s="260" t="s">
        <v>1000</v>
      </c>
      <c r="S17" s="496"/>
      <c r="T17" s="496"/>
    </row>
    <row r="18" spans="1:20" ht="22.5" customHeight="1">
      <c r="A18" s="260" t="s">
        <v>1001</v>
      </c>
      <c r="B18" s="497">
        <f t="shared" si="1"/>
        <v>2313</v>
      </c>
      <c r="C18" s="498">
        <f t="shared" si="1"/>
        <v>1649</v>
      </c>
      <c r="D18" s="498">
        <v>27</v>
      </c>
      <c r="E18" s="498">
        <v>24</v>
      </c>
      <c r="F18" s="498">
        <v>311</v>
      </c>
      <c r="G18" s="498">
        <v>86</v>
      </c>
      <c r="H18" s="498">
        <v>400</v>
      </c>
      <c r="I18" s="498">
        <v>300</v>
      </c>
      <c r="J18" s="498">
        <v>312</v>
      </c>
      <c r="K18" s="498">
        <v>212</v>
      </c>
      <c r="L18" s="498">
        <v>14</v>
      </c>
      <c r="M18" s="498">
        <v>11</v>
      </c>
      <c r="N18" s="498">
        <v>119</v>
      </c>
      <c r="O18" s="498">
        <v>101</v>
      </c>
      <c r="P18" s="498">
        <v>1130</v>
      </c>
      <c r="Q18" s="499">
        <v>915</v>
      </c>
      <c r="R18" s="260" t="s">
        <v>1002</v>
      </c>
      <c r="S18" s="496"/>
      <c r="T18" s="496"/>
    </row>
    <row r="19" spans="1:20" ht="22.5" customHeight="1">
      <c r="A19" s="260" t="s">
        <v>1003</v>
      </c>
      <c r="B19" s="497">
        <f t="shared" si="1"/>
        <v>2392</v>
      </c>
      <c r="C19" s="498">
        <f t="shared" si="1"/>
        <v>1728</v>
      </c>
      <c r="D19" s="498">
        <v>42</v>
      </c>
      <c r="E19" s="498">
        <v>37</v>
      </c>
      <c r="F19" s="498">
        <v>441</v>
      </c>
      <c r="G19" s="498">
        <v>150</v>
      </c>
      <c r="H19" s="498">
        <v>514</v>
      </c>
      <c r="I19" s="498">
        <v>432</v>
      </c>
      <c r="J19" s="498">
        <v>286</v>
      </c>
      <c r="K19" s="498">
        <v>227</v>
      </c>
      <c r="L19" s="498">
        <v>19</v>
      </c>
      <c r="M19" s="498">
        <v>18</v>
      </c>
      <c r="N19" s="498">
        <v>129</v>
      </c>
      <c r="O19" s="498">
        <v>116</v>
      </c>
      <c r="P19" s="498">
        <v>961</v>
      </c>
      <c r="Q19" s="499">
        <v>748</v>
      </c>
      <c r="R19" s="260" t="s">
        <v>1004</v>
      </c>
      <c r="S19" s="496"/>
      <c r="T19" s="496"/>
    </row>
    <row r="20" spans="1:20" ht="22.5" customHeight="1">
      <c r="A20" s="260" t="s">
        <v>1005</v>
      </c>
      <c r="B20" s="497">
        <f t="shared" si="1"/>
        <v>2329</v>
      </c>
      <c r="C20" s="498">
        <f t="shared" si="1"/>
        <v>1668</v>
      </c>
      <c r="D20" s="498">
        <v>21</v>
      </c>
      <c r="E20" s="498">
        <v>26</v>
      </c>
      <c r="F20" s="498">
        <v>380</v>
      </c>
      <c r="G20" s="498">
        <v>127</v>
      </c>
      <c r="H20" s="498">
        <v>433</v>
      </c>
      <c r="I20" s="498">
        <v>328</v>
      </c>
      <c r="J20" s="498">
        <v>351</v>
      </c>
      <c r="K20" s="498">
        <v>267</v>
      </c>
      <c r="L20" s="498">
        <v>12</v>
      </c>
      <c r="M20" s="498">
        <v>10</v>
      </c>
      <c r="N20" s="498">
        <v>194</v>
      </c>
      <c r="O20" s="498">
        <v>175</v>
      </c>
      <c r="P20" s="498">
        <v>938</v>
      </c>
      <c r="Q20" s="499">
        <v>735</v>
      </c>
      <c r="R20" s="260" t="s">
        <v>1006</v>
      </c>
      <c r="S20" s="496"/>
      <c r="T20" s="496"/>
    </row>
    <row r="21" spans="1:20" ht="22.5" customHeight="1">
      <c r="A21" s="260" t="s">
        <v>1007</v>
      </c>
      <c r="B21" s="497">
        <f t="shared" si="1"/>
        <v>2969</v>
      </c>
      <c r="C21" s="498">
        <f t="shared" si="1"/>
        <v>1706</v>
      </c>
      <c r="D21" s="498">
        <v>46</v>
      </c>
      <c r="E21" s="498">
        <v>34</v>
      </c>
      <c r="F21" s="498">
        <v>940</v>
      </c>
      <c r="G21" s="498">
        <v>122</v>
      </c>
      <c r="H21" s="498">
        <v>477</v>
      </c>
      <c r="I21" s="498">
        <v>348</v>
      </c>
      <c r="J21" s="498">
        <v>267</v>
      </c>
      <c r="K21" s="498">
        <v>203</v>
      </c>
      <c r="L21" s="498">
        <v>27</v>
      </c>
      <c r="M21" s="498">
        <v>14</v>
      </c>
      <c r="N21" s="498">
        <v>164</v>
      </c>
      <c r="O21" s="498">
        <v>164</v>
      </c>
      <c r="P21" s="498">
        <v>1048</v>
      </c>
      <c r="Q21" s="499">
        <v>821</v>
      </c>
      <c r="R21" s="260" t="s">
        <v>1008</v>
      </c>
      <c r="S21" s="496"/>
      <c r="T21" s="496"/>
    </row>
    <row r="22" spans="1:20" ht="22.5" customHeight="1">
      <c r="A22" s="260" t="s">
        <v>1009</v>
      </c>
      <c r="B22" s="497">
        <f t="shared" si="1"/>
        <v>2818</v>
      </c>
      <c r="C22" s="498">
        <f t="shared" si="1"/>
        <v>1871</v>
      </c>
      <c r="D22" s="498">
        <v>28</v>
      </c>
      <c r="E22" s="498">
        <v>18</v>
      </c>
      <c r="F22" s="498">
        <v>614</v>
      </c>
      <c r="G22" s="498">
        <v>119</v>
      </c>
      <c r="H22" s="498">
        <v>483</v>
      </c>
      <c r="I22" s="498">
        <v>374</v>
      </c>
      <c r="J22" s="498">
        <v>326</v>
      </c>
      <c r="K22" s="498">
        <v>247</v>
      </c>
      <c r="L22" s="498">
        <v>19</v>
      </c>
      <c r="M22" s="498">
        <v>20</v>
      </c>
      <c r="N22" s="498">
        <v>205</v>
      </c>
      <c r="O22" s="498">
        <v>192</v>
      </c>
      <c r="P22" s="498">
        <v>1143</v>
      </c>
      <c r="Q22" s="499">
        <v>901</v>
      </c>
      <c r="R22" s="260" t="s">
        <v>1010</v>
      </c>
      <c r="S22" s="496"/>
      <c r="T22" s="496"/>
    </row>
    <row r="23" spans="1:20" ht="22.5" customHeight="1">
      <c r="A23" s="332" t="s">
        <v>1011</v>
      </c>
      <c r="B23" s="500">
        <f t="shared" si="1"/>
        <v>2460</v>
      </c>
      <c r="C23" s="501">
        <f t="shared" si="1"/>
        <v>1681</v>
      </c>
      <c r="D23" s="501">
        <v>23</v>
      </c>
      <c r="E23" s="501">
        <v>20</v>
      </c>
      <c r="F23" s="501">
        <v>544</v>
      </c>
      <c r="G23" s="501">
        <v>136</v>
      </c>
      <c r="H23" s="501">
        <v>411</v>
      </c>
      <c r="I23" s="501">
        <v>303</v>
      </c>
      <c r="J23" s="501">
        <v>276</v>
      </c>
      <c r="K23" s="501">
        <v>200</v>
      </c>
      <c r="L23" s="501">
        <v>15</v>
      </c>
      <c r="M23" s="501">
        <v>11</v>
      </c>
      <c r="N23" s="501">
        <v>173</v>
      </c>
      <c r="O23" s="501">
        <v>158</v>
      </c>
      <c r="P23" s="501">
        <v>1018</v>
      </c>
      <c r="Q23" s="502">
        <v>853</v>
      </c>
      <c r="R23" s="332" t="s">
        <v>1012</v>
      </c>
      <c r="S23" s="496"/>
      <c r="T23" s="496"/>
    </row>
    <row r="24" spans="1:21" s="194" customFormat="1" ht="15.75" customHeight="1">
      <c r="A24" s="218" t="s">
        <v>311</v>
      </c>
      <c r="B24" s="219"/>
      <c r="C24" s="219"/>
      <c r="D24" s="196"/>
      <c r="E24" s="196"/>
      <c r="F24" s="196"/>
      <c r="G24" s="196"/>
      <c r="H24" s="196"/>
      <c r="I24" s="196"/>
      <c r="J24" s="196"/>
      <c r="K24" s="196"/>
      <c r="L24" s="220" t="s">
        <v>312</v>
      </c>
      <c r="M24" s="196"/>
      <c r="N24" s="221"/>
      <c r="O24" s="221"/>
      <c r="P24" s="221"/>
      <c r="Q24" s="221"/>
      <c r="R24" s="220"/>
      <c r="S24" s="222"/>
      <c r="T24" s="222"/>
      <c r="U24" s="222"/>
    </row>
    <row r="25" spans="1:19" s="198" customFormat="1" ht="15.75" customHeight="1">
      <c r="A25" s="197" t="s">
        <v>646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 t="s">
        <v>322</v>
      </c>
      <c r="M25" s="197"/>
      <c r="N25" s="197"/>
      <c r="O25" s="197"/>
      <c r="P25" s="197"/>
      <c r="Q25" s="197"/>
      <c r="R25" s="197"/>
      <c r="S25" s="197"/>
    </row>
    <row r="26" spans="1:18" ht="12.75">
      <c r="A26" s="313"/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</row>
    <row r="27" spans="1:18" ht="12.75">
      <c r="A27" s="313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</row>
    <row r="28" spans="1:18" ht="12.75">
      <c r="A28" s="313"/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</row>
    <row r="29" spans="1:18" ht="12.75">
      <c r="A29" s="313"/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</row>
    <row r="30" spans="1:18" ht="12.75">
      <c r="A30" s="313"/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</row>
    <row r="31" spans="1:18" ht="12.75">
      <c r="A31" s="313"/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</row>
    <row r="32" spans="1:18" ht="12.75">
      <c r="A32" s="313"/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</row>
    <row r="33" s="313" customFormat="1" ht="12.75"/>
    <row r="34" s="313" customFormat="1" ht="12.75"/>
    <row r="35" s="313" customFormat="1" ht="12.75"/>
    <row r="36" s="313" customFormat="1" ht="12.75"/>
    <row r="37" s="313" customFormat="1" ht="12.75"/>
    <row r="38" s="313" customFormat="1" ht="12.75"/>
    <row r="39" s="313" customFormat="1" ht="12.75"/>
    <row r="40" s="313" customFormat="1" ht="12.75"/>
    <row r="41" s="313" customFormat="1" ht="12.75"/>
    <row r="42" s="313" customFormat="1" ht="12.75"/>
    <row r="43" s="313" customFormat="1" ht="12.75"/>
    <row r="44" s="313" customFormat="1" ht="12.75"/>
    <row r="45" s="313" customFormat="1" ht="12.75"/>
    <row r="46" s="313" customFormat="1" ht="12.75"/>
    <row r="47" s="313" customFormat="1" ht="12.75"/>
    <row r="48" s="313" customFormat="1" ht="12.75"/>
    <row r="49" s="313" customFormat="1" ht="12.75"/>
    <row r="50" s="313" customFormat="1" ht="12.75"/>
    <row r="51" s="313" customFormat="1" ht="12.75"/>
    <row r="52" s="313" customFormat="1" ht="12.75"/>
    <row r="53" s="313" customFormat="1" ht="12.75"/>
    <row r="54" s="313" customFormat="1" ht="12.75"/>
    <row r="55" s="313" customFormat="1" ht="12.75"/>
    <row r="56" s="313" customFormat="1" ht="12.75"/>
    <row r="57" s="313" customFormat="1" ht="12.75"/>
    <row r="58" s="313" customFormat="1" ht="12.75"/>
    <row r="59" s="313" customFormat="1" ht="12.75"/>
  </sheetData>
  <sheetProtection/>
  <mergeCells count="17">
    <mergeCell ref="A1:R1"/>
    <mergeCell ref="B3:C3"/>
    <mergeCell ref="D3:E3"/>
    <mergeCell ref="F3:G3"/>
    <mergeCell ref="H3:I3"/>
    <mergeCell ref="J3:K3"/>
    <mergeCell ref="L3:M3"/>
    <mergeCell ref="N3:O3"/>
    <mergeCell ref="P3:Q3"/>
    <mergeCell ref="N4:O4"/>
    <mergeCell ref="P4:Q4"/>
    <mergeCell ref="B4:C4"/>
    <mergeCell ref="D4:E4"/>
    <mergeCell ref="F4:G4"/>
    <mergeCell ref="H4:I4"/>
    <mergeCell ref="J4:K4"/>
    <mergeCell ref="L4:M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Z17"/>
  <sheetViews>
    <sheetView zoomScaleSheetLayoutView="100" zoomScalePageLayoutView="0" workbookViewId="0" topLeftCell="A1">
      <selection activeCell="A12" sqref="A12"/>
    </sheetView>
  </sheetViews>
  <sheetFormatPr defaultColWidth="8.88671875" defaultRowHeight="13.5"/>
  <cols>
    <col min="1" max="1" width="8.3359375" style="2" customWidth="1"/>
    <col min="2" max="3" width="6.6640625" style="2" customWidth="1"/>
    <col min="4" max="4" width="6.21484375" style="2" customWidth="1"/>
    <col min="5" max="6" width="6.10546875" style="2" customWidth="1"/>
    <col min="7" max="7" width="6.77734375" style="2" customWidth="1"/>
    <col min="8" max="9" width="5.21484375" style="2" customWidth="1"/>
    <col min="10" max="10" width="5.99609375" style="2" customWidth="1"/>
    <col min="11" max="12" width="5.21484375" style="2" customWidth="1"/>
    <col min="13" max="13" width="6.21484375" style="2" customWidth="1"/>
    <col min="14" max="15" width="5.21484375" style="2" customWidth="1"/>
    <col min="16" max="16" width="5.5546875" style="2" customWidth="1"/>
    <col min="17" max="17" width="5.77734375" style="2" customWidth="1"/>
    <col min="18" max="18" width="5.21484375" style="2" customWidth="1"/>
    <col min="19" max="19" width="6.3359375" style="2" customWidth="1"/>
    <col min="20" max="20" width="5.6640625" style="2" customWidth="1"/>
    <col min="21" max="21" width="6.3359375" style="2" customWidth="1"/>
    <col min="22" max="22" width="6.5546875" style="2" customWidth="1"/>
    <col min="23" max="24" width="6.6640625" style="2" customWidth="1"/>
    <col min="25" max="25" width="7.6640625" style="2" customWidth="1"/>
    <col min="26" max="26" width="21.4453125" style="2" customWidth="1"/>
    <col min="27" max="27" width="8.88671875" style="199" customWidth="1"/>
    <col min="28" max="16384" width="8.88671875" style="2" customWidth="1"/>
  </cols>
  <sheetData>
    <row r="1" spans="1:25" s="313" customFormat="1" ht="41.25" customHeight="1">
      <c r="A1" s="902" t="s">
        <v>274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</row>
    <row r="2" spans="1:26" s="313" customFormat="1" ht="18" customHeight="1">
      <c r="A2" s="311" t="s">
        <v>316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4" t="s">
        <v>317</v>
      </c>
    </row>
    <row r="3" spans="1:26" s="361" customFormat="1" ht="27.75" customHeight="1">
      <c r="A3" s="504"/>
      <c r="B3" s="947" t="s">
        <v>290</v>
      </c>
      <c r="C3" s="948"/>
      <c r="D3" s="949"/>
      <c r="E3" s="947" t="s">
        <v>1014</v>
      </c>
      <c r="F3" s="948"/>
      <c r="G3" s="949"/>
      <c r="H3" s="947" t="s">
        <v>1015</v>
      </c>
      <c r="I3" s="948"/>
      <c r="J3" s="949"/>
      <c r="K3" s="947" t="s">
        <v>1016</v>
      </c>
      <c r="L3" s="948"/>
      <c r="M3" s="949"/>
      <c r="N3" s="947" t="s">
        <v>1017</v>
      </c>
      <c r="O3" s="948"/>
      <c r="P3" s="949"/>
      <c r="Q3" s="947" t="s">
        <v>1018</v>
      </c>
      <c r="R3" s="948"/>
      <c r="S3" s="949"/>
      <c r="T3" s="947" t="s">
        <v>200</v>
      </c>
      <c r="U3" s="948"/>
      <c r="V3" s="949"/>
      <c r="W3" s="947" t="s">
        <v>1019</v>
      </c>
      <c r="X3" s="948"/>
      <c r="Y3" s="949"/>
      <c r="Z3" s="505"/>
    </row>
    <row r="4" spans="1:26" s="361" customFormat="1" ht="33.75" customHeight="1">
      <c r="A4" s="323" t="s">
        <v>1020</v>
      </c>
      <c r="B4" s="945" t="s">
        <v>169</v>
      </c>
      <c r="C4" s="943"/>
      <c r="D4" s="944"/>
      <c r="E4" s="946" t="s">
        <v>201</v>
      </c>
      <c r="F4" s="943"/>
      <c r="G4" s="944"/>
      <c r="H4" s="946" t="s">
        <v>202</v>
      </c>
      <c r="I4" s="943"/>
      <c r="J4" s="944"/>
      <c r="K4" s="946" t="s">
        <v>203</v>
      </c>
      <c r="L4" s="943"/>
      <c r="M4" s="944"/>
      <c r="N4" s="946" t="s">
        <v>204</v>
      </c>
      <c r="O4" s="943"/>
      <c r="P4" s="944"/>
      <c r="Q4" s="946" t="s">
        <v>205</v>
      </c>
      <c r="R4" s="943"/>
      <c r="S4" s="944"/>
      <c r="T4" s="942" t="s">
        <v>643</v>
      </c>
      <c r="U4" s="943"/>
      <c r="V4" s="944"/>
      <c r="W4" s="942" t="s">
        <v>319</v>
      </c>
      <c r="X4" s="943"/>
      <c r="Y4" s="944"/>
      <c r="Z4" s="323" t="s">
        <v>171</v>
      </c>
    </row>
    <row r="5" spans="1:26" s="361" customFormat="1" ht="27" customHeight="1">
      <c r="A5" s="323" t="s">
        <v>223</v>
      </c>
      <c r="B5" s="316" t="s">
        <v>1021</v>
      </c>
      <c r="C5" s="316" t="s">
        <v>1022</v>
      </c>
      <c r="D5" s="506" t="s">
        <v>1023</v>
      </c>
      <c r="E5" s="316" t="s">
        <v>1021</v>
      </c>
      <c r="F5" s="316" t="s">
        <v>1022</v>
      </c>
      <c r="G5" s="506" t="s">
        <v>1023</v>
      </c>
      <c r="H5" s="316" t="s">
        <v>1021</v>
      </c>
      <c r="I5" s="316" t="s">
        <v>1022</v>
      </c>
      <c r="J5" s="506" t="s">
        <v>1023</v>
      </c>
      <c r="K5" s="316" t="s">
        <v>1021</v>
      </c>
      <c r="L5" s="316" t="s">
        <v>1022</v>
      </c>
      <c r="M5" s="506" t="s">
        <v>1023</v>
      </c>
      <c r="N5" s="316" t="s">
        <v>1021</v>
      </c>
      <c r="O5" s="316" t="s">
        <v>1022</v>
      </c>
      <c r="P5" s="506" t="s">
        <v>1023</v>
      </c>
      <c r="Q5" s="316" t="s">
        <v>1021</v>
      </c>
      <c r="R5" s="316" t="s">
        <v>1022</v>
      </c>
      <c r="S5" s="506" t="s">
        <v>1023</v>
      </c>
      <c r="T5" s="316" t="s">
        <v>1021</v>
      </c>
      <c r="U5" s="316" t="s">
        <v>1022</v>
      </c>
      <c r="V5" s="506" t="s">
        <v>1023</v>
      </c>
      <c r="W5" s="316" t="s">
        <v>1021</v>
      </c>
      <c r="X5" s="316" t="s">
        <v>1022</v>
      </c>
      <c r="Y5" s="506" t="s">
        <v>1023</v>
      </c>
      <c r="Z5" s="323" t="s">
        <v>278</v>
      </c>
    </row>
    <row r="6" spans="1:26" s="361" customFormat="1" ht="22.5" customHeight="1">
      <c r="A6" s="298"/>
      <c r="B6" s="507" t="s">
        <v>218</v>
      </c>
      <c r="C6" s="508" t="s">
        <v>222</v>
      </c>
      <c r="D6" s="507" t="s">
        <v>320</v>
      </c>
      <c r="E6" s="507" t="s">
        <v>218</v>
      </c>
      <c r="F6" s="508" t="s">
        <v>222</v>
      </c>
      <c r="G6" s="507" t="s">
        <v>320</v>
      </c>
      <c r="H6" s="507" t="s">
        <v>218</v>
      </c>
      <c r="I6" s="508" t="s">
        <v>222</v>
      </c>
      <c r="J6" s="507" t="s">
        <v>320</v>
      </c>
      <c r="K6" s="507" t="s">
        <v>218</v>
      </c>
      <c r="L6" s="508" t="s">
        <v>222</v>
      </c>
      <c r="M6" s="507" t="s">
        <v>320</v>
      </c>
      <c r="N6" s="507" t="s">
        <v>218</v>
      </c>
      <c r="O6" s="508" t="s">
        <v>222</v>
      </c>
      <c r="P6" s="507" t="s">
        <v>320</v>
      </c>
      <c r="Q6" s="507" t="s">
        <v>218</v>
      </c>
      <c r="R6" s="508" t="s">
        <v>222</v>
      </c>
      <c r="S6" s="507" t="s">
        <v>320</v>
      </c>
      <c r="T6" s="507" t="s">
        <v>218</v>
      </c>
      <c r="U6" s="508" t="s">
        <v>222</v>
      </c>
      <c r="V6" s="507" t="s">
        <v>320</v>
      </c>
      <c r="W6" s="507" t="s">
        <v>218</v>
      </c>
      <c r="X6" s="508" t="s">
        <v>222</v>
      </c>
      <c r="Y6" s="507" t="s">
        <v>320</v>
      </c>
      <c r="Z6" s="509"/>
    </row>
    <row r="7" spans="1:26" s="313" customFormat="1" ht="27.75" customHeight="1">
      <c r="A7" s="185" t="s">
        <v>364</v>
      </c>
      <c r="B7" s="510">
        <v>27294</v>
      </c>
      <c r="C7" s="511">
        <v>24603</v>
      </c>
      <c r="D7" s="512">
        <v>90.1</v>
      </c>
      <c r="E7" s="511">
        <v>221</v>
      </c>
      <c r="F7" s="511">
        <v>192</v>
      </c>
      <c r="G7" s="512">
        <v>86.9</v>
      </c>
      <c r="H7" s="511">
        <v>3827</v>
      </c>
      <c r="I7" s="511">
        <v>2480</v>
      </c>
      <c r="J7" s="512">
        <v>64.8</v>
      </c>
      <c r="K7" s="511">
        <v>5142</v>
      </c>
      <c r="L7" s="511">
        <v>4660</v>
      </c>
      <c r="M7" s="512">
        <v>90.6</v>
      </c>
      <c r="N7" s="511">
        <v>3094</v>
      </c>
      <c r="O7" s="511">
        <v>2535</v>
      </c>
      <c r="P7" s="512">
        <v>81.9</v>
      </c>
      <c r="Q7" s="511">
        <v>1105</v>
      </c>
      <c r="R7" s="511">
        <v>1041</v>
      </c>
      <c r="S7" s="512">
        <v>94.2</v>
      </c>
      <c r="T7" s="512">
        <v>156</v>
      </c>
      <c r="U7" s="512">
        <v>136</v>
      </c>
      <c r="V7" s="512">
        <v>87.2</v>
      </c>
      <c r="W7" s="511">
        <v>13749</v>
      </c>
      <c r="X7" s="511">
        <v>13559</v>
      </c>
      <c r="Y7" s="513">
        <v>98.6</v>
      </c>
      <c r="Z7" s="187" t="s">
        <v>364</v>
      </c>
    </row>
    <row r="8" spans="1:26" s="313" customFormat="1" ht="27.75" customHeight="1">
      <c r="A8" s="185" t="s">
        <v>512</v>
      </c>
      <c r="B8" s="510">
        <v>24104</v>
      </c>
      <c r="C8" s="511">
        <v>21477</v>
      </c>
      <c r="D8" s="512">
        <v>89.1</v>
      </c>
      <c r="E8" s="511">
        <v>239</v>
      </c>
      <c r="F8" s="511">
        <v>215</v>
      </c>
      <c r="G8" s="512">
        <v>90</v>
      </c>
      <c r="H8" s="511">
        <v>3241</v>
      </c>
      <c r="I8" s="511">
        <v>2113</v>
      </c>
      <c r="J8" s="512">
        <v>65.2</v>
      </c>
      <c r="K8" s="511">
        <v>4965</v>
      </c>
      <c r="L8" s="511">
        <v>4374</v>
      </c>
      <c r="M8" s="512">
        <v>88.1</v>
      </c>
      <c r="N8" s="511">
        <v>2953</v>
      </c>
      <c r="O8" s="511">
        <v>2606</v>
      </c>
      <c r="P8" s="512">
        <v>88.2</v>
      </c>
      <c r="Q8" s="511">
        <v>783</v>
      </c>
      <c r="R8" s="511">
        <v>709</v>
      </c>
      <c r="S8" s="512">
        <v>90.5</v>
      </c>
      <c r="T8" s="511">
        <v>501</v>
      </c>
      <c r="U8" s="511">
        <v>419</v>
      </c>
      <c r="V8" s="512">
        <v>83.6</v>
      </c>
      <c r="W8" s="511">
        <v>11422</v>
      </c>
      <c r="X8" s="511">
        <v>11041</v>
      </c>
      <c r="Y8" s="513">
        <v>96.7</v>
      </c>
      <c r="Z8" s="187" t="s">
        <v>512</v>
      </c>
    </row>
    <row r="9" spans="1:26" s="313" customFormat="1" ht="27.75" customHeight="1">
      <c r="A9" s="185" t="s">
        <v>286</v>
      </c>
      <c r="B9" s="510">
        <v>25334</v>
      </c>
      <c r="C9" s="511">
        <v>21253</v>
      </c>
      <c r="D9" s="512">
        <v>83.89121338912135</v>
      </c>
      <c r="E9" s="511">
        <v>362</v>
      </c>
      <c r="F9" s="511">
        <v>312</v>
      </c>
      <c r="G9" s="512">
        <v>86.1878453038674</v>
      </c>
      <c r="H9" s="511">
        <v>4554</v>
      </c>
      <c r="I9" s="511">
        <v>2133</v>
      </c>
      <c r="J9" s="512">
        <v>46.837944664031625</v>
      </c>
      <c r="K9" s="511">
        <v>4713</v>
      </c>
      <c r="L9" s="511">
        <v>3996</v>
      </c>
      <c r="M9" s="512">
        <v>84.78676002546149</v>
      </c>
      <c r="N9" s="511">
        <v>2602</v>
      </c>
      <c r="O9" s="511">
        <v>2385</v>
      </c>
      <c r="P9" s="512">
        <v>91.66026133743274</v>
      </c>
      <c r="Q9" s="511">
        <v>910</v>
      </c>
      <c r="R9" s="511">
        <v>863</v>
      </c>
      <c r="S9" s="512">
        <v>94.83516483516483</v>
      </c>
      <c r="T9" s="511">
        <v>330</v>
      </c>
      <c r="U9" s="511">
        <v>284</v>
      </c>
      <c r="V9" s="512">
        <v>86.06060606060606</v>
      </c>
      <c r="W9" s="511">
        <v>11863</v>
      </c>
      <c r="X9" s="511">
        <v>11280</v>
      </c>
      <c r="Y9" s="513">
        <v>95.08556014498862</v>
      </c>
      <c r="Z9" s="187" t="s">
        <v>286</v>
      </c>
    </row>
    <row r="10" spans="1:26" s="313" customFormat="1" ht="27.75" customHeight="1">
      <c r="A10" s="185" t="s">
        <v>776</v>
      </c>
      <c r="B10" s="510">
        <v>24705</v>
      </c>
      <c r="C10" s="511">
        <v>17906</v>
      </c>
      <c r="D10" s="512">
        <v>72.47925521149565</v>
      </c>
      <c r="E10" s="511">
        <v>335</v>
      </c>
      <c r="F10" s="511">
        <v>252</v>
      </c>
      <c r="G10" s="512">
        <v>75.22388059701493</v>
      </c>
      <c r="H10" s="511">
        <v>5402</v>
      </c>
      <c r="I10" s="511">
        <v>1694</v>
      </c>
      <c r="J10" s="512">
        <v>31.35875601629026</v>
      </c>
      <c r="K10" s="511">
        <v>5571</v>
      </c>
      <c r="L10" s="511">
        <v>4262</v>
      </c>
      <c r="M10" s="512">
        <v>76.50332076826423</v>
      </c>
      <c r="N10" s="511">
        <v>2898</v>
      </c>
      <c r="O10" s="511">
        <v>2343</v>
      </c>
      <c r="P10" s="512">
        <v>80.84886128364388</v>
      </c>
      <c r="Q10" s="511">
        <v>274</v>
      </c>
      <c r="R10" s="511">
        <v>232</v>
      </c>
      <c r="S10" s="512">
        <v>84.67153284671532</v>
      </c>
      <c r="T10" s="511">
        <v>1179</v>
      </c>
      <c r="U10" s="511">
        <v>1052</v>
      </c>
      <c r="V10" s="512">
        <v>89.2281594571671</v>
      </c>
      <c r="W10" s="511">
        <v>9046</v>
      </c>
      <c r="X10" s="511">
        <v>8071</v>
      </c>
      <c r="Y10" s="513">
        <v>89.22175547203184</v>
      </c>
      <c r="Z10" s="187" t="s">
        <v>776</v>
      </c>
    </row>
    <row r="11" spans="1:26" s="347" customFormat="1" ht="27.75" customHeight="1">
      <c r="A11" s="236" t="s">
        <v>780</v>
      </c>
      <c r="B11" s="514">
        <f aca="true" t="shared" si="0" ref="B11:C15">E11+H11+K11+N11+Q11+T11+W11</f>
        <v>26284</v>
      </c>
      <c r="C11" s="515">
        <f t="shared" si="0"/>
        <v>18763</v>
      </c>
      <c r="D11" s="516">
        <f>C11/B11*100</f>
        <v>71.38563384568559</v>
      </c>
      <c r="E11" s="515">
        <f>SUM(E12:E15)</f>
        <v>344</v>
      </c>
      <c r="F11" s="515">
        <f>SUM(F12:F15)</f>
        <v>296</v>
      </c>
      <c r="G11" s="516">
        <f>F11/E11*100</f>
        <v>86.04651162790698</v>
      </c>
      <c r="H11" s="515">
        <f>SUM(H12:H15)</f>
        <v>5039</v>
      </c>
      <c r="I11" s="515">
        <f>SUM(I12:I15)</f>
        <v>1496</v>
      </c>
      <c r="J11" s="516">
        <f>I11/H11*100</f>
        <v>29.688430244096054</v>
      </c>
      <c r="K11" s="515">
        <f>SUM(K12:K15)</f>
        <v>4640</v>
      </c>
      <c r="L11" s="515">
        <f>SUM(L12:L15)</f>
        <v>3788</v>
      </c>
      <c r="M11" s="516">
        <f>L11/K11*100</f>
        <v>81.63793103448276</v>
      </c>
      <c r="N11" s="515">
        <f>SUM(N12:N15)</f>
        <v>3249</v>
      </c>
      <c r="O11" s="515">
        <f>SUM(O12:O15)</f>
        <v>2430</v>
      </c>
      <c r="P11" s="516">
        <f>O11/N11*100</f>
        <v>74.79224376731301</v>
      </c>
      <c r="Q11" s="515">
        <f>SUM(Q12:Q15)</f>
        <v>192</v>
      </c>
      <c r="R11" s="515">
        <f>SUM(R12:R15)</f>
        <v>191</v>
      </c>
      <c r="S11" s="516">
        <f>R11/Q11*100</f>
        <v>99.47916666666666</v>
      </c>
      <c r="T11" s="515">
        <f>SUM(T12:T15)</f>
        <v>1532</v>
      </c>
      <c r="U11" s="515">
        <f>SUM(U12:U15)</f>
        <v>1415</v>
      </c>
      <c r="V11" s="516">
        <f>U11/T11*100</f>
        <v>92.36292428198433</v>
      </c>
      <c r="W11" s="515">
        <f>SUM(W12:W15)</f>
        <v>11288</v>
      </c>
      <c r="X11" s="515">
        <f>SUM(X12:X15)</f>
        <v>9147</v>
      </c>
      <c r="Y11" s="517">
        <f>X11/W11*100</f>
        <v>81.03295535081503</v>
      </c>
      <c r="Z11" s="240" t="s">
        <v>780</v>
      </c>
    </row>
    <row r="12" spans="1:26" s="313" customFormat="1" ht="30" customHeight="1">
      <c r="A12" s="518" t="s">
        <v>1025</v>
      </c>
      <c r="B12" s="510">
        <f t="shared" si="0"/>
        <v>34</v>
      </c>
      <c r="C12" s="519">
        <f t="shared" si="0"/>
        <v>244</v>
      </c>
      <c r="D12" s="520">
        <f>C12/B12*100</f>
        <v>717.6470588235294</v>
      </c>
      <c r="E12" s="519">
        <v>11</v>
      </c>
      <c r="F12" s="519">
        <v>37</v>
      </c>
      <c r="G12" s="520">
        <f>F12/E12*100</f>
        <v>336.3636363636364</v>
      </c>
      <c r="H12" s="521">
        <v>0</v>
      </c>
      <c r="I12" s="519">
        <v>1</v>
      </c>
      <c r="J12" s="522" t="s">
        <v>1026</v>
      </c>
      <c r="K12" s="521">
        <v>0</v>
      </c>
      <c r="L12" s="519">
        <v>14</v>
      </c>
      <c r="M12" s="522" t="s">
        <v>1026</v>
      </c>
      <c r="N12" s="521">
        <v>0</v>
      </c>
      <c r="O12" s="519">
        <v>61</v>
      </c>
      <c r="P12" s="522" t="s">
        <v>1026</v>
      </c>
      <c r="Q12" s="521">
        <v>0</v>
      </c>
      <c r="R12" s="519">
        <v>27</v>
      </c>
      <c r="S12" s="522" t="s">
        <v>1026</v>
      </c>
      <c r="T12" s="521">
        <v>0</v>
      </c>
      <c r="U12" s="519">
        <v>10</v>
      </c>
      <c r="V12" s="522" t="s">
        <v>1026</v>
      </c>
      <c r="W12" s="519">
        <v>23</v>
      </c>
      <c r="X12" s="519">
        <v>94</v>
      </c>
      <c r="Y12" s="523">
        <f>X12/W12*100</f>
        <v>408.69565217391306</v>
      </c>
      <c r="Z12" s="251" t="s">
        <v>1027</v>
      </c>
    </row>
    <row r="13" spans="1:26" s="313" customFormat="1" ht="30" customHeight="1">
      <c r="A13" s="518" t="s">
        <v>1028</v>
      </c>
      <c r="B13" s="524">
        <f t="shared" si="0"/>
        <v>10859</v>
      </c>
      <c r="C13" s="525">
        <f t="shared" si="0"/>
        <v>7337</v>
      </c>
      <c r="D13" s="520">
        <f>C13/B13*100</f>
        <v>67.56607422414586</v>
      </c>
      <c r="E13" s="519">
        <v>125</v>
      </c>
      <c r="F13" s="519">
        <v>87</v>
      </c>
      <c r="G13" s="520">
        <f>F13/E13*100</f>
        <v>69.6</v>
      </c>
      <c r="H13" s="526">
        <v>2163</v>
      </c>
      <c r="I13" s="519">
        <v>519</v>
      </c>
      <c r="J13" s="520">
        <f>I13/H13*100</f>
        <v>23.994452149791957</v>
      </c>
      <c r="K13" s="526">
        <v>1842</v>
      </c>
      <c r="L13" s="526">
        <v>1420</v>
      </c>
      <c r="M13" s="520">
        <f>L13/K13*100</f>
        <v>77.0901194353963</v>
      </c>
      <c r="N13" s="526">
        <v>1412</v>
      </c>
      <c r="O13" s="526">
        <v>1065</v>
      </c>
      <c r="P13" s="520">
        <f>O13/N13*100</f>
        <v>75.42492917847025</v>
      </c>
      <c r="Q13" s="519">
        <v>74</v>
      </c>
      <c r="R13" s="519">
        <v>62</v>
      </c>
      <c r="S13" s="520">
        <f>R13/Q13*100</f>
        <v>83.78378378378379</v>
      </c>
      <c r="T13" s="519">
        <v>567</v>
      </c>
      <c r="U13" s="519">
        <v>500</v>
      </c>
      <c r="V13" s="520">
        <f>U13/T13*100</f>
        <v>88.18342151675485</v>
      </c>
      <c r="W13" s="526">
        <v>4676</v>
      </c>
      <c r="X13" s="526">
        <v>3684</v>
      </c>
      <c r="Y13" s="523">
        <f>X13/W13*100</f>
        <v>78.7852865697177</v>
      </c>
      <c r="Z13" s="251" t="s">
        <v>1029</v>
      </c>
    </row>
    <row r="14" spans="1:26" s="313" customFormat="1" ht="30" customHeight="1">
      <c r="A14" s="518" t="s">
        <v>1030</v>
      </c>
      <c r="B14" s="524">
        <f t="shared" si="0"/>
        <v>8597</v>
      </c>
      <c r="C14" s="525">
        <f t="shared" si="0"/>
        <v>6170</v>
      </c>
      <c r="D14" s="520">
        <f>C14/B14*100</f>
        <v>71.76922182156567</v>
      </c>
      <c r="E14" s="519">
        <v>131</v>
      </c>
      <c r="F14" s="519">
        <v>116</v>
      </c>
      <c r="G14" s="520">
        <f>F14/E14*100</f>
        <v>88.54961832061069</v>
      </c>
      <c r="H14" s="526">
        <v>1624</v>
      </c>
      <c r="I14" s="519">
        <v>626</v>
      </c>
      <c r="J14" s="520">
        <f>I14/H14*100</f>
        <v>38.54679802955665</v>
      </c>
      <c r="K14" s="526">
        <v>1564</v>
      </c>
      <c r="L14" s="526">
        <v>1271</v>
      </c>
      <c r="M14" s="520">
        <f>L14/K14*100</f>
        <v>81.26598465473145</v>
      </c>
      <c r="N14" s="526">
        <v>1093</v>
      </c>
      <c r="O14" s="519">
        <v>698</v>
      </c>
      <c r="P14" s="520">
        <f>O14/N14*100</f>
        <v>63.860933211344914</v>
      </c>
      <c r="Q14" s="519">
        <v>74</v>
      </c>
      <c r="R14" s="519">
        <v>64</v>
      </c>
      <c r="S14" s="520">
        <f>R14/Q14*100</f>
        <v>86.48648648648648</v>
      </c>
      <c r="T14" s="519">
        <v>377</v>
      </c>
      <c r="U14" s="519">
        <v>347</v>
      </c>
      <c r="V14" s="520">
        <f>U14/T14*100</f>
        <v>92.04244031830238</v>
      </c>
      <c r="W14" s="526">
        <v>3734</v>
      </c>
      <c r="X14" s="526">
        <v>3048</v>
      </c>
      <c r="Y14" s="523">
        <f>X14/W14*100</f>
        <v>81.62828066416711</v>
      </c>
      <c r="Z14" s="251" t="s">
        <v>1031</v>
      </c>
    </row>
    <row r="15" spans="1:26" s="313" customFormat="1" ht="30" customHeight="1">
      <c r="A15" s="527" t="s">
        <v>1032</v>
      </c>
      <c r="B15" s="528">
        <f t="shared" si="0"/>
        <v>6794</v>
      </c>
      <c r="C15" s="529">
        <f t="shared" si="0"/>
        <v>5012</v>
      </c>
      <c r="D15" s="530">
        <f>C15/B15*100</f>
        <v>73.77097438916691</v>
      </c>
      <c r="E15" s="531">
        <v>77</v>
      </c>
      <c r="F15" s="531">
        <v>56</v>
      </c>
      <c r="G15" s="530">
        <f>F15/E15*100</f>
        <v>72.72727272727273</v>
      </c>
      <c r="H15" s="532">
        <v>1252</v>
      </c>
      <c r="I15" s="531">
        <v>350</v>
      </c>
      <c r="J15" s="530">
        <f>I15/H15*100</f>
        <v>27.95527156549521</v>
      </c>
      <c r="K15" s="532">
        <v>1234</v>
      </c>
      <c r="L15" s="532">
        <v>1083</v>
      </c>
      <c r="M15" s="530">
        <f>L15/K15*100</f>
        <v>87.76337115072933</v>
      </c>
      <c r="N15" s="531">
        <v>744</v>
      </c>
      <c r="O15" s="531">
        <v>606</v>
      </c>
      <c r="P15" s="530">
        <f>O15/N15*100</f>
        <v>81.45161290322581</v>
      </c>
      <c r="Q15" s="531">
        <v>44</v>
      </c>
      <c r="R15" s="531">
        <v>38</v>
      </c>
      <c r="S15" s="530">
        <f>R15/Q15*100</f>
        <v>86.36363636363636</v>
      </c>
      <c r="T15" s="531">
        <v>588</v>
      </c>
      <c r="U15" s="531">
        <v>558</v>
      </c>
      <c r="V15" s="530">
        <f>U15/T15*100</f>
        <v>94.89795918367348</v>
      </c>
      <c r="W15" s="532">
        <v>2855</v>
      </c>
      <c r="X15" s="532">
        <v>2321</v>
      </c>
      <c r="Y15" s="533">
        <f>X15/W15*100</f>
        <v>81.29597197898424</v>
      </c>
      <c r="Z15" s="256" t="s">
        <v>1033</v>
      </c>
    </row>
    <row r="16" spans="1:21" s="194" customFormat="1" ht="15.75" customHeight="1">
      <c r="A16" s="218" t="s">
        <v>311</v>
      </c>
      <c r="B16" s="219"/>
      <c r="C16" s="219"/>
      <c r="D16" s="196"/>
      <c r="E16" s="196"/>
      <c r="F16" s="196"/>
      <c r="G16" s="196"/>
      <c r="H16" s="196"/>
      <c r="I16" s="196"/>
      <c r="J16" s="196"/>
      <c r="K16" s="196"/>
      <c r="L16" s="220"/>
      <c r="M16" s="196"/>
      <c r="N16" s="221"/>
      <c r="O16" s="221"/>
      <c r="P16" s="221"/>
      <c r="Q16" s="221"/>
      <c r="R16" s="220"/>
      <c r="S16" s="222"/>
      <c r="T16" s="222"/>
      <c r="U16" s="220" t="s">
        <v>312</v>
      </c>
    </row>
    <row r="17" spans="1:21" s="198" customFormat="1" ht="15.75" customHeight="1">
      <c r="A17" s="197" t="s">
        <v>646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U17" s="197" t="s">
        <v>322</v>
      </c>
    </row>
    <row r="18" s="313" customFormat="1" ht="12.75"/>
    <row r="19" s="313" customFormat="1" ht="12.75"/>
    <row r="20" s="313" customFormat="1" ht="12.75"/>
    <row r="21" s="313" customFormat="1" ht="12.75"/>
    <row r="22" s="313" customFormat="1" ht="12.75"/>
    <row r="23" s="313" customFormat="1" ht="12.75"/>
    <row r="24" s="313" customFormat="1" ht="12.75"/>
    <row r="25" s="313" customFormat="1" ht="12.75"/>
    <row r="26" s="313" customFormat="1" ht="12.75"/>
    <row r="27" s="313" customFormat="1" ht="12.75"/>
    <row r="28" s="313" customFormat="1" ht="12.75"/>
    <row r="29" s="313" customFormat="1" ht="12.75"/>
    <row r="30" s="313" customFormat="1" ht="12.75"/>
    <row r="31" s="313" customFormat="1" ht="12.75"/>
    <row r="32" s="313" customFormat="1" ht="12.75"/>
    <row r="33" s="313" customFormat="1" ht="12.75"/>
    <row r="34" s="313" customFormat="1" ht="12.75"/>
    <row r="35" s="313" customFormat="1" ht="12.75"/>
    <row r="36" s="313" customFormat="1" ht="12.75"/>
    <row r="37" s="313" customFormat="1" ht="12.75"/>
    <row r="38" s="313" customFormat="1" ht="12.75"/>
    <row r="39" s="313" customFormat="1" ht="12.75"/>
    <row r="40" s="313" customFormat="1" ht="12.75"/>
    <row r="41" s="313" customFormat="1" ht="12.75"/>
    <row r="42" s="313" customFormat="1" ht="12.75"/>
    <row r="43" s="313" customFormat="1" ht="12.75"/>
    <row r="44" s="313" customFormat="1" ht="12.75"/>
    <row r="45" s="313" customFormat="1" ht="12.75"/>
    <row r="46" s="313" customFormat="1" ht="12.75"/>
    <row r="47" s="313" customFormat="1" ht="12.75"/>
    <row r="48" s="313" customFormat="1" ht="12.75"/>
    <row r="49" s="313" customFormat="1" ht="12.75"/>
    <row r="50" s="313" customFormat="1" ht="12.75"/>
    <row r="51" s="313" customFormat="1" ht="12.75"/>
    <row r="52" s="313" customFormat="1" ht="12.75"/>
    <row r="53" s="313" customFormat="1" ht="12.75"/>
    <row r="54" s="313" customFormat="1" ht="12.75"/>
    <row r="55" s="313" customFormat="1" ht="12.75"/>
    <row r="56" s="313" customFormat="1" ht="12.75"/>
    <row r="57" s="313" customFormat="1" ht="12.75"/>
    <row r="58" s="313" customFormat="1" ht="12.75"/>
    <row r="59" s="313" customFormat="1" ht="12.75"/>
    <row r="60" s="313" customFormat="1" ht="12.75"/>
    <row r="61" s="313" customFormat="1" ht="12.75"/>
    <row r="62" s="313" customFormat="1" ht="12.75"/>
    <row r="63" s="313" customFormat="1" ht="12.75"/>
    <row r="64" s="313" customFormat="1" ht="12.75"/>
    <row r="65" s="313" customFormat="1" ht="12.75"/>
    <row r="66" s="313" customFormat="1" ht="12.75"/>
    <row r="67" s="313" customFormat="1" ht="12.75"/>
    <row r="68" s="313" customFormat="1" ht="12.75"/>
    <row r="69" s="313" customFormat="1" ht="12.75"/>
    <row r="70" s="313" customFormat="1" ht="12.75"/>
    <row r="71" s="313" customFormat="1" ht="12.75"/>
    <row r="72" s="313" customFormat="1" ht="12.75"/>
    <row r="73" s="313" customFormat="1" ht="12.75"/>
    <row r="74" s="313" customFormat="1" ht="12.75"/>
    <row r="75" s="313" customFormat="1" ht="12.75"/>
    <row r="76" s="313" customFormat="1" ht="12.75"/>
    <row r="77" s="313" customFormat="1" ht="12.75"/>
    <row r="78" s="313" customFormat="1" ht="12.75"/>
    <row r="79" s="313" customFormat="1" ht="12.75"/>
    <row r="80" s="313" customFormat="1" ht="12.75"/>
    <row r="81" s="313" customFormat="1" ht="12.75"/>
    <row r="82" s="313" customFormat="1" ht="12.75"/>
    <row r="83" s="313" customFormat="1" ht="12.75"/>
    <row r="84" s="313" customFormat="1" ht="12.75"/>
    <row r="85" s="313" customFormat="1" ht="12.75"/>
    <row r="86" s="313" customFormat="1" ht="12.75"/>
    <row r="87" s="313" customFormat="1" ht="12.75"/>
    <row r="88" s="313" customFormat="1" ht="12.75"/>
    <row r="89" s="313" customFormat="1" ht="12.75"/>
    <row r="90" s="313" customFormat="1" ht="12.75"/>
    <row r="91" s="313" customFormat="1" ht="12.75"/>
    <row r="92" s="313" customFormat="1" ht="12.75"/>
    <row r="93" s="313" customFormat="1" ht="12.75"/>
    <row r="94" s="313" customFormat="1" ht="12.75"/>
    <row r="95" s="313" customFormat="1" ht="12.75"/>
    <row r="96" s="313" customFormat="1" ht="12.75"/>
    <row r="97" s="313" customFormat="1" ht="12.75"/>
    <row r="98" s="313" customFormat="1" ht="12.75"/>
    <row r="99" s="313" customFormat="1" ht="12.75"/>
    <row r="100" s="313" customFormat="1" ht="12.75"/>
    <row r="101" s="313" customFormat="1" ht="12.75"/>
    <row r="102" s="313" customFormat="1" ht="12.75"/>
    <row r="103" s="313" customFormat="1" ht="12.75"/>
    <row r="104" s="313" customFormat="1" ht="12.75"/>
    <row r="105" s="313" customFormat="1" ht="12.75"/>
    <row r="106" s="313" customFormat="1" ht="12.75"/>
    <row r="107" s="313" customFormat="1" ht="12.75"/>
    <row r="108" s="313" customFormat="1" ht="12.75"/>
    <row r="109" s="313" customFormat="1" ht="12.75"/>
    <row r="110" s="313" customFormat="1" ht="12.75"/>
    <row r="111" s="313" customFormat="1" ht="12.75"/>
    <row r="112" s="313" customFormat="1" ht="12.75"/>
    <row r="113" s="313" customFormat="1" ht="12.75"/>
    <row r="114" s="313" customFormat="1" ht="12.75"/>
    <row r="115" s="313" customFormat="1" ht="12.75"/>
    <row r="116" s="313" customFormat="1" ht="12.75"/>
    <row r="117" s="313" customFormat="1" ht="12.75"/>
    <row r="118" s="313" customFormat="1" ht="12.75"/>
    <row r="119" s="313" customFormat="1" ht="12.75"/>
    <row r="120" s="313" customFormat="1" ht="12.75"/>
    <row r="121" s="313" customFormat="1" ht="12.75"/>
    <row r="122" s="313" customFormat="1" ht="12.75"/>
    <row r="123" s="313" customFormat="1" ht="12.75"/>
    <row r="124" s="313" customFormat="1" ht="12.75"/>
    <row r="125" s="313" customFormat="1" ht="12.75"/>
    <row r="126" s="313" customFormat="1" ht="12.75"/>
    <row r="127" s="313" customFormat="1" ht="12.75"/>
    <row r="128" s="313" customFormat="1" ht="12.75"/>
    <row r="129" s="313" customFormat="1" ht="12.75"/>
    <row r="130" s="313" customFormat="1" ht="12.75"/>
    <row r="131" s="313" customFormat="1" ht="12.75"/>
    <row r="132" s="313" customFormat="1" ht="12.75"/>
    <row r="133" s="313" customFormat="1" ht="12.75"/>
    <row r="134" s="313" customFormat="1" ht="12.75"/>
    <row r="135" s="313" customFormat="1" ht="12.75"/>
    <row r="136" s="313" customFormat="1" ht="12.75"/>
    <row r="137" s="313" customFormat="1" ht="12.75"/>
    <row r="138" s="313" customFormat="1" ht="12.75"/>
    <row r="139" s="313" customFormat="1" ht="12.75"/>
    <row r="140" s="313" customFormat="1" ht="12.75"/>
    <row r="141" s="313" customFormat="1" ht="12.75"/>
    <row r="142" s="313" customFormat="1" ht="12.75"/>
    <row r="143" s="313" customFormat="1" ht="12.75"/>
    <row r="144" s="313" customFormat="1" ht="12.75"/>
    <row r="145" s="313" customFormat="1" ht="12.75"/>
    <row r="146" s="313" customFormat="1" ht="12.75"/>
  </sheetData>
  <sheetProtection/>
  <mergeCells count="17">
    <mergeCell ref="A1:Y1"/>
    <mergeCell ref="B3:D3"/>
    <mergeCell ref="E3:G3"/>
    <mergeCell ref="H3:J3"/>
    <mergeCell ref="K3:M3"/>
    <mergeCell ref="N3:P3"/>
    <mergeCell ref="Q3:S3"/>
    <mergeCell ref="T3:V3"/>
    <mergeCell ref="W3:Y3"/>
    <mergeCell ref="T4:V4"/>
    <mergeCell ref="W4:Y4"/>
    <mergeCell ref="B4:D4"/>
    <mergeCell ref="E4:G4"/>
    <mergeCell ref="H4:J4"/>
    <mergeCell ref="K4:M4"/>
    <mergeCell ref="N4:P4"/>
    <mergeCell ref="Q4:S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AD15"/>
  <sheetViews>
    <sheetView zoomScaleSheetLayoutView="100" zoomScalePageLayoutView="0" workbookViewId="0" topLeftCell="A1">
      <selection activeCell="G9" sqref="G9"/>
    </sheetView>
  </sheetViews>
  <sheetFormatPr defaultColWidth="8.88671875" defaultRowHeight="13.5"/>
  <cols>
    <col min="1" max="1" width="7.5546875" style="9" customWidth="1"/>
    <col min="2" max="13" width="11.21484375" style="9" customWidth="1"/>
    <col min="14" max="14" width="18.10546875" style="9" customWidth="1"/>
    <col min="15" max="16384" width="8.88671875" style="9" customWidth="1"/>
  </cols>
  <sheetData>
    <row r="1" spans="1:14" s="535" customFormat="1" ht="32.25" customHeight="1">
      <c r="A1" s="902" t="s">
        <v>275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</row>
    <row r="2" spans="1:14" s="313" customFormat="1" ht="18" customHeight="1">
      <c r="A2" s="313" t="s">
        <v>167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4" t="s">
        <v>168</v>
      </c>
    </row>
    <row r="3" spans="1:14" s="313" customFormat="1" ht="29.25" customHeight="1">
      <c r="A3" s="335" t="s">
        <v>1034</v>
      </c>
      <c r="B3" s="426" t="s">
        <v>839</v>
      </c>
      <c r="C3" s="423" t="s">
        <v>324</v>
      </c>
      <c r="D3" s="423" t="s">
        <v>325</v>
      </c>
      <c r="E3" s="423" t="s">
        <v>326</v>
      </c>
      <c r="F3" s="423" t="s">
        <v>327</v>
      </c>
      <c r="G3" s="423" t="s">
        <v>328</v>
      </c>
      <c r="H3" s="423" t="s">
        <v>329</v>
      </c>
      <c r="I3" s="423" t="s">
        <v>330</v>
      </c>
      <c r="J3" s="423" t="s">
        <v>331</v>
      </c>
      <c r="K3" s="423" t="s">
        <v>332</v>
      </c>
      <c r="L3" s="423" t="s">
        <v>333</v>
      </c>
      <c r="M3" s="423" t="s">
        <v>1035</v>
      </c>
      <c r="N3" s="423" t="s">
        <v>171</v>
      </c>
    </row>
    <row r="4" spans="1:14" s="313" customFormat="1" ht="29.25" customHeight="1">
      <c r="A4" s="332" t="s">
        <v>1036</v>
      </c>
      <c r="B4" s="329" t="s">
        <v>169</v>
      </c>
      <c r="C4" s="425" t="s">
        <v>334</v>
      </c>
      <c r="D4" s="425" t="s">
        <v>335</v>
      </c>
      <c r="E4" s="425" t="s">
        <v>336</v>
      </c>
      <c r="F4" s="425" t="s">
        <v>337</v>
      </c>
      <c r="G4" s="425" t="s">
        <v>338</v>
      </c>
      <c r="H4" s="425" t="s">
        <v>339</v>
      </c>
      <c r="I4" s="425" t="s">
        <v>340</v>
      </c>
      <c r="J4" s="425" t="s">
        <v>341</v>
      </c>
      <c r="K4" s="425" t="s">
        <v>342</v>
      </c>
      <c r="L4" s="193" t="s">
        <v>343</v>
      </c>
      <c r="M4" s="193" t="s">
        <v>344</v>
      </c>
      <c r="N4" s="193" t="s">
        <v>345</v>
      </c>
    </row>
    <row r="5" spans="1:17" s="539" customFormat="1" ht="27.75" customHeight="1">
      <c r="A5" s="211" t="s">
        <v>364</v>
      </c>
      <c r="B5" s="536">
        <v>29003</v>
      </c>
      <c r="C5" s="268">
        <v>31</v>
      </c>
      <c r="D5" s="268">
        <v>2034</v>
      </c>
      <c r="E5" s="241">
        <v>2409</v>
      </c>
      <c r="F5" s="241">
        <v>3367</v>
      </c>
      <c r="G5" s="241">
        <v>3441</v>
      </c>
      <c r="H5" s="241">
        <v>4203</v>
      </c>
      <c r="I5" s="268">
        <v>8222</v>
      </c>
      <c r="J5" s="268">
        <v>3525</v>
      </c>
      <c r="K5" s="268">
        <v>1066</v>
      </c>
      <c r="L5" s="268">
        <v>393</v>
      </c>
      <c r="M5" s="537">
        <v>312</v>
      </c>
      <c r="N5" s="211" t="s">
        <v>364</v>
      </c>
      <c r="O5" s="538"/>
      <c r="P5" s="538"/>
      <c r="Q5" s="538"/>
    </row>
    <row r="6" spans="1:17" s="539" customFormat="1" ht="27.75" customHeight="1">
      <c r="A6" s="211" t="s">
        <v>512</v>
      </c>
      <c r="B6" s="536">
        <v>26134</v>
      </c>
      <c r="C6" s="268">
        <v>13</v>
      </c>
      <c r="D6" s="268">
        <v>1726</v>
      </c>
      <c r="E6" s="268">
        <v>1918</v>
      </c>
      <c r="F6" s="268">
        <v>2951</v>
      </c>
      <c r="G6" s="268">
        <v>2930</v>
      </c>
      <c r="H6" s="268">
        <v>3898</v>
      </c>
      <c r="I6" s="268">
        <v>7331</v>
      </c>
      <c r="J6" s="268">
        <v>3462</v>
      </c>
      <c r="K6" s="268">
        <v>1056</v>
      </c>
      <c r="L6" s="268">
        <v>612</v>
      </c>
      <c r="M6" s="537">
        <v>237</v>
      </c>
      <c r="N6" s="211" t="s">
        <v>512</v>
      </c>
      <c r="O6" s="538"/>
      <c r="P6" s="538"/>
      <c r="Q6" s="538"/>
    </row>
    <row r="7" spans="1:17" s="539" customFormat="1" ht="27.75" customHeight="1">
      <c r="A7" s="211" t="s">
        <v>286</v>
      </c>
      <c r="B7" s="536">
        <v>25777</v>
      </c>
      <c r="C7" s="268">
        <v>6</v>
      </c>
      <c r="D7" s="268">
        <v>1770</v>
      </c>
      <c r="E7" s="268">
        <v>1667</v>
      </c>
      <c r="F7" s="268">
        <v>2577</v>
      </c>
      <c r="G7" s="268">
        <v>2678</v>
      </c>
      <c r="H7" s="268">
        <v>3416</v>
      </c>
      <c r="I7" s="268">
        <v>7389</v>
      </c>
      <c r="J7" s="268">
        <v>3898</v>
      </c>
      <c r="K7" s="268">
        <v>1143</v>
      </c>
      <c r="L7" s="268">
        <v>801</v>
      </c>
      <c r="M7" s="537">
        <v>432</v>
      </c>
      <c r="N7" s="211" t="s">
        <v>286</v>
      </c>
      <c r="O7" s="538"/>
      <c r="P7" s="538"/>
      <c r="Q7" s="538"/>
    </row>
    <row r="8" spans="1:17" s="539" customFormat="1" ht="27.75" customHeight="1">
      <c r="A8" s="211" t="s">
        <v>776</v>
      </c>
      <c r="B8" s="536">
        <v>23041</v>
      </c>
      <c r="C8" s="268">
        <v>3</v>
      </c>
      <c r="D8" s="268">
        <v>1365</v>
      </c>
      <c r="E8" s="268">
        <v>1413</v>
      </c>
      <c r="F8" s="268">
        <v>2088</v>
      </c>
      <c r="G8" s="268">
        <v>2238</v>
      </c>
      <c r="H8" s="268">
        <v>2859</v>
      </c>
      <c r="I8" s="268">
        <v>6454</v>
      </c>
      <c r="J8" s="268">
        <v>3942</v>
      </c>
      <c r="K8" s="268">
        <v>1163</v>
      </c>
      <c r="L8" s="268">
        <v>907</v>
      </c>
      <c r="M8" s="537">
        <v>609</v>
      </c>
      <c r="N8" s="211" t="s">
        <v>776</v>
      </c>
      <c r="O8" s="538"/>
      <c r="P8" s="538"/>
      <c r="Q8" s="538"/>
    </row>
    <row r="9" spans="1:17" s="544" customFormat="1" ht="27.75" customHeight="1">
      <c r="A9" s="213" t="s">
        <v>780</v>
      </c>
      <c r="B9" s="540">
        <f>SUM(C9:M9)</f>
        <v>25059</v>
      </c>
      <c r="C9" s="541">
        <f>SUM(C10:C13)</f>
        <v>6</v>
      </c>
      <c r="D9" s="541">
        <f>SUM(D10:D13)</f>
        <v>1302</v>
      </c>
      <c r="E9" s="541">
        <f aca="true" t="shared" si="0" ref="E9:M9">SUM(E10:E13)</f>
        <v>1559</v>
      </c>
      <c r="F9" s="541">
        <f t="shared" si="0"/>
        <v>2116</v>
      </c>
      <c r="G9" s="541">
        <f t="shared" si="0"/>
        <v>2438</v>
      </c>
      <c r="H9" s="541">
        <f t="shared" si="0"/>
        <v>2801</v>
      </c>
      <c r="I9" s="541">
        <f t="shared" si="0"/>
        <v>6643</v>
      </c>
      <c r="J9" s="541">
        <f t="shared" si="0"/>
        <v>4200</v>
      </c>
      <c r="K9" s="541">
        <f t="shared" si="0"/>
        <v>1330</v>
      </c>
      <c r="L9" s="541">
        <f t="shared" si="0"/>
        <v>364</v>
      </c>
      <c r="M9" s="542">
        <f t="shared" si="0"/>
        <v>2300</v>
      </c>
      <c r="N9" s="213" t="s">
        <v>780</v>
      </c>
      <c r="O9" s="543"/>
      <c r="P9" s="543"/>
      <c r="Q9" s="543"/>
    </row>
    <row r="10" spans="1:14" s="354" customFormat="1" ht="36" customHeight="1">
      <c r="A10" s="518" t="s">
        <v>1024</v>
      </c>
      <c r="B10" s="545">
        <v>464</v>
      </c>
      <c r="C10" s="546" t="s">
        <v>368</v>
      </c>
      <c r="D10" s="546">
        <v>47</v>
      </c>
      <c r="E10" s="546">
        <v>13</v>
      </c>
      <c r="F10" s="546">
        <v>54</v>
      </c>
      <c r="G10" s="546">
        <v>71</v>
      </c>
      <c r="H10" s="546">
        <v>64</v>
      </c>
      <c r="I10" s="546">
        <v>129</v>
      </c>
      <c r="J10" s="546">
        <v>62</v>
      </c>
      <c r="K10" s="546">
        <v>17</v>
      </c>
      <c r="L10" s="546">
        <v>4</v>
      </c>
      <c r="M10" s="547">
        <v>3</v>
      </c>
      <c r="N10" s="251" t="s">
        <v>637</v>
      </c>
    </row>
    <row r="11" spans="1:16" s="354" customFormat="1" ht="36" customHeight="1">
      <c r="A11" s="518" t="s">
        <v>1038</v>
      </c>
      <c r="B11" s="545">
        <v>9911</v>
      </c>
      <c r="C11" s="546">
        <v>2</v>
      </c>
      <c r="D11" s="546">
        <v>527</v>
      </c>
      <c r="E11" s="546">
        <v>665</v>
      </c>
      <c r="F11" s="546">
        <v>795</v>
      </c>
      <c r="G11" s="546">
        <v>1009</v>
      </c>
      <c r="H11" s="546">
        <v>1047</v>
      </c>
      <c r="I11" s="546">
        <v>2508</v>
      </c>
      <c r="J11" s="546">
        <v>1612</v>
      </c>
      <c r="K11" s="546">
        <v>562</v>
      </c>
      <c r="L11" s="546">
        <v>142</v>
      </c>
      <c r="M11" s="547">
        <v>1042</v>
      </c>
      <c r="N11" s="251" t="s">
        <v>1039</v>
      </c>
      <c r="P11" s="548"/>
    </row>
    <row r="12" spans="1:16" s="354" customFormat="1" ht="36" customHeight="1">
      <c r="A12" s="518" t="s">
        <v>1041</v>
      </c>
      <c r="B12" s="545">
        <v>8180</v>
      </c>
      <c r="C12" s="546">
        <v>4</v>
      </c>
      <c r="D12" s="546">
        <v>456</v>
      </c>
      <c r="E12" s="546">
        <v>576</v>
      </c>
      <c r="F12" s="546">
        <v>755</v>
      </c>
      <c r="G12" s="546">
        <v>820</v>
      </c>
      <c r="H12" s="546">
        <v>974</v>
      </c>
      <c r="I12" s="546">
        <v>2202</v>
      </c>
      <c r="J12" s="546">
        <v>1271</v>
      </c>
      <c r="K12" s="546">
        <v>354</v>
      </c>
      <c r="L12" s="546">
        <v>89</v>
      </c>
      <c r="M12" s="547">
        <v>679</v>
      </c>
      <c r="N12" s="251" t="s">
        <v>1042</v>
      </c>
      <c r="P12" s="548"/>
    </row>
    <row r="13" spans="1:30" s="452" customFormat="1" ht="36" customHeight="1">
      <c r="A13" s="527" t="s">
        <v>1044</v>
      </c>
      <c r="B13" s="549">
        <v>6504</v>
      </c>
      <c r="C13" s="550" t="s">
        <v>368</v>
      </c>
      <c r="D13" s="550">
        <v>272</v>
      </c>
      <c r="E13" s="550">
        <v>305</v>
      </c>
      <c r="F13" s="550">
        <v>512</v>
      </c>
      <c r="G13" s="550">
        <v>538</v>
      </c>
      <c r="H13" s="550">
        <v>716</v>
      </c>
      <c r="I13" s="550">
        <v>1804</v>
      </c>
      <c r="J13" s="550">
        <v>1255</v>
      </c>
      <c r="K13" s="550">
        <v>397</v>
      </c>
      <c r="L13" s="550">
        <v>129</v>
      </c>
      <c r="M13" s="551">
        <v>576</v>
      </c>
      <c r="N13" s="256" t="s">
        <v>1045</v>
      </c>
      <c r="O13" s="354"/>
      <c r="P13" s="548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</row>
    <row r="14" spans="1:20" s="194" customFormat="1" ht="15.75" customHeight="1">
      <c r="A14" s="218" t="s">
        <v>311</v>
      </c>
      <c r="B14" s="219"/>
      <c r="C14" s="219"/>
      <c r="D14" s="196"/>
      <c r="E14" s="196"/>
      <c r="F14" s="196"/>
      <c r="G14" s="196"/>
      <c r="H14" s="196"/>
      <c r="I14" s="196"/>
      <c r="J14" s="220" t="s">
        <v>312</v>
      </c>
      <c r="K14" s="196"/>
      <c r="L14" s="220"/>
      <c r="M14" s="196"/>
      <c r="N14" s="221"/>
      <c r="O14" s="579"/>
      <c r="P14" s="579"/>
      <c r="Q14" s="579"/>
      <c r="R14" s="580"/>
      <c r="S14" s="222"/>
      <c r="T14" s="222"/>
    </row>
    <row r="15" spans="1:19" s="198" customFormat="1" ht="15.75" customHeight="1">
      <c r="A15" s="197" t="s">
        <v>646</v>
      </c>
      <c r="B15" s="197"/>
      <c r="C15" s="197"/>
      <c r="D15" s="197"/>
      <c r="E15" s="197"/>
      <c r="F15" s="197"/>
      <c r="G15" s="197"/>
      <c r="H15" s="197"/>
      <c r="I15" s="197"/>
      <c r="J15" s="197" t="s">
        <v>322</v>
      </c>
      <c r="K15" s="197"/>
      <c r="L15" s="197"/>
      <c r="M15" s="197"/>
      <c r="N15" s="197"/>
      <c r="O15" s="197"/>
      <c r="P15" s="197"/>
      <c r="Q15" s="197"/>
      <c r="R15" s="197"/>
      <c r="S15" s="197"/>
    </row>
    <row r="16" s="553" customFormat="1" ht="13.5"/>
    <row r="17" s="553" customFormat="1" ht="12.75" customHeight="1"/>
    <row r="18" s="553" customFormat="1" ht="13.5"/>
    <row r="19" s="553" customFormat="1" ht="13.5"/>
    <row r="20" s="553" customFormat="1" ht="13.5"/>
    <row r="21" s="553" customFormat="1" ht="13.5"/>
    <row r="22" s="553" customFormat="1" ht="13.5"/>
    <row r="23" s="553" customFormat="1" ht="13.5"/>
    <row r="24" s="553" customFormat="1" ht="13.5"/>
    <row r="25" s="553" customFormat="1" ht="13.5"/>
    <row r="26" s="553" customFormat="1" ht="13.5"/>
    <row r="27" s="553" customFormat="1" ht="13.5"/>
    <row r="28" s="553" customFormat="1" ht="13.5"/>
    <row r="29" s="553" customFormat="1" ht="13.5"/>
    <row r="30" s="553" customFormat="1" ht="13.5"/>
    <row r="31" s="553" customFormat="1" ht="13.5"/>
    <row r="32" s="553" customFormat="1" ht="13.5"/>
    <row r="33" s="553" customFormat="1" ht="13.5"/>
    <row r="34" s="553" customFormat="1" ht="13.5"/>
    <row r="35" s="553" customFormat="1" ht="13.5"/>
    <row r="36" s="553" customFormat="1" ht="13.5"/>
    <row r="37" s="553" customFormat="1" ht="13.5"/>
    <row r="38" s="553" customFormat="1" ht="13.5"/>
    <row r="39" s="553" customFormat="1" ht="13.5"/>
    <row r="40" s="553" customFormat="1" ht="13.5"/>
    <row r="41" s="553" customFormat="1" ht="13.5"/>
    <row r="42" s="553" customFormat="1" ht="13.5"/>
    <row r="43" s="553" customFormat="1" ht="13.5"/>
    <row r="44" s="553" customFormat="1" ht="13.5"/>
    <row r="45" s="553" customFormat="1" ht="13.5"/>
    <row r="46" s="553" customFormat="1" ht="13.5"/>
    <row r="47" s="553" customFormat="1" ht="13.5"/>
    <row r="48" s="553" customFormat="1" ht="13.5"/>
    <row r="49" s="553" customFormat="1" ht="13.5"/>
    <row r="50" s="553" customFormat="1" ht="13.5"/>
    <row r="51" s="553" customFormat="1" ht="13.5"/>
    <row r="52" s="553" customFormat="1" ht="13.5"/>
    <row r="53" s="553" customFormat="1" ht="13.5"/>
    <row r="54" s="553" customFormat="1" ht="13.5"/>
    <row r="55" s="553" customFormat="1" ht="13.5"/>
    <row r="56" s="553" customFormat="1" ht="13.5"/>
    <row r="57" s="553" customFormat="1" ht="13.5"/>
    <row r="58" s="553" customFormat="1" ht="13.5"/>
    <row r="59" s="553" customFormat="1" ht="13.5"/>
    <row r="60" s="553" customFormat="1" ht="13.5"/>
    <row r="61" s="553" customFormat="1" ht="13.5"/>
    <row r="62" s="553" customFormat="1" ht="13.5"/>
    <row r="63" s="553" customFormat="1" ht="13.5"/>
    <row r="64" s="553" customFormat="1" ht="13.5"/>
    <row r="65" s="553" customFormat="1" ht="13.5"/>
    <row r="66" s="553" customFormat="1" ht="13.5"/>
    <row r="67" s="553" customFormat="1" ht="13.5"/>
    <row r="68" s="553" customFormat="1" ht="13.5"/>
    <row r="69" s="553" customFormat="1" ht="13.5"/>
    <row r="70" s="553" customFormat="1" ht="13.5"/>
    <row r="71" s="553" customFormat="1" ht="13.5"/>
    <row r="72" s="553" customFormat="1" ht="13.5"/>
    <row r="73" s="553" customFormat="1" ht="13.5"/>
    <row r="74" s="553" customFormat="1" ht="13.5"/>
    <row r="75" s="553" customFormat="1" ht="13.5"/>
    <row r="76" s="553" customFormat="1" ht="13.5"/>
    <row r="77" s="553" customFormat="1" ht="13.5"/>
    <row r="78" s="553" customFormat="1" ht="13.5"/>
    <row r="79" s="553" customFormat="1" ht="13.5"/>
    <row r="80" s="553" customFormat="1" ht="13.5"/>
    <row r="81" s="553" customFormat="1" ht="13.5"/>
    <row r="82" s="553" customFormat="1" ht="13.5"/>
    <row r="83" s="553" customFormat="1" ht="13.5"/>
    <row r="84" s="553" customFormat="1" ht="13.5"/>
    <row r="85" s="553" customFormat="1" ht="13.5"/>
    <row r="86" s="553" customFormat="1" ht="13.5"/>
    <row r="87" s="553" customFormat="1" ht="13.5"/>
    <row r="88" s="553" customFormat="1" ht="13.5"/>
    <row r="89" s="553" customFormat="1" ht="13.5"/>
    <row r="90" s="553" customFormat="1" ht="13.5"/>
    <row r="91" s="553" customFormat="1" ht="13.5"/>
    <row r="92" s="553" customFormat="1" ht="13.5"/>
    <row r="93" s="553" customFormat="1" ht="13.5"/>
    <row r="94" s="553" customFormat="1" ht="13.5"/>
    <row r="95" s="553" customFormat="1" ht="13.5"/>
    <row r="96" s="553" customFormat="1" ht="13.5"/>
    <row r="97" s="553" customFormat="1" ht="13.5"/>
    <row r="98" s="553" customFormat="1" ht="13.5"/>
    <row r="99" s="553" customFormat="1" ht="13.5"/>
    <row r="100" s="553" customFormat="1" ht="13.5"/>
    <row r="101" s="553" customFormat="1" ht="13.5"/>
    <row r="102" s="553" customFormat="1" ht="13.5"/>
    <row r="103" s="553" customFormat="1" ht="13.5"/>
    <row r="104" s="553" customFormat="1" ht="13.5"/>
    <row r="105" s="553" customFormat="1" ht="13.5"/>
    <row r="106" s="553" customFormat="1" ht="13.5"/>
    <row r="107" s="553" customFormat="1" ht="13.5"/>
    <row r="108" s="553" customFormat="1" ht="13.5"/>
    <row r="109" s="553" customFormat="1" ht="13.5"/>
    <row r="110" s="553" customFormat="1" ht="13.5"/>
    <row r="111" s="553" customFormat="1" ht="13.5"/>
    <row r="112" s="553" customFormat="1" ht="13.5"/>
    <row r="113" s="553" customFormat="1" ht="13.5"/>
    <row r="114" s="553" customFormat="1" ht="13.5"/>
    <row r="115" s="553" customFormat="1" ht="13.5"/>
    <row r="116" s="553" customFormat="1" ht="13.5"/>
    <row r="117" s="553" customFormat="1" ht="13.5"/>
    <row r="118" s="553" customFormat="1" ht="13.5"/>
    <row r="119" s="553" customFormat="1" ht="13.5"/>
    <row r="120" s="553" customFormat="1" ht="13.5"/>
    <row r="121" s="553" customFormat="1" ht="13.5"/>
    <row r="122" s="553" customFormat="1" ht="13.5"/>
    <row r="123" s="553" customFormat="1" ht="13.5"/>
    <row r="124" s="553" customFormat="1" ht="13.5"/>
    <row r="125" s="553" customFormat="1" ht="13.5"/>
    <row r="126" s="553" customFormat="1" ht="13.5"/>
    <row r="127" s="553" customFormat="1" ht="13.5"/>
    <row r="128" s="553" customFormat="1" ht="13.5"/>
    <row r="129" s="553" customFormat="1" ht="13.5"/>
    <row r="130" s="553" customFormat="1" ht="13.5"/>
    <row r="131" s="553" customFormat="1" ht="13.5"/>
    <row r="132" s="553" customFormat="1" ht="13.5"/>
    <row r="133" s="553" customFormat="1" ht="13.5"/>
    <row r="134" s="553" customFormat="1" ht="13.5"/>
    <row r="135" s="553" customFormat="1" ht="13.5"/>
    <row r="136" s="553" customFormat="1" ht="13.5"/>
    <row r="137" s="553" customFormat="1" ht="13.5"/>
    <row r="138" s="553" customFormat="1" ht="13.5"/>
    <row r="139" s="553" customFormat="1" ht="13.5"/>
    <row r="140" s="553" customFormat="1" ht="13.5"/>
    <row r="141" s="553" customFormat="1" ht="13.5"/>
    <row r="142" s="553" customFormat="1" ht="13.5"/>
    <row r="143" s="553" customFormat="1" ht="13.5"/>
    <row r="144" s="553" customFormat="1" ht="13.5"/>
    <row r="145" s="553" customFormat="1" ht="13.5"/>
    <row r="146" s="553" customFormat="1" ht="13.5"/>
    <row r="147" s="553" customFormat="1" ht="13.5"/>
    <row r="148" s="553" customFormat="1" ht="13.5"/>
    <row r="149" s="553" customFormat="1" ht="13.5"/>
    <row r="150" s="553" customFormat="1" ht="13.5"/>
    <row r="151" s="553" customFormat="1" ht="13.5"/>
    <row r="152" s="553" customFormat="1" ht="13.5"/>
    <row r="153" s="553" customFormat="1" ht="13.5"/>
    <row r="154" s="553" customFormat="1" ht="13.5"/>
    <row r="155" s="553" customFormat="1" ht="13.5"/>
    <row r="156" s="553" customFormat="1" ht="13.5"/>
    <row r="157" s="553" customFormat="1" ht="13.5"/>
    <row r="158" s="553" customFormat="1" ht="13.5"/>
    <row r="159" s="553" customFormat="1" ht="13.5"/>
    <row r="160" s="553" customFormat="1" ht="13.5"/>
    <row r="161" s="553" customFormat="1" ht="13.5"/>
    <row r="162" s="553" customFormat="1" ht="13.5"/>
    <row r="163" s="553" customFormat="1" ht="13.5"/>
    <row r="164" s="553" customFormat="1" ht="13.5"/>
    <row r="165" s="553" customFormat="1" ht="13.5"/>
    <row r="166" s="553" customFormat="1" ht="13.5"/>
    <row r="167" s="553" customFormat="1" ht="13.5"/>
    <row r="168" s="553" customFormat="1" ht="13.5"/>
    <row r="169" s="553" customFormat="1" ht="13.5"/>
    <row r="170" s="553" customFormat="1" ht="13.5"/>
    <row r="171" s="553" customFormat="1" ht="13.5"/>
    <row r="172" s="553" customFormat="1" ht="13.5"/>
    <row r="173" s="553" customFormat="1" ht="13.5"/>
    <row r="174" s="553" customFormat="1" ht="13.5"/>
    <row r="175" s="553" customFormat="1" ht="13.5"/>
    <row r="176" s="553" customFormat="1" ht="13.5"/>
    <row r="177" s="553" customFormat="1" ht="13.5"/>
    <row r="178" s="553" customFormat="1" ht="13.5"/>
    <row r="179" s="553" customFormat="1" ht="13.5"/>
    <row r="180" s="553" customFormat="1" ht="13.5"/>
    <row r="181" s="553" customFormat="1" ht="13.5"/>
    <row r="182" s="553" customFormat="1" ht="13.5"/>
    <row r="183" s="553" customFormat="1" ht="13.5"/>
    <row r="184" s="553" customFormat="1" ht="13.5"/>
    <row r="185" s="553" customFormat="1" ht="13.5"/>
    <row r="186" s="553" customFormat="1" ht="13.5"/>
    <row r="187" s="553" customFormat="1" ht="13.5"/>
    <row r="188" s="553" customFormat="1" ht="13.5"/>
    <row r="189" s="553" customFormat="1" ht="13.5"/>
    <row r="190" s="553" customFormat="1" ht="13.5"/>
    <row r="191" s="553" customFormat="1" ht="13.5"/>
    <row r="192" s="553" customFormat="1" ht="13.5"/>
    <row r="193" s="553" customFormat="1" ht="13.5"/>
    <row r="194" s="553" customFormat="1" ht="13.5"/>
    <row r="195" s="553" customFormat="1" ht="13.5"/>
    <row r="196" s="553" customFormat="1" ht="13.5"/>
    <row r="197" s="553" customFormat="1" ht="13.5"/>
    <row r="198" s="553" customFormat="1" ht="13.5"/>
    <row r="199" s="553" customFormat="1" ht="13.5"/>
    <row r="200" s="553" customFormat="1" ht="13.5"/>
    <row r="201" s="553" customFormat="1" ht="13.5"/>
    <row r="202" s="553" customFormat="1" ht="13.5"/>
    <row r="203" s="553" customFormat="1" ht="13.5"/>
    <row r="204" s="553" customFormat="1" ht="13.5"/>
    <row r="205" s="553" customFormat="1" ht="13.5"/>
    <row r="206" s="553" customFormat="1" ht="13.5"/>
    <row r="207" s="553" customFormat="1" ht="13.5"/>
    <row r="208" s="553" customFormat="1" ht="13.5"/>
    <row r="209" s="553" customFormat="1" ht="13.5"/>
    <row r="210" s="553" customFormat="1" ht="13.5"/>
    <row r="211" s="553" customFormat="1" ht="13.5"/>
    <row r="212" s="553" customFormat="1" ht="13.5"/>
    <row r="213" s="553" customFormat="1" ht="13.5"/>
    <row r="214" s="553" customFormat="1" ht="13.5"/>
    <row r="215" s="553" customFormat="1" ht="13.5"/>
    <row r="216" s="553" customFormat="1" ht="13.5"/>
    <row r="217" s="553" customFormat="1" ht="13.5"/>
    <row r="218" s="553" customFormat="1" ht="13.5"/>
    <row r="219" s="553" customFormat="1" ht="13.5"/>
    <row r="220" s="553" customFormat="1" ht="13.5"/>
    <row r="221" s="553" customFormat="1" ht="13.5"/>
    <row r="222" s="553" customFormat="1" ht="13.5"/>
    <row r="223" s="553" customFormat="1" ht="13.5"/>
    <row r="224" s="553" customFormat="1" ht="13.5"/>
    <row r="225" s="553" customFormat="1" ht="13.5"/>
    <row r="226" s="553" customFormat="1" ht="13.5"/>
    <row r="227" s="553" customFormat="1" ht="13.5"/>
    <row r="228" s="553" customFormat="1" ht="13.5"/>
    <row r="229" s="553" customFormat="1" ht="13.5"/>
    <row r="230" s="553" customFormat="1" ht="13.5"/>
    <row r="231" s="553" customFormat="1" ht="13.5"/>
    <row r="232" s="553" customFormat="1" ht="13.5"/>
    <row r="233" s="553" customFormat="1" ht="13.5"/>
    <row r="234" s="553" customFormat="1" ht="13.5"/>
    <row r="235" s="553" customFormat="1" ht="13.5"/>
    <row r="236" s="553" customFormat="1" ht="13.5"/>
    <row r="237" s="553" customFormat="1" ht="13.5"/>
    <row r="238" s="553" customFormat="1" ht="13.5"/>
    <row r="239" s="553" customFormat="1" ht="13.5"/>
    <row r="240" s="553" customFormat="1" ht="13.5"/>
    <row r="241" s="553" customFormat="1" ht="13.5"/>
    <row r="242" s="553" customFormat="1" ht="13.5"/>
    <row r="243" s="553" customFormat="1" ht="13.5"/>
    <row r="244" s="553" customFormat="1" ht="13.5"/>
    <row r="245" s="553" customFormat="1" ht="13.5"/>
    <row r="246" s="553" customFormat="1" ht="13.5"/>
    <row r="247" s="553" customFormat="1" ht="13.5"/>
    <row r="248" s="553" customFormat="1" ht="13.5"/>
    <row r="249" s="553" customFormat="1" ht="13.5"/>
    <row r="250" s="553" customFormat="1" ht="13.5"/>
    <row r="251" s="553" customFormat="1" ht="13.5"/>
    <row r="252" s="553" customFormat="1" ht="13.5"/>
    <row r="253" s="553" customFormat="1" ht="13.5"/>
    <row r="254" s="553" customFormat="1" ht="13.5"/>
    <row r="255" s="553" customFormat="1" ht="13.5"/>
    <row r="256" s="553" customFormat="1" ht="13.5"/>
    <row r="257" s="553" customFormat="1" ht="13.5"/>
    <row r="258" s="553" customFormat="1" ht="13.5"/>
    <row r="259" s="553" customFormat="1" ht="13.5"/>
    <row r="260" s="553" customFormat="1" ht="13.5"/>
    <row r="261" s="553" customFormat="1" ht="13.5"/>
    <row r="262" s="553" customFormat="1" ht="13.5"/>
    <row r="263" s="553" customFormat="1" ht="13.5"/>
    <row r="264" s="553" customFormat="1" ht="13.5"/>
    <row r="265" s="553" customFormat="1" ht="13.5"/>
    <row r="266" s="553" customFormat="1" ht="13.5"/>
    <row r="267" s="553" customFormat="1" ht="13.5"/>
    <row r="268" s="553" customFormat="1" ht="13.5"/>
    <row r="269" s="553" customFormat="1" ht="13.5"/>
    <row r="270" s="553" customFormat="1" ht="13.5"/>
    <row r="271" s="553" customFormat="1" ht="13.5"/>
    <row r="272" s="553" customFormat="1" ht="13.5"/>
    <row r="273" s="553" customFormat="1" ht="13.5"/>
    <row r="274" s="553" customFormat="1" ht="13.5"/>
    <row r="275" s="553" customFormat="1" ht="13.5"/>
    <row r="276" s="553" customFormat="1" ht="13.5"/>
    <row r="277" s="553" customFormat="1" ht="13.5"/>
    <row r="278" s="553" customFormat="1" ht="13.5"/>
    <row r="279" s="553" customFormat="1" ht="13.5"/>
    <row r="280" s="553" customFormat="1" ht="13.5"/>
  </sheetData>
  <sheetProtection/>
  <mergeCells count="1">
    <mergeCell ref="A1:N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T17"/>
  <sheetViews>
    <sheetView zoomScalePageLayoutView="0" workbookViewId="0" topLeftCell="A1">
      <selection activeCell="A11" sqref="A11"/>
    </sheetView>
  </sheetViews>
  <sheetFormatPr defaultColWidth="8.88671875" defaultRowHeight="13.5"/>
  <cols>
    <col min="1" max="1" width="9.3359375" style="2" customWidth="1"/>
    <col min="2" max="16" width="9.21484375" style="2" customWidth="1"/>
    <col min="17" max="17" width="14.3359375" style="2" customWidth="1"/>
    <col min="18" max="16384" width="8.88671875" style="2" customWidth="1"/>
  </cols>
  <sheetData>
    <row r="1" spans="1:17" s="313" customFormat="1" ht="37.5" customHeight="1">
      <c r="A1" s="902" t="s">
        <v>276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</row>
    <row r="2" spans="1:17" s="313" customFormat="1" ht="18" customHeight="1">
      <c r="A2" s="312" t="s">
        <v>167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4" t="s">
        <v>168</v>
      </c>
    </row>
    <row r="3" spans="1:17" s="361" customFormat="1" ht="24.75" customHeight="1">
      <c r="A3" s="504"/>
      <c r="B3" s="316" t="s">
        <v>1046</v>
      </c>
      <c r="C3" s="947" t="s">
        <v>1047</v>
      </c>
      <c r="D3" s="948"/>
      <c r="E3" s="949"/>
      <c r="F3" s="947" t="s">
        <v>1048</v>
      </c>
      <c r="G3" s="948"/>
      <c r="H3" s="949"/>
      <c r="I3" s="947" t="s">
        <v>1049</v>
      </c>
      <c r="J3" s="948"/>
      <c r="K3" s="949"/>
      <c r="L3" s="947" t="s">
        <v>1050</v>
      </c>
      <c r="M3" s="948"/>
      <c r="N3" s="949"/>
      <c r="O3" s="316" t="s">
        <v>1051</v>
      </c>
      <c r="P3" s="316" t="s">
        <v>1052</v>
      </c>
      <c r="Q3" s="505"/>
    </row>
    <row r="4" spans="1:17" s="361" customFormat="1" ht="24.75" customHeight="1">
      <c r="A4" s="323" t="s">
        <v>323</v>
      </c>
      <c r="B4" s="322"/>
      <c r="C4" s="946" t="s">
        <v>347</v>
      </c>
      <c r="D4" s="943"/>
      <c r="E4" s="944"/>
      <c r="F4" s="945" t="s">
        <v>348</v>
      </c>
      <c r="G4" s="943"/>
      <c r="H4" s="944"/>
      <c r="I4" s="945" t="s">
        <v>349</v>
      </c>
      <c r="J4" s="943"/>
      <c r="K4" s="944"/>
      <c r="L4" s="945" t="s">
        <v>350</v>
      </c>
      <c r="M4" s="943"/>
      <c r="N4" s="944"/>
      <c r="O4" s="322"/>
      <c r="P4" s="322"/>
      <c r="Q4" s="323" t="s">
        <v>171</v>
      </c>
    </row>
    <row r="5" spans="1:17" s="361" customFormat="1" ht="24.75" customHeight="1">
      <c r="A5" s="323" t="s">
        <v>223</v>
      </c>
      <c r="B5" s="322"/>
      <c r="C5" s="316" t="s">
        <v>1053</v>
      </c>
      <c r="D5" s="316" t="s">
        <v>1054</v>
      </c>
      <c r="E5" s="316" t="s">
        <v>1055</v>
      </c>
      <c r="F5" s="316" t="s">
        <v>1053</v>
      </c>
      <c r="G5" s="316" t="s">
        <v>1054</v>
      </c>
      <c r="H5" s="316" t="s">
        <v>1055</v>
      </c>
      <c r="I5" s="316" t="s">
        <v>1053</v>
      </c>
      <c r="J5" s="316" t="s">
        <v>1054</v>
      </c>
      <c r="K5" s="316" t="s">
        <v>1055</v>
      </c>
      <c r="L5" s="316" t="s">
        <v>1053</v>
      </c>
      <c r="M5" s="316" t="s">
        <v>1054</v>
      </c>
      <c r="N5" s="316" t="s">
        <v>1055</v>
      </c>
      <c r="O5" s="322" t="s">
        <v>351</v>
      </c>
      <c r="P5" s="322"/>
      <c r="Q5" s="323" t="s">
        <v>352</v>
      </c>
    </row>
    <row r="6" spans="1:17" s="361" customFormat="1" ht="24.75" customHeight="1">
      <c r="A6" s="298"/>
      <c r="B6" s="507" t="s">
        <v>169</v>
      </c>
      <c r="C6" s="508" t="s">
        <v>353</v>
      </c>
      <c r="D6" s="508" t="s">
        <v>354</v>
      </c>
      <c r="E6" s="507" t="s">
        <v>355</v>
      </c>
      <c r="F6" s="508" t="s">
        <v>353</v>
      </c>
      <c r="G6" s="508" t="s">
        <v>354</v>
      </c>
      <c r="H6" s="507" t="s">
        <v>355</v>
      </c>
      <c r="I6" s="508" t="s">
        <v>353</v>
      </c>
      <c r="J6" s="508" t="s">
        <v>354</v>
      </c>
      <c r="K6" s="507" t="s">
        <v>355</v>
      </c>
      <c r="L6" s="508" t="s">
        <v>353</v>
      </c>
      <c r="M6" s="508" t="s">
        <v>354</v>
      </c>
      <c r="N6" s="507" t="s">
        <v>355</v>
      </c>
      <c r="O6" s="507" t="s">
        <v>356</v>
      </c>
      <c r="P6" s="508" t="s">
        <v>221</v>
      </c>
      <c r="Q6" s="509"/>
    </row>
    <row r="7" spans="1:17" s="339" customFormat="1" ht="27.75" customHeight="1">
      <c r="A7" s="211" t="s">
        <v>364</v>
      </c>
      <c r="B7" s="233">
        <v>29003</v>
      </c>
      <c r="C7" s="234">
        <v>5092</v>
      </c>
      <c r="D7" s="234">
        <v>487</v>
      </c>
      <c r="E7" s="234">
        <v>856</v>
      </c>
      <c r="F7" s="234">
        <v>8711</v>
      </c>
      <c r="G7" s="234">
        <v>875</v>
      </c>
      <c r="H7" s="234">
        <v>697</v>
      </c>
      <c r="I7" s="234">
        <v>1685</v>
      </c>
      <c r="J7" s="234">
        <v>407</v>
      </c>
      <c r="K7" s="234">
        <v>389</v>
      </c>
      <c r="L7" s="234">
        <v>856</v>
      </c>
      <c r="M7" s="234">
        <v>107</v>
      </c>
      <c r="N7" s="234">
        <v>1</v>
      </c>
      <c r="O7" s="234">
        <v>163</v>
      </c>
      <c r="P7" s="235">
        <v>8677</v>
      </c>
      <c r="Q7" s="211" t="s">
        <v>364</v>
      </c>
    </row>
    <row r="8" spans="1:17" s="339" customFormat="1" ht="27.75" customHeight="1">
      <c r="A8" s="211" t="s">
        <v>512</v>
      </c>
      <c r="B8" s="233">
        <v>26134</v>
      </c>
      <c r="C8" s="234">
        <v>4041</v>
      </c>
      <c r="D8" s="234">
        <v>461</v>
      </c>
      <c r="E8" s="234">
        <v>691</v>
      </c>
      <c r="F8" s="234">
        <v>7830</v>
      </c>
      <c r="G8" s="234">
        <v>734</v>
      </c>
      <c r="H8" s="234">
        <v>649</v>
      </c>
      <c r="I8" s="234">
        <v>1359</v>
      </c>
      <c r="J8" s="234">
        <v>390</v>
      </c>
      <c r="K8" s="234">
        <v>313</v>
      </c>
      <c r="L8" s="234">
        <v>700</v>
      </c>
      <c r="M8" s="234">
        <v>116</v>
      </c>
      <c r="N8" s="234">
        <v>1</v>
      </c>
      <c r="O8" s="234">
        <v>107</v>
      </c>
      <c r="P8" s="235">
        <v>8742</v>
      </c>
      <c r="Q8" s="211" t="s">
        <v>512</v>
      </c>
    </row>
    <row r="9" spans="1:17" s="339" customFormat="1" ht="27.75" customHeight="1">
      <c r="A9" s="211" t="s">
        <v>286</v>
      </c>
      <c r="B9" s="233">
        <v>25777</v>
      </c>
      <c r="C9" s="234">
        <v>3785</v>
      </c>
      <c r="D9" s="234">
        <v>481</v>
      </c>
      <c r="E9" s="234">
        <v>630</v>
      </c>
      <c r="F9" s="234">
        <v>7389</v>
      </c>
      <c r="G9" s="234">
        <v>833</v>
      </c>
      <c r="H9" s="234">
        <v>545</v>
      </c>
      <c r="I9" s="234">
        <v>1354</v>
      </c>
      <c r="J9" s="234">
        <v>457</v>
      </c>
      <c r="K9" s="234">
        <v>361</v>
      </c>
      <c r="L9" s="234">
        <v>753</v>
      </c>
      <c r="M9" s="234">
        <v>141</v>
      </c>
      <c r="N9" s="234">
        <v>3</v>
      </c>
      <c r="O9" s="234">
        <v>144</v>
      </c>
      <c r="P9" s="235">
        <v>8901</v>
      </c>
      <c r="Q9" s="211" t="s">
        <v>286</v>
      </c>
    </row>
    <row r="10" spans="1:17" s="339" customFormat="1" ht="27.75" customHeight="1">
      <c r="A10" s="211" t="s">
        <v>776</v>
      </c>
      <c r="B10" s="233">
        <v>23041</v>
      </c>
      <c r="C10" s="234">
        <v>2797</v>
      </c>
      <c r="D10" s="234">
        <v>410</v>
      </c>
      <c r="E10" s="234">
        <v>545</v>
      </c>
      <c r="F10" s="234">
        <v>5976</v>
      </c>
      <c r="G10" s="234">
        <v>724</v>
      </c>
      <c r="H10" s="234">
        <v>448</v>
      </c>
      <c r="I10" s="234">
        <v>977</v>
      </c>
      <c r="J10" s="234">
        <v>302</v>
      </c>
      <c r="K10" s="234">
        <v>333</v>
      </c>
      <c r="L10" s="234">
        <v>626</v>
      </c>
      <c r="M10" s="234">
        <v>119</v>
      </c>
      <c r="N10" s="234">
        <v>2</v>
      </c>
      <c r="O10" s="234">
        <v>100</v>
      </c>
      <c r="P10" s="235">
        <v>9682</v>
      </c>
      <c r="Q10" s="211" t="s">
        <v>776</v>
      </c>
    </row>
    <row r="11" spans="1:17" s="478" customFormat="1" ht="27.75" customHeight="1">
      <c r="A11" s="213" t="s">
        <v>780</v>
      </c>
      <c r="B11" s="237">
        <f>SUM(C11:P11)</f>
        <v>25059</v>
      </c>
      <c r="C11" s="238">
        <f>SUM(C12:C15)</f>
        <v>505</v>
      </c>
      <c r="D11" s="238">
        <f>SUM(D12:D15)</f>
        <v>472</v>
      </c>
      <c r="E11" s="238">
        <f>SUM(E12:E15)</f>
        <v>3143</v>
      </c>
      <c r="F11" s="238">
        <f aca="true" t="shared" si="0" ref="F11:P11">SUM(F12:F15)</f>
        <v>461</v>
      </c>
      <c r="G11" s="238">
        <f t="shared" si="0"/>
        <v>645</v>
      </c>
      <c r="H11" s="238">
        <f t="shared" si="0"/>
        <v>5993</v>
      </c>
      <c r="I11" s="238">
        <f t="shared" si="0"/>
        <v>324</v>
      </c>
      <c r="J11" s="238">
        <f t="shared" si="0"/>
        <v>341</v>
      </c>
      <c r="K11" s="238">
        <f t="shared" si="0"/>
        <v>1102</v>
      </c>
      <c r="L11" s="238">
        <f t="shared" si="0"/>
        <v>1</v>
      </c>
      <c r="M11" s="238">
        <f t="shared" si="0"/>
        <v>102</v>
      </c>
      <c r="N11" s="238">
        <f t="shared" si="0"/>
        <v>664</v>
      </c>
      <c r="O11" s="238">
        <f t="shared" si="0"/>
        <v>117</v>
      </c>
      <c r="P11" s="239">
        <f t="shared" si="0"/>
        <v>11189</v>
      </c>
      <c r="Q11" s="213" t="s">
        <v>780</v>
      </c>
    </row>
    <row r="12" spans="1:17" s="313" customFormat="1" ht="30" customHeight="1">
      <c r="A12" s="518" t="s">
        <v>1024</v>
      </c>
      <c r="B12" s="554">
        <v>464</v>
      </c>
      <c r="C12" s="555">
        <v>3</v>
      </c>
      <c r="D12" s="555">
        <v>11</v>
      </c>
      <c r="E12" s="555">
        <v>50</v>
      </c>
      <c r="F12" s="555">
        <v>19</v>
      </c>
      <c r="G12" s="555">
        <v>18</v>
      </c>
      <c r="H12" s="555">
        <v>150</v>
      </c>
      <c r="I12" s="555">
        <v>21</v>
      </c>
      <c r="J12" s="555">
        <v>6</v>
      </c>
      <c r="K12" s="555">
        <v>33</v>
      </c>
      <c r="L12" s="556" t="s">
        <v>368</v>
      </c>
      <c r="M12" s="555">
        <v>1</v>
      </c>
      <c r="N12" s="555">
        <v>17</v>
      </c>
      <c r="O12" s="555">
        <v>2</v>
      </c>
      <c r="P12" s="557">
        <v>133</v>
      </c>
      <c r="Q12" s="251" t="s">
        <v>637</v>
      </c>
    </row>
    <row r="13" spans="1:17" s="313" customFormat="1" ht="30" customHeight="1">
      <c r="A13" s="518" t="s">
        <v>1037</v>
      </c>
      <c r="B13" s="554">
        <v>9911</v>
      </c>
      <c r="C13" s="555">
        <v>232</v>
      </c>
      <c r="D13" s="555">
        <v>192</v>
      </c>
      <c r="E13" s="555">
        <v>1146</v>
      </c>
      <c r="F13" s="555">
        <v>161</v>
      </c>
      <c r="G13" s="555">
        <v>256</v>
      </c>
      <c r="H13" s="555">
        <v>2222</v>
      </c>
      <c r="I13" s="555">
        <v>146</v>
      </c>
      <c r="J13" s="555">
        <v>129</v>
      </c>
      <c r="K13" s="555">
        <v>377</v>
      </c>
      <c r="L13" s="555">
        <v>1</v>
      </c>
      <c r="M13" s="555">
        <v>52</v>
      </c>
      <c r="N13" s="555">
        <v>278</v>
      </c>
      <c r="O13" s="555">
        <v>42</v>
      </c>
      <c r="P13" s="557">
        <v>4677</v>
      </c>
      <c r="Q13" s="251" t="s">
        <v>281</v>
      </c>
    </row>
    <row r="14" spans="1:17" s="313" customFormat="1" ht="30" customHeight="1">
      <c r="A14" s="518" t="s">
        <v>1040</v>
      </c>
      <c r="B14" s="554">
        <v>8180</v>
      </c>
      <c r="C14" s="555">
        <v>193</v>
      </c>
      <c r="D14" s="555">
        <v>192</v>
      </c>
      <c r="E14" s="555">
        <v>1221</v>
      </c>
      <c r="F14" s="555">
        <v>162</v>
      </c>
      <c r="G14" s="555">
        <v>233</v>
      </c>
      <c r="H14" s="555">
        <v>1892</v>
      </c>
      <c r="I14" s="555">
        <v>92</v>
      </c>
      <c r="J14" s="555">
        <v>127</v>
      </c>
      <c r="K14" s="555">
        <v>358</v>
      </c>
      <c r="L14" s="556" t="s">
        <v>368</v>
      </c>
      <c r="M14" s="555">
        <v>25</v>
      </c>
      <c r="N14" s="555">
        <v>159</v>
      </c>
      <c r="O14" s="555">
        <v>32</v>
      </c>
      <c r="P14" s="557">
        <v>3494</v>
      </c>
      <c r="Q14" s="251" t="s">
        <v>282</v>
      </c>
    </row>
    <row r="15" spans="1:17" s="313" customFormat="1" ht="30" customHeight="1">
      <c r="A15" s="527" t="s">
        <v>1043</v>
      </c>
      <c r="B15" s="558">
        <v>6504</v>
      </c>
      <c r="C15" s="559">
        <v>77</v>
      </c>
      <c r="D15" s="559">
        <v>77</v>
      </c>
      <c r="E15" s="559">
        <v>726</v>
      </c>
      <c r="F15" s="559">
        <v>119</v>
      </c>
      <c r="G15" s="559">
        <v>138</v>
      </c>
      <c r="H15" s="559">
        <v>1729</v>
      </c>
      <c r="I15" s="559">
        <v>65</v>
      </c>
      <c r="J15" s="559">
        <v>79</v>
      </c>
      <c r="K15" s="559">
        <v>334</v>
      </c>
      <c r="L15" s="560" t="s">
        <v>368</v>
      </c>
      <c r="M15" s="559">
        <v>24</v>
      </c>
      <c r="N15" s="559">
        <v>210</v>
      </c>
      <c r="O15" s="559">
        <v>41</v>
      </c>
      <c r="P15" s="561">
        <v>2885</v>
      </c>
      <c r="Q15" s="256" t="s">
        <v>283</v>
      </c>
    </row>
    <row r="16" spans="1:20" s="194" customFormat="1" ht="15.75" customHeight="1">
      <c r="A16" s="218" t="s">
        <v>311</v>
      </c>
      <c r="B16" s="219"/>
      <c r="C16" s="219"/>
      <c r="D16" s="196"/>
      <c r="E16" s="196"/>
      <c r="F16" s="196"/>
      <c r="G16" s="196"/>
      <c r="H16" s="196"/>
      <c r="I16" s="196"/>
      <c r="J16" s="220"/>
      <c r="K16" s="196"/>
      <c r="L16" s="220"/>
      <c r="M16" s="196"/>
      <c r="N16" s="220" t="s">
        <v>312</v>
      </c>
      <c r="O16" s="579"/>
      <c r="P16" s="579"/>
      <c r="Q16" s="579"/>
      <c r="R16" s="580"/>
      <c r="S16" s="222"/>
      <c r="T16" s="222"/>
    </row>
    <row r="17" spans="1:19" s="198" customFormat="1" ht="15.75" customHeight="1">
      <c r="A17" s="197" t="s">
        <v>646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 t="s">
        <v>322</v>
      </c>
      <c r="O17" s="197"/>
      <c r="P17" s="197"/>
      <c r="Q17" s="197"/>
      <c r="R17" s="197"/>
      <c r="S17" s="197"/>
    </row>
    <row r="18" s="313" customFormat="1" ht="12.75"/>
    <row r="19" s="313" customFormat="1" ht="12.75"/>
    <row r="20" s="313" customFormat="1" ht="12.75"/>
    <row r="21" s="313" customFormat="1" ht="12.75"/>
    <row r="22" s="313" customFormat="1" ht="12.75"/>
    <row r="23" s="313" customFormat="1" ht="12.75"/>
    <row r="24" s="313" customFormat="1" ht="12.75"/>
    <row r="25" s="313" customFormat="1" ht="12.75"/>
    <row r="26" s="313" customFormat="1" ht="12.75"/>
    <row r="27" s="313" customFormat="1" ht="12.75"/>
    <row r="28" s="313" customFormat="1" ht="12.75"/>
    <row r="29" s="313" customFormat="1" ht="12.75"/>
    <row r="30" s="313" customFormat="1" ht="12.75"/>
    <row r="31" s="313" customFormat="1" ht="12.75"/>
    <row r="32" s="313" customFormat="1" ht="12.75"/>
    <row r="33" s="313" customFormat="1" ht="12.75"/>
    <row r="34" s="313" customFormat="1" ht="12.75"/>
    <row r="35" s="313" customFormat="1" ht="12.75"/>
    <row r="36" s="313" customFormat="1" ht="12.75"/>
    <row r="37" s="313" customFormat="1" ht="12.75"/>
    <row r="38" s="313" customFormat="1" ht="12.75"/>
    <row r="39" s="313" customFormat="1" ht="12.75"/>
    <row r="40" s="313" customFormat="1" ht="12.75"/>
    <row r="41" s="313" customFormat="1" ht="12.75"/>
    <row r="42" s="313" customFormat="1" ht="12.75"/>
    <row r="43" s="313" customFormat="1" ht="12.75"/>
    <row r="44" s="313" customFormat="1" ht="12.75"/>
    <row r="45" s="313" customFormat="1" ht="12.75"/>
    <row r="46" s="313" customFormat="1" ht="12.75"/>
    <row r="47" s="313" customFormat="1" ht="12.75"/>
    <row r="48" s="313" customFormat="1" ht="12.75"/>
    <row r="49" s="313" customFormat="1" ht="12.75"/>
    <row r="50" s="313" customFormat="1" ht="12.75"/>
    <row r="51" s="313" customFormat="1" ht="12.75"/>
    <row r="52" s="313" customFormat="1" ht="12.75"/>
    <row r="53" s="313" customFormat="1" ht="12.75"/>
    <row r="54" s="313" customFormat="1" ht="12.75"/>
    <row r="55" s="313" customFormat="1" ht="12.75"/>
    <row r="56" s="313" customFormat="1" ht="12.75"/>
    <row r="57" s="313" customFormat="1" ht="12.75"/>
    <row r="58" s="313" customFormat="1" ht="12.75"/>
    <row r="59" s="313" customFormat="1" ht="12.75"/>
    <row r="60" s="313" customFormat="1" ht="12.75"/>
    <row r="61" s="313" customFormat="1" ht="12.75"/>
    <row r="62" s="313" customFormat="1" ht="12.75"/>
    <row r="63" s="313" customFormat="1" ht="12.75"/>
    <row r="64" s="313" customFormat="1" ht="12.75"/>
    <row r="65" s="313" customFormat="1" ht="12.75"/>
    <row r="66" s="313" customFormat="1" ht="12.75"/>
    <row r="67" s="313" customFormat="1" ht="12.75"/>
    <row r="68" s="313" customFormat="1" ht="12.75"/>
    <row r="69" s="313" customFormat="1" ht="12.75"/>
    <row r="70" s="313" customFormat="1" ht="12.75"/>
    <row r="71" s="313" customFormat="1" ht="12.75"/>
    <row r="72" s="313" customFormat="1" ht="12.75"/>
    <row r="73" s="313" customFormat="1" ht="12.75"/>
    <row r="74" s="313" customFormat="1" ht="12.75"/>
    <row r="75" s="313" customFormat="1" ht="12.75"/>
    <row r="76" s="313" customFormat="1" ht="12.75"/>
    <row r="77" s="313" customFormat="1" ht="12.75"/>
    <row r="78" s="313" customFormat="1" ht="12.75"/>
    <row r="79" s="313" customFormat="1" ht="12.75"/>
    <row r="80" s="313" customFormat="1" ht="12.75"/>
    <row r="81" s="313" customFormat="1" ht="12.75"/>
    <row r="82" s="313" customFormat="1" ht="12.75"/>
    <row r="83" s="313" customFormat="1" ht="12.75"/>
    <row r="84" s="313" customFormat="1" ht="12.75"/>
    <row r="85" s="313" customFormat="1" ht="12.75"/>
    <row r="86" s="313" customFormat="1" ht="12.75"/>
    <row r="87" s="313" customFormat="1" ht="12.75"/>
    <row r="88" s="313" customFormat="1" ht="12.75"/>
    <row r="89" s="313" customFormat="1" ht="12.75"/>
    <row r="90" s="313" customFormat="1" ht="12.75"/>
    <row r="91" s="313" customFormat="1" ht="12.75"/>
    <row r="92" s="313" customFormat="1" ht="12.75"/>
    <row r="93" s="313" customFormat="1" ht="12.75"/>
    <row r="94" s="313" customFormat="1" ht="12.75"/>
    <row r="95" s="313" customFormat="1" ht="12.75"/>
    <row r="96" s="313" customFormat="1" ht="12.75"/>
    <row r="97" s="313" customFormat="1" ht="12.75"/>
    <row r="98" s="313" customFormat="1" ht="12.75"/>
    <row r="99" s="313" customFormat="1" ht="12.75"/>
    <row r="100" s="313" customFormat="1" ht="12.75"/>
    <row r="101" s="313" customFormat="1" ht="12.75"/>
    <row r="102" s="313" customFormat="1" ht="12.75"/>
    <row r="103" s="313" customFormat="1" ht="12.75"/>
    <row r="104" s="313" customFormat="1" ht="12.75"/>
    <row r="105" s="313" customFormat="1" ht="12.75"/>
    <row r="106" s="313" customFormat="1" ht="12.75"/>
    <row r="107" s="313" customFormat="1" ht="12.75"/>
    <row r="108" s="313" customFormat="1" ht="12.75"/>
    <row r="109" s="313" customFormat="1" ht="12.75"/>
    <row r="110" s="313" customFormat="1" ht="12.75"/>
    <row r="111" s="313" customFormat="1" ht="12.75"/>
    <row r="112" s="313" customFormat="1" ht="12.75"/>
    <row r="113" s="313" customFormat="1" ht="12.75"/>
    <row r="114" s="313" customFormat="1" ht="12.75"/>
    <row r="115" s="313" customFormat="1" ht="12.75"/>
    <row r="116" s="313" customFormat="1" ht="12.75"/>
    <row r="117" s="313" customFormat="1" ht="12.75"/>
    <row r="118" s="313" customFormat="1" ht="12.75"/>
    <row r="119" s="313" customFormat="1" ht="12.75"/>
    <row r="120" s="313" customFormat="1" ht="12.75"/>
    <row r="121" s="313" customFormat="1" ht="12.75"/>
    <row r="122" s="313" customFormat="1" ht="12.75"/>
    <row r="123" s="313" customFormat="1" ht="12.75"/>
    <row r="124" s="313" customFormat="1" ht="12.75"/>
    <row r="125" s="313" customFormat="1" ht="12.75"/>
    <row r="126" s="313" customFormat="1" ht="12.75"/>
    <row r="127" s="313" customFormat="1" ht="12.75"/>
    <row r="128" s="313" customFormat="1" ht="12.75"/>
    <row r="129" s="313" customFormat="1" ht="12.75"/>
    <row r="130" s="313" customFormat="1" ht="12.75"/>
    <row r="131" s="313" customFormat="1" ht="12.75"/>
    <row r="132" s="313" customFormat="1" ht="12.75"/>
    <row r="133" s="313" customFormat="1" ht="12.75"/>
    <row r="134" s="313" customFormat="1" ht="12.75"/>
    <row r="135" s="313" customFormat="1" ht="12.75"/>
    <row r="136" s="313" customFormat="1" ht="12.75"/>
    <row r="137" s="313" customFormat="1" ht="12.75"/>
    <row r="138" s="313" customFormat="1" ht="12.75"/>
    <row r="139" s="313" customFormat="1" ht="12.75"/>
    <row r="140" s="313" customFormat="1" ht="12.75"/>
    <row r="141" s="313" customFormat="1" ht="12.75"/>
    <row r="142" s="313" customFormat="1" ht="12.75"/>
    <row r="143" s="313" customFormat="1" ht="12.75"/>
    <row r="144" s="313" customFormat="1" ht="12.75"/>
    <row r="145" s="313" customFormat="1" ht="12.75"/>
    <row r="146" s="313" customFormat="1" ht="12.75"/>
    <row r="147" s="313" customFormat="1" ht="12.75"/>
    <row r="148" s="313" customFormat="1" ht="12.75"/>
    <row r="149" s="313" customFormat="1" ht="12.75"/>
    <row r="150" s="313" customFormat="1" ht="12.75"/>
    <row r="151" s="313" customFormat="1" ht="12.75"/>
    <row r="152" s="313" customFormat="1" ht="12.75"/>
    <row r="153" s="313" customFormat="1" ht="12.75"/>
    <row r="154" s="313" customFormat="1" ht="12.75"/>
    <row r="155" s="313" customFormat="1" ht="12.75"/>
    <row r="156" s="313" customFormat="1" ht="12.75"/>
    <row r="157" s="313" customFormat="1" ht="12.75"/>
    <row r="158" s="313" customFormat="1" ht="12.75"/>
    <row r="159" s="313" customFormat="1" ht="12.75"/>
    <row r="160" s="313" customFormat="1" ht="12.75"/>
    <row r="161" s="313" customFormat="1" ht="12.75"/>
    <row r="162" s="313" customFormat="1" ht="12.75"/>
    <row r="163" s="313" customFormat="1" ht="12.75"/>
    <row r="164" s="313" customFormat="1" ht="12.75"/>
    <row r="165" s="313" customFormat="1" ht="12.75"/>
    <row r="166" s="313" customFormat="1" ht="12.75"/>
    <row r="167" s="313" customFormat="1" ht="12.75"/>
    <row r="168" s="313" customFormat="1" ht="12.75"/>
    <row r="169" s="313" customFormat="1" ht="12.75"/>
    <row r="170" s="313" customFormat="1" ht="12.75"/>
    <row r="171" s="313" customFormat="1" ht="12.75"/>
    <row r="172" s="313" customFormat="1" ht="12.75"/>
    <row r="173" s="313" customFormat="1" ht="12.75"/>
    <row r="174" s="313" customFormat="1" ht="12.75"/>
    <row r="175" s="313" customFormat="1" ht="12.75"/>
    <row r="176" s="313" customFormat="1" ht="12.75"/>
    <row r="177" s="313" customFormat="1" ht="12.75"/>
    <row r="178" s="313" customFormat="1" ht="12.75"/>
    <row r="179" s="313" customFormat="1" ht="12.75"/>
    <row r="180" s="313" customFormat="1" ht="12.75"/>
    <row r="181" s="313" customFormat="1" ht="12.75"/>
    <row r="182" s="313" customFormat="1" ht="12.75"/>
    <row r="183" s="313" customFormat="1" ht="12.75"/>
    <row r="184" s="313" customFormat="1" ht="12.75"/>
    <row r="185" s="313" customFormat="1" ht="12.75"/>
    <row r="186" s="313" customFormat="1" ht="12.75"/>
    <row r="187" s="313" customFormat="1" ht="12.75"/>
    <row r="188" s="313" customFormat="1" ht="12.75"/>
    <row r="189" s="313" customFormat="1" ht="12.75"/>
    <row r="190" s="313" customFormat="1" ht="12.75"/>
    <row r="191" s="313" customFormat="1" ht="12.75"/>
    <row r="192" s="313" customFormat="1" ht="12.75"/>
    <row r="193" s="313" customFormat="1" ht="12.75"/>
    <row r="194" s="313" customFormat="1" ht="12.75"/>
    <row r="195" s="313" customFormat="1" ht="12.75"/>
    <row r="196" s="313" customFormat="1" ht="12.75"/>
    <row r="197" s="313" customFormat="1" ht="12.75"/>
    <row r="198" s="313" customFormat="1" ht="12.75"/>
    <row r="199" s="313" customFormat="1" ht="12.75"/>
    <row r="200" s="313" customFormat="1" ht="12.75"/>
    <row r="201" s="313" customFormat="1" ht="12.75"/>
    <row r="202" s="313" customFormat="1" ht="12.75"/>
    <row r="203" s="313" customFormat="1" ht="12.75"/>
    <row r="204" s="313" customFormat="1" ht="12.75"/>
    <row r="205" s="313" customFormat="1" ht="12.75"/>
    <row r="206" s="313" customFormat="1" ht="12.75"/>
    <row r="207" s="313" customFormat="1" ht="12.75"/>
    <row r="208" s="313" customFormat="1" ht="12.75"/>
    <row r="209" s="313" customFormat="1" ht="12.75"/>
    <row r="210" s="313" customFormat="1" ht="12.75"/>
    <row r="211" s="313" customFormat="1" ht="12.75"/>
    <row r="212" s="313" customFormat="1" ht="12.75"/>
    <row r="213" s="313" customFormat="1" ht="12.75"/>
    <row r="214" s="313" customFormat="1" ht="12.75"/>
    <row r="215" s="313" customFormat="1" ht="12.75"/>
    <row r="216" s="313" customFormat="1" ht="12.75"/>
    <row r="217" s="313" customFormat="1" ht="12.75"/>
    <row r="218" s="313" customFormat="1" ht="12.75"/>
    <row r="219" s="313" customFormat="1" ht="12.75"/>
    <row r="220" s="313" customFormat="1" ht="12.75"/>
    <row r="221" s="313" customFormat="1" ht="12.75"/>
    <row r="222" s="313" customFormat="1" ht="12.75"/>
    <row r="223" s="313" customFormat="1" ht="12.75"/>
    <row r="224" s="313" customFormat="1" ht="12.75"/>
    <row r="225" s="313" customFormat="1" ht="12.75"/>
    <row r="226" s="313" customFormat="1" ht="12.75"/>
    <row r="227" s="313" customFormat="1" ht="12.75"/>
    <row r="228" s="313" customFormat="1" ht="12.75"/>
    <row r="229" s="313" customFormat="1" ht="12.75"/>
    <row r="230" s="313" customFormat="1" ht="12.75"/>
    <row r="231" s="313" customFormat="1" ht="12.75"/>
    <row r="232" s="313" customFormat="1" ht="12.75"/>
    <row r="233" s="313" customFormat="1" ht="12.75"/>
    <row r="234" s="313" customFormat="1" ht="12.75"/>
    <row r="235" s="313" customFormat="1" ht="12.75"/>
    <row r="236" s="313" customFormat="1" ht="12.75"/>
    <row r="237" s="313" customFormat="1" ht="12.75"/>
    <row r="238" s="313" customFormat="1" ht="12.75"/>
    <row r="239" s="313" customFormat="1" ht="12.75"/>
    <row r="240" s="313" customFormat="1" ht="12.75"/>
    <row r="241" s="313" customFormat="1" ht="12.75"/>
    <row r="242" s="313" customFormat="1" ht="12.75"/>
    <row r="243" s="313" customFormat="1" ht="12.75"/>
    <row r="244" s="313" customFormat="1" ht="12.75"/>
    <row r="245" s="313" customFormat="1" ht="12.75"/>
    <row r="246" s="313" customFormat="1" ht="12.75"/>
    <row r="247" s="313" customFormat="1" ht="12.75"/>
    <row r="248" s="313" customFormat="1" ht="12.75"/>
    <row r="249" s="313" customFormat="1" ht="12.75"/>
    <row r="250" s="313" customFormat="1" ht="12.75"/>
    <row r="251" s="313" customFormat="1" ht="12.75"/>
    <row r="252" s="313" customFormat="1" ht="12.75"/>
    <row r="253" s="313" customFormat="1" ht="12.75"/>
    <row r="254" s="313" customFormat="1" ht="12.75"/>
    <row r="255" s="313" customFormat="1" ht="12.75"/>
    <row r="256" s="313" customFormat="1" ht="12.75"/>
    <row r="257" s="313" customFormat="1" ht="12.75"/>
    <row r="258" s="313" customFormat="1" ht="12.75"/>
    <row r="259" s="313" customFormat="1" ht="12.75"/>
    <row r="260" s="313" customFormat="1" ht="12.75"/>
    <row r="261" s="313" customFormat="1" ht="12.75"/>
  </sheetData>
  <sheetProtection/>
  <mergeCells count="9">
    <mergeCell ref="C4:E4"/>
    <mergeCell ref="F4:H4"/>
    <mergeCell ref="I4:K4"/>
    <mergeCell ref="L4:N4"/>
    <mergeCell ref="A1:Q1"/>
    <mergeCell ref="C3:E3"/>
    <mergeCell ref="F3:H3"/>
    <mergeCell ref="I3:K3"/>
    <mergeCell ref="L3:N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T16"/>
  <sheetViews>
    <sheetView zoomScaleSheetLayoutView="98" zoomScalePageLayoutView="0" workbookViewId="0" topLeftCell="A1">
      <selection activeCell="G23" sqref="G23"/>
    </sheetView>
  </sheetViews>
  <sheetFormatPr defaultColWidth="8.88671875" defaultRowHeight="13.5"/>
  <cols>
    <col min="1" max="9" width="12.3359375" style="2" customWidth="1"/>
    <col min="10" max="10" width="18.5546875" style="2" customWidth="1"/>
    <col min="11" max="16384" width="8.88671875" style="2" customWidth="1"/>
  </cols>
  <sheetData>
    <row r="1" spans="1:10" s="313" customFormat="1" ht="39.75" customHeight="1">
      <c r="A1" s="902" t="s">
        <v>277</v>
      </c>
      <c r="B1" s="902"/>
      <c r="C1" s="902"/>
      <c r="D1" s="902"/>
      <c r="E1" s="902"/>
      <c r="F1" s="902"/>
      <c r="G1" s="902"/>
      <c r="H1" s="902"/>
      <c r="I1" s="902"/>
      <c r="J1" s="902"/>
    </row>
    <row r="2" spans="1:10" s="313" customFormat="1" ht="18" customHeight="1">
      <c r="A2" s="313" t="s">
        <v>1056</v>
      </c>
      <c r="B2" s="311"/>
      <c r="C2" s="311"/>
      <c r="D2" s="311"/>
      <c r="E2" s="311"/>
      <c r="F2" s="311"/>
      <c r="G2" s="311"/>
      <c r="H2" s="311"/>
      <c r="I2" s="311"/>
      <c r="J2" s="434" t="s">
        <v>317</v>
      </c>
    </row>
    <row r="3" spans="1:10" s="313" customFormat="1" ht="21" customHeight="1">
      <c r="A3" s="335" t="s">
        <v>1057</v>
      </c>
      <c r="B3" s="426" t="s">
        <v>1058</v>
      </c>
      <c r="C3" s="426" t="s">
        <v>1059</v>
      </c>
      <c r="D3" s="426" t="s">
        <v>1060</v>
      </c>
      <c r="E3" s="426" t="s">
        <v>1061</v>
      </c>
      <c r="F3" s="426" t="s">
        <v>1062</v>
      </c>
      <c r="G3" s="426" t="s">
        <v>1063</v>
      </c>
      <c r="H3" s="426" t="s">
        <v>1064</v>
      </c>
      <c r="I3" s="426" t="s">
        <v>1065</v>
      </c>
      <c r="J3" s="335" t="s">
        <v>171</v>
      </c>
    </row>
    <row r="4" spans="1:10" s="313" customFormat="1" ht="21" customHeight="1">
      <c r="A4" s="260"/>
      <c r="B4" s="320"/>
      <c r="C4" s="320"/>
      <c r="D4" s="320"/>
      <c r="E4" s="320"/>
      <c r="F4" s="326" t="s">
        <v>224</v>
      </c>
      <c r="G4" s="326" t="s">
        <v>225</v>
      </c>
      <c r="H4" s="326" t="s">
        <v>644</v>
      </c>
      <c r="I4" s="844" t="s">
        <v>645</v>
      </c>
      <c r="J4" s="260"/>
    </row>
    <row r="5" spans="1:10" s="313" customFormat="1" ht="21" customHeight="1">
      <c r="A5" s="332" t="s">
        <v>1066</v>
      </c>
      <c r="B5" s="329" t="s">
        <v>169</v>
      </c>
      <c r="C5" s="330" t="s">
        <v>201</v>
      </c>
      <c r="D5" s="330" t="s">
        <v>202</v>
      </c>
      <c r="E5" s="330" t="s">
        <v>203</v>
      </c>
      <c r="F5" s="329" t="s">
        <v>279</v>
      </c>
      <c r="G5" s="329" t="s">
        <v>280</v>
      </c>
      <c r="H5" s="329" t="s">
        <v>279</v>
      </c>
      <c r="I5" s="950"/>
      <c r="J5" s="332" t="s">
        <v>278</v>
      </c>
    </row>
    <row r="6" spans="1:10" s="339" customFormat="1" ht="27.75" customHeight="1">
      <c r="A6" s="209" t="s">
        <v>364</v>
      </c>
      <c r="B6" s="562">
        <v>1772</v>
      </c>
      <c r="C6" s="563">
        <v>27</v>
      </c>
      <c r="D6" s="563">
        <v>624</v>
      </c>
      <c r="E6" s="563">
        <v>511</v>
      </c>
      <c r="F6" s="563">
        <v>83</v>
      </c>
      <c r="G6" s="564" t="s">
        <v>368</v>
      </c>
      <c r="H6" s="563">
        <v>17</v>
      </c>
      <c r="I6" s="565">
        <v>510</v>
      </c>
      <c r="J6" s="211" t="s">
        <v>364</v>
      </c>
    </row>
    <row r="7" spans="1:10" s="339" customFormat="1" ht="27.75" customHeight="1">
      <c r="A7" s="209" t="s">
        <v>512</v>
      </c>
      <c r="B7" s="566">
        <v>1518</v>
      </c>
      <c r="C7" s="567">
        <v>37</v>
      </c>
      <c r="D7" s="567">
        <v>582</v>
      </c>
      <c r="E7" s="567">
        <v>463</v>
      </c>
      <c r="F7" s="567">
        <v>93</v>
      </c>
      <c r="G7" s="568" t="s">
        <v>368</v>
      </c>
      <c r="H7" s="567">
        <v>13</v>
      </c>
      <c r="I7" s="210">
        <v>330</v>
      </c>
      <c r="J7" s="211" t="s">
        <v>512</v>
      </c>
    </row>
    <row r="8" spans="1:10" s="339" customFormat="1" ht="27.75" customHeight="1">
      <c r="A8" s="209" t="s">
        <v>286</v>
      </c>
      <c r="B8" s="566">
        <v>1503</v>
      </c>
      <c r="C8" s="567">
        <v>51</v>
      </c>
      <c r="D8" s="567">
        <v>726</v>
      </c>
      <c r="E8" s="567">
        <v>382</v>
      </c>
      <c r="F8" s="567">
        <v>87</v>
      </c>
      <c r="G8" s="568" t="s">
        <v>368</v>
      </c>
      <c r="H8" s="567">
        <v>27</v>
      </c>
      <c r="I8" s="210">
        <v>230</v>
      </c>
      <c r="J8" s="211" t="s">
        <v>286</v>
      </c>
    </row>
    <row r="9" spans="1:10" s="339" customFormat="1" ht="27.75" customHeight="1">
      <c r="A9" s="209" t="s">
        <v>776</v>
      </c>
      <c r="B9" s="566">
        <v>1131</v>
      </c>
      <c r="C9" s="567">
        <v>43</v>
      </c>
      <c r="D9" s="567">
        <v>543</v>
      </c>
      <c r="E9" s="567">
        <v>314</v>
      </c>
      <c r="F9" s="567">
        <v>62</v>
      </c>
      <c r="G9" s="568" t="s">
        <v>368</v>
      </c>
      <c r="H9" s="567">
        <v>27</v>
      </c>
      <c r="I9" s="210">
        <v>142</v>
      </c>
      <c r="J9" s="211" t="s">
        <v>776</v>
      </c>
    </row>
    <row r="10" spans="1:10" s="478" customFormat="1" ht="27.75" customHeight="1">
      <c r="A10" s="188" t="s">
        <v>780</v>
      </c>
      <c r="B10" s="569">
        <f>B11+B12+B13+B14</f>
        <v>1097</v>
      </c>
      <c r="C10" s="570">
        <f>C11+C12+C13+C14</f>
        <v>38</v>
      </c>
      <c r="D10" s="570">
        <f aca="true" t="shared" si="0" ref="D10:I10">D11+D12+D13+D14</f>
        <v>479</v>
      </c>
      <c r="E10" s="570">
        <f t="shared" si="0"/>
        <v>339</v>
      </c>
      <c r="F10" s="570">
        <f t="shared" si="0"/>
        <v>87</v>
      </c>
      <c r="G10" s="570">
        <f t="shared" si="0"/>
        <v>4</v>
      </c>
      <c r="H10" s="570">
        <f t="shared" si="0"/>
        <v>34</v>
      </c>
      <c r="I10" s="212">
        <f t="shared" si="0"/>
        <v>116</v>
      </c>
      <c r="J10" s="213" t="s">
        <v>780</v>
      </c>
    </row>
    <row r="11" spans="1:10" s="313" customFormat="1" ht="33.75" customHeight="1">
      <c r="A11" s="260" t="s">
        <v>1067</v>
      </c>
      <c r="B11" s="571">
        <v>43</v>
      </c>
      <c r="C11" s="572">
        <v>17</v>
      </c>
      <c r="D11" s="573">
        <v>0</v>
      </c>
      <c r="E11" s="572">
        <v>20</v>
      </c>
      <c r="F11" s="572">
        <v>3</v>
      </c>
      <c r="G11" s="573">
        <v>0</v>
      </c>
      <c r="H11" s="572">
        <v>1</v>
      </c>
      <c r="I11" s="574">
        <v>2</v>
      </c>
      <c r="J11" s="251" t="s">
        <v>637</v>
      </c>
    </row>
    <row r="12" spans="1:10" s="313" customFormat="1" ht="33.75" customHeight="1">
      <c r="A12" s="260" t="s">
        <v>1068</v>
      </c>
      <c r="B12" s="571">
        <v>443</v>
      </c>
      <c r="C12" s="572">
        <v>7</v>
      </c>
      <c r="D12" s="572">
        <v>186</v>
      </c>
      <c r="E12" s="572">
        <v>139</v>
      </c>
      <c r="F12" s="572">
        <v>46</v>
      </c>
      <c r="G12" s="572">
        <v>4</v>
      </c>
      <c r="H12" s="572">
        <v>20</v>
      </c>
      <c r="I12" s="574">
        <v>41</v>
      </c>
      <c r="J12" s="251" t="s">
        <v>281</v>
      </c>
    </row>
    <row r="13" spans="1:10" s="313" customFormat="1" ht="33.75" customHeight="1">
      <c r="A13" s="260" t="s">
        <v>1069</v>
      </c>
      <c r="B13" s="571">
        <v>377</v>
      </c>
      <c r="C13" s="572">
        <v>12</v>
      </c>
      <c r="D13" s="572">
        <v>195</v>
      </c>
      <c r="E13" s="572">
        <v>106</v>
      </c>
      <c r="F13" s="572">
        <v>24</v>
      </c>
      <c r="G13" s="573">
        <v>0</v>
      </c>
      <c r="H13" s="572">
        <v>10</v>
      </c>
      <c r="I13" s="574">
        <v>30</v>
      </c>
      <c r="J13" s="251" t="s">
        <v>282</v>
      </c>
    </row>
    <row r="14" spans="1:10" s="313" customFormat="1" ht="33.75" customHeight="1">
      <c r="A14" s="332" t="s">
        <v>1070</v>
      </c>
      <c r="B14" s="575">
        <v>234</v>
      </c>
      <c r="C14" s="576">
        <v>2</v>
      </c>
      <c r="D14" s="576">
        <v>98</v>
      </c>
      <c r="E14" s="576">
        <v>74</v>
      </c>
      <c r="F14" s="576">
        <v>14</v>
      </c>
      <c r="G14" s="577">
        <v>0</v>
      </c>
      <c r="H14" s="576">
        <v>3</v>
      </c>
      <c r="I14" s="578">
        <v>43</v>
      </c>
      <c r="J14" s="256" t="s">
        <v>283</v>
      </c>
    </row>
    <row r="15" spans="1:20" s="194" customFormat="1" ht="15.75" customHeight="1">
      <c r="A15" s="218" t="s">
        <v>311</v>
      </c>
      <c r="B15" s="219"/>
      <c r="C15" s="219"/>
      <c r="D15" s="196"/>
      <c r="E15" s="196"/>
      <c r="F15" s="196"/>
      <c r="G15" s="196"/>
      <c r="H15" s="220" t="s">
        <v>312</v>
      </c>
      <c r="I15" s="196"/>
      <c r="J15" s="220"/>
      <c r="K15" s="196"/>
      <c r="L15" s="580"/>
      <c r="M15" s="581"/>
      <c r="N15" s="579"/>
      <c r="O15" s="579"/>
      <c r="P15" s="579"/>
      <c r="Q15" s="579"/>
      <c r="R15" s="580"/>
      <c r="S15" s="222"/>
      <c r="T15" s="222"/>
    </row>
    <row r="16" spans="1:19" s="198" customFormat="1" ht="15.75" customHeight="1">
      <c r="A16" s="197" t="s">
        <v>646</v>
      </c>
      <c r="B16" s="197"/>
      <c r="C16" s="197"/>
      <c r="D16" s="197"/>
      <c r="E16" s="197"/>
      <c r="F16" s="197"/>
      <c r="G16" s="197"/>
      <c r="H16" s="197" t="s">
        <v>322</v>
      </c>
      <c r="I16" s="197"/>
      <c r="J16" s="197"/>
      <c r="K16" s="197"/>
      <c r="L16" s="582"/>
      <c r="M16" s="582"/>
      <c r="N16" s="582"/>
      <c r="O16" s="197"/>
      <c r="P16" s="197"/>
      <c r="Q16" s="197"/>
      <c r="R16" s="197"/>
      <c r="S16" s="197"/>
    </row>
    <row r="17" s="313" customFormat="1" ht="12.75"/>
    <row r="18" s="313" customFormat="1" ht="12.75"/>
    <row r="19" s="313" customFormat="1" ht="12.75"/>
    <row r="20" s="313" customFormat="1" ht="12.75"/>
    <row r="21" s="313" customFormat="1" ht="12.75"/>
    <row r="22" s="313" customFormat="1" ht="12.75"/>
    <row r="23" s="313" customFormat="1" ht="12.75"/>
    <row r="24" s="313" customFormat="1" ht="12.75"/>
    <row r="25" s="313" customFormat="1" ht="12.75"/>
    <row r="26" s="313" customFormat="1" ht="12.75"/>
    <row r="27" s="313" customFormat="1" ht="12.75"/>
    <row r="28" s="313" customFormat="1" ht="12.75"/>
    <row r="29" s="313" customFormat="1" ht="12.75"/>
    <row r="30" s="313" customFormat="1" ht="12.75"/>
    <row r="31" s="313" customFormat="1" ht="12.75"/>
    <row r="32" s="313" customFormat="1" ht="12.75"/>
    <row r="33" s="313" customFormat="1" ht="12.75"/>
    <row r="34" s="313" customFormat="1" ht="12.75"/>
    <row r="35" s="313" customFormat="1" ht="12.75"/>
    <row r="36" s="313" customFormat="1" ht="12.75"/>
    <row r="37" s="313" customFormat="1" ht="12.75"/>
    <row r="38" s="313" customFormat="1" ht="12.75"/>
    <row r="39" s="313" customFormat="1" ht="12.75"/>
    <row r="40" s="313" customFormat="1" ht="12.75"/>
    <row r="41" s="313" customFormat="1" ht="12.75"/>
    <row r="42" s="313" customFormat="1" ht="12.75"/>
    <row r="43" s="313" customFormat="1" ht="12.75"/>
    <row r="44" s="313" customFormat="1" ht="12.75"/>
    <row r="45" s="313" customFormat="1" ht="12.75"/>
    <row r="46" s="313" customFormat="1" ht="12.75"/>
    <row r="47" s="313" customFormat="1" ht="12.75"/>
    <row r="48" s="313" customFormat="1" ht="12.75"/>
    <row r="49" s="313" customFormat="1" ht="12.75"/>
    <row r="50" s="313" customFormat="1" ht="12.75"/>
    <row r="51" s="313" customFormat="1" ht="12.75"/>
    <row r="52" s="313" customFormat="1" ht="12.75"/>
    <row r="53" s="313" customFormat="1" ht="12.75"/>
    <row r="54" s="313" customFormat="1" ht="12.75"/>
    <row r="55" s="313" customFormat="1" ht="12.75"/>
    <row r="56" s="313" customFormat="1" ht="12.75"/>
    <row r="57" s="313" customFormat="1" ht="12.75"/>
    <row r="58" s="313" customFormat="1" ht="12.75"/>
    <row r="59" s="313" customFormat="1" ht="12.75"/>
    <row r="60" s="313" customFormat="1" ht="12.75"/>
    <row r="61" s="313" customFormat="1" ht="12.75"/>
    <row r="62" s="313" customFormat="1" ht="12.75"/>
    <row r="63" s="313" customFormat="1" ht="12.75"/>
    <row r="64" s="313" customFormat="1" ht="12.75"/>
    <row r="65" s="313" customFormat="1" ht="12.75"/>
    <row r="66" s="313" customFormat="1" ht="12.75"/>
    <row r="67" s="313" customFormat="1" ht="12.75"/>
    <row r="68" s="313" customFormat="1" ht="12.75"/>
    <row r="69" s="313" customFormat="1" ht="12.75"/>
    <row r="70" s="313" customFormat="1" ht="12.75"/>
    <row r="71" s="313" customFormat="1" ht="12.75"/>
    <row r="72" s="313" customFormat="1" ht="12.75"/>
    <row r="73" s="313" customFormat="1" ht="12.75"/>
    <row r="74" s="313" customFormat="1" ht="12.75"/>
    <row r="75" s="313" customFormat="1" ht="12.75"/>
    <row r="76" s="313" customFormat="1" ht="12.75"/>
    <row r="77" s="313" customFormat="1" ht="12.75"/>
    <row r="78" s="313" customFormat="1" ht="12.75"/>
    <row r="79" s="313" customFormat="1" ht="12.75"/>
    <row r="80" s="313" customFormat="1" ht="12.75"/>
    <row r="81" s="313" customFormat="1" ht="12.75"/>
    <row r="82" s="313" customFormat="1" ht="12.75"/>
    <row r="83" s="313" customFormat="1" ht="12.75"/>
    <row r="84" s="313" customFormat="1" ht="12.75"/>
    <row r="85" s="313" customFormat="1" ht="12.75"/>
    <row r="86" s="313" customFormat="1" ht="12.75"/>
    <row r="87" s="313" customFormat="1" ht="12.75"/>
    <row r="88" s="313" customFormat="1" ht="12.75"/>
    <row r="89" s="313" customFormat="1" ht="12.75"/>
    <row r="90" s="313" customFormat="1" ht="12.75"/>
    <row r="91" s="313" customFormat="1" ht="12.75"/>
    <row r="92" s="313" customFormat="1" ht="12.75"/>
    <row r="93" s="313" customFormat="1" ht="12.75"/>
    <row r="94" s="313" customFormat="1" ht="12.75"/>
    <row r="95" s="313" customFormat="1" ht="12.75"/>
    <row r="96" s="313" customFormat="1" ht="12.75"/>
    <row r="97" s="313" customFormat="1" ht="12.75"/>
    <row r="98" s="313" customFormat="1" ht="12.75"/>
    <row r="99" s="313" customFormat="1" ht="12.75"/>
    <row r="100" s="313" customFormat="1" ht="12.75"/>
    <row r="101" s="313" customFormat="1" ht="12.75"/>
    <row r="102" s="313" customFormat="1" ht="12.75"/>
    <row r="103" s="313" customFormat="1" ht="12.75"/>
    <row r="104" s="313" customFormat="1" ht="12.75"/>
    <row r="105" s="313" customFormat="1" ht="12.75"/>
    <row r="106" s="313" customFormat="1" ht="12.75"/>
    <row r="107" s="313" customFormat="1" ht="12.75"/>
    <row r="108" s="313" customFormat="1" ht="12.75"/>
    <row r="109" s="313" customFormat="1" ht="12.75"/>
    <row r="110" s="313" customFormat="1" ht="12.75"/>
    <row r="111" s="313" customFormat="1" ht="12.75"/>
    <row r="112" s="313" customFormat="1" ht="12.75"/>
    <row r="113" s="313" customFormat="1" ht="12.75"/>
    <row r="114" s="313" customFormat="1" ht="12.75"/>
    <row r="115" s="313" customFormat="1" ht="12.75"/>
    <row r="116" s="313" customFormat="1" ht="12.75"/>
    <row r="117" s="313" customFormat="1" ht="12.75"/>
    <row r="118" s="313" customFormat="1" ht="12.75"/>
    <row r="119" s="313" customFormat="1" ht="12.75"/>
    <row r="120" s="313" customFormat="1" ht="12.75"/>
    <row r="121" s="313" customFormat="1" ht="12.75"/>
    <row r="122" s="313" customFormat="1" ht="12.75"/>
    <row r="123" s="313" customFormat="1" ht="12.75"/>
    <row r="124" s="313" customFormat="1" ht="12.75"/>
    <row r="125" s="313" customFormat="1" ht="12.75"/>
    <row r="126" s="313" customFormat="1" ht="12.75"/>
    <row r="127" s="313" customFormat="1" ht="12.75"/>
    <row r="128" s="313" customFormat="1" ht="12.75"/>
    <row r="129" s="313" customFormat="1" ht="12.75"/>
    <row r="130" s="313" customFormat="1" ht="12.75"/>
    <row r="131" s="313" customFormat="1" ht="12.75"/>
    <row r="132" s="313" customFormat="1" ht="12.75"/>
    <row r="133" s="313" customFormat="1" ht="12.75"/>
    <row r="134" s="313" customFormat="1" ht="12.75"/>
    <row r="135" s="313" customFormat="1" ht="12.75"/>
    <row r="136" s="313" customFormat="1" ht="12.75"/>
    <row r="137" s="313" customFormat="1" ht="12.75"/>
    <row r="138" s="313" customFormat="1" ht="12.75"/>
    <row r="139" s="313" customFormat="1" ht="12.75"/>
    <row r="140" s="313" customFormat="1" ht="12.75"/>
    <row r="141" s="313" customFormat="1" ht="12.75"/>
    <row r="142" s="313" customFormat="1" ht="12.75"/>
    <row r="143" s="313" customFormat="1" ht="12.75"/>
    <row r="144" s="313" customFormat="1" ht="12.75"/>
    <row r="145" s="313" customFormat="1" ht="12.75"/>
    <row r="146" s="313" customFormat="1" ht="12.75"/>
    <row r="147" s="313" customFormat="1" ht="12.75"/>
    <row r="148" s="313" customFormat="1" ht="12.75"/>
    <row r="149" s="313" customFormat="1" ht="12.75"/>
    <row r="150" s="313" customFormat="1" ht="12.75"/>
    <row r="151" s="313" customFormat="1" ht="12.75"/>
    <row r="152" s="313" customFormat="1" ht="12.75"/>
  </sheetData>
  <sheetProtection/>
  <mergeCells count="2">
    <mergeCell ref="A1:J1"/>
    <mergeCell ref="I4:I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S23"/>
  <sheetViews>
    <sheetView showZeros="0" zoomScaleSheetLayoutView="48" zoomScalePageLayoutView="0" workbookViewId="0" topLeftCell="A4">
      <selection activeCell="A13" sqref="A13"/>
    </sheetView>
  </sheetViews>
  <sheetFormatPr defaultColWidth="8.88671875" defaultRowHeight="13.5"/>
  <cols>
    <col min="1" max="1" width="10.4453125" style="8" customWidth="1"/>
    <col min="2" max="7" width="7.5546875" style="8" customWidth="1"/>
    <col min="8" max="8" width="8.3359375" style="8" customWidth="1"/>
    <col min="9" max="9" width="10.88671875" style="8" customWidth="1"/>
    <col min="10" max="11" width="10.77734375" style="8" customWidth="1"/>
    <col min="12" max="12" width="13.4453125" style="8" customWidth="1"/>
    <col min="13" max="14" width="6.4453125" style="8" customWidth="1"/>
    <col min="15" max="16" width="7.99609375" style="8" customWidth="1"/>
    <col min="17" max="17" width="9.10546875" style="8" customWidth="1"/>
    <col min="18" max="18" width="11.6640625" style="8" customWidth="1"/>
    <col min="19" max="16384" width="8.88671875" style="8" customWidth="1"/>
  </cols>
  <sheetData>
    <row r="1" spans="1:17" s="361" customFormat="1" ht="21" customHeight="1">
      <c r="A1" s="902" t="s">
        <v>647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</row>
    <row r="2" spans="1:18" s="313" customFormat="1" ht="29.25" customHeight="1">
      <c r="A2" s="452" t="s">
        <v>648</v>
      </c>
      <c r="B2" s="452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O2" s="457"/>
      <c r="P2" s="457"/>
      <c r="R2" s="457" t="s">
        <v>649</v>
      </c>
    </row>
    <row r="3" spans="1:18" s="361" customFormat="1" ht="28.5" customHeight="1">
      <c r="A3" s="504"/>
      <c r="B3" s="947" t="s">
        <v>1071</v>
      </c>
      <c r="C3" s="948"/>
      <c r="D3" s="948"/>
      <c r="E3" s="949"/>
      <c r="F3" s="947" t="s">
        <v>1072</v>
      </c>
      <c r="G3" s="948"/>
      <c r="H3" s="949"/>
      <c r="I3" s="832" t="s">
        <v>1073</v>
      </c>
      <c r="J3" s="948"/>
      <c r="K3" s="949"/>
      <c r="L3" s="951" t="s">
        <v>650</v>
      </c>
      <c r="M3" s="947" t="s">
        <v>1074</v>
      </c>
      <c r="N3" s="948"/>
      <c r="O3" s="949"/>
      <c r="P3" s="316" t="s">
        <v>651</v>
      </c>
      <c r="Q3" s="316" t="s">
        <v>652</v>
      </c>
      <c r="R3" s="504"/>
    </row>
    <row r="4" spans="1:18" s="361" customFormat="1" ht="24" customHeight="1">
      <c r="A4" s="323" t="s">
        <v>158</v>
      </c>
      <c r="B4" s="834" t="s">
        <v>653</v>
      </c>
      <c r="C4" s="943"/>
      <c r="D4" s="943"/>
      <c r="E4" s="944"/>
      <c r="F4" s="945" t="s">
        <v>654</v>
      </c>
      <c r="G4" s="943"/>
      <c r="H4" s="944"/>
      <c r="I4" s="954" t="s">
        <v>655</v>
      </c>
      <c r="J4" s="943"/>
      <c r="K4" s="944"/>
      <c r="L4" s="952"/>
      <c r="M4" s="954" t="s">
        <v>656</v>
      </c>
      <c r="N4" s="943"/>
      <c r="O4" s="944"/>
      <c r="P4" s="322"/>
      <c r="Q4" s="322"/>
      <c r="R4" s="323" t="s">
        <v>171</v>
      </c>
    </row>
    <row r="5" spans="1:18" s="361" customFormat="1" ht="25.5" customHeight="1">
      <c r="A5" s="323"/>
      <c r="B5" s="322"/>
      <c r="C5" s="322" t="s">
        <v>1075</v>
      </c>
      <c r="D5" s="322" t="s">
        <v>1076</v>
      </c>
      <c r="E5" s="322" t="s">
        <v>1052</v>
      </c>
      <c r="F5" s="322" t="s">
        <v>1077</v>
      </c>
      <c r="G5" s="322" t="s">
        <v>657</v>
      </c>
      <c r="H5" s="322" t="s">
        <v>1078</v>
      </c>
      <c r="I5" s="322"/>
      <c r="J5" s="322" t="s">
        <v>1079</v>
      </c>
      <c r="K5" s="322" t="s">
        <v>1080</v>
      </c>
      <c r="L5" s="952"/>
      <c r="M5" s="322"/>
      <c r="N5" s="322" t="s">
        <v>1081</v>
      </c>
      <c r="O5" s="318" t="s">
        <v>1082</v>
      </c>
      <c r="P5" s="322"/>
      <c r="Q5" s="322"/>
      <c r="R5" s="323"/>
    </row>
    <row r="6" spans="1:18" s="361" customFormat="1" ht="25.5" customHeight="1">
      <c r="A6" s="323" t="s">
        <v>291</v>
      </c>
      <c r="B6" s="322"/>
      <c r="C6" s="322"/>
      <c r="D6" s="322"/>
      <c r="E6" s="322"/>
      <c r="F6" s="322" t="s">
        <v>658</v>
      </c>
      <c r="G6" s="322" t="s">
        <v>658</v>
      </c>
      <c r="H6" s="322" t="s">
        <v>1083</v>
      </c>
      <c r="I6" s="322"/>
      <c r="J6" s="322"/>
      <c r="K6" s="322"/>
      <c r="L6" s="952"/>
      <c r="M6" s="322"/>
      <c r="N6" s="322"/>
      <c r="O6" s="322"/>
      <c r="P6" s="322" t="s">
        <v>658</v>
      </c>
      <c r="Q6" s="322" t="s">
        <v>658</v>
      </c>
      <c r="R6" s="323" t="s">
        <v>159</v>
      </c>
    </row>
    <row r="7" spans="1:18" s="361" customFormat="1" ht="25.5" customHeight="1">
      <c r="A7" s="323"/>
      <c r="B7" s="322"/>
      <c r="C7" s="322"/>
      <c r="D7" s="322"/>
      <c r="E7" s="322"/>
      <c r="F7" s="322" t="s">
        <v>659</v>
      </c>
      <c r="G7" s="322" t="s">
        <v>659</v>
      </c>
      <c r="H7" s="322"/>
      <c r="I7" s="322"/>
      <c r="J7" s="322" t="s">
        <v>660</v>
      </c>
      <c r="K7" s="322" t="s">
        <v>661</v>
      </c>
      <c r="L7" s="952"/>
      <c r="M7" s="322"/>
      <c r="N7" s="322"/>
      <c r="O7" s="322"/>
      <c r="P7" s="322" t="s">
        <v>659</v>
      </c>
      <c r="Q7" s="322" t="s">
        <v>662</v>
      </c>
      <c r="R7" s="323"/>
    </row>
    <row r="8" spans="1:18" s="361" customFormat="1" ht="25.5" customHeight="1">
      <c r="A8" s="298"/>
      <c r="B8" s="507"/>
      <c r="C8" s="507" t="s">
        <v>663</v>
      </c>
      <c r="D8" s="507" t="s">
        <v>664</v>
      </c>
      <c r="E8" s="507" t="s">
        <v>221</v>
      </c>
      <c r="F8" s="507" t="s">
        <v>665</v>
      </c>
      <c r="G8" s="507" t="s">
        <v>666</v>
      </c>
      <c r="H8" s="507" t="s">
        <v>667</v>
      </c>
      <c r="I8" s="507"/>
      <c r="J8" s="507" t="s">
        <v>293</v>
      </c>
      <c r="K8" s="507" t="s">
        <v>293</v>
      </c>
      <c r="L8" s="953"/>
      <c r="M8" s="507"/>
      <c r="N8" s="507" t="s">
        <v>515</v>
      </c>
      <c r="O8" s="508" t="s">
        <v>668</v>
      </c>
      <c r="P8" s="507" t="s">
        <v>669</v>
      </c>
      <c r="Q8" s="507" t="s">
        <v>670</v>
      </c>
      <c r="R8" s="298"/>
    </row>
    <row r="9" spans="1:18" s="313" customFormat="1" ht="27.75" customHeight="1">
      <c r="A9" s="209" t="s">
        <v>364</v>
      </c>
      <c r="B9" s="583">
        <v>655</v>
      </c>
      <c r="C9" s="584">
        <v>532</v>
      </c>
      <c r="D9" s="584">
        <v>45</v>
      </c>
      <c r="E9" s="584">
        <v>78</v>
      </c>
      <c r="F9" s="584">
        <v>183</v>
      </c>
      <c r="G9" s="584">
        <v>25</v>
      </c>
      <c r="H9" s="584">
        <v>90529</v>
      </c>
      <c r="I9" s="584">
        <v>2624069</v>
      </c>
      <c r="J9" s="584">
        <v>1096437</v>
      </c>
      <c r="K9" s="584">
        <v>1527632</v>
      </c>
      <c r="L9" s="585" t="s">
        <v>368</v>
      </c>
      <c r="M9" s="584">
        <v>44</v>
      </c>
      <c r="N9" s="584">
        <v>10</v>
      </c>
      <c r="O9" s="584">
        <v>34</v>
      </c>
      <c r="P9" s="584">
        <v>53</v>
      </c>
      <c r="Q9" s="586">
        <v>70</v>
      </c>
      <c r="R9" s="226" t="s">
        <v>364</v>
      </c>
    </row>
    <row r="10" spans="1:18" s="313" customFormat="1" ht="27.75" customHeight="1">
      <c r="A10" s="209" t="s">
        <v>512</v>
      </c>
      <c r="B10" s="233">
        <v>806</v>
      </c>
      <c r="C10" s="234">
        <v>661</v>
      </c>
      <c r="D10" s="234">
        <v>38</v>
      </c>
      <c r="E10" s="234">
        <v>107</v>
      </c>
      <c r="F10" s="234">
        <v>218</v>
      </c>
      <c r="G10" s="234">
        <v>10</v>
      </c>
      <c r="H10" s="234">
        <v>56773</v>
      </c>
      <c r="I10" s="234">
        <v>2367269</v>
      </c>
      <c r="J10" s="234">
        <v>594756</v>
      </c>
      <c r="K10" s="234">
        <v>1772513</v>
      </c>
      <c r="L10" s="276" t="s">
        <v>368</v>
      </c>
      <c r="M10" s="234">
        <v>36</v>
      </c>
      <c r="N10" s="234">
        <v>8</v>
      </c>
      <c r="O10" s="234">
        <v>28</v>
      </c>
      <c r="P10" s="234">
        <v>22</v>
      </c>
      <c r="Q10" s="235">
        <v>57</v>
      </c>
      <c r="R10" s="226" t="s">
        <v>512</v>
      </c>
    </row>
    <row r="11" spans="1:18" s="313" customFormat="1" ht="27.75" customHeight="1">
      <c r="A11" s="209" t="s">
        <v>286</v>
      </c>
      <c r="B11" s="233">
        <v>687</v>
      </c>
      <c r="C11" s="234">
        <v>528</v>
      </c>
      <c r="D11" s="234">
        <v>46</v>
      </c>
      <c r="E11" s="234">
        <v>113</v>
      </c>
      <c r="F11" s="234">
        <v>123</v>
      </c>
      <c r="G11" s="234">
        <v>3</v>
      </c>
      <c r="H11" s="234">
        <v>42917.619999999995</v>
      </c>
      <c r="I11" s="234">
        <v>6023936</v>
      </c>
      <c r="J11" s="234">
        <v>872777</v>
      </c>
      <c r="K11" s="234">
        <v>5151159</v>
      </c>
      <c r="L11" s="276" t="s">
        <v>368</v>
      </c>
      <c r="M11" s="234">
        <v>31</v>
      </c>
      <c r="N11" s="234">
        <v>4</v>
      </c>
      <c r="O11" s="234">
        <v>27</v>
      </c>
      <c r="P11" s="234">
        <v>5</v>
      </c>
      <c r="Q11" s="235">
        <v>15</v>
      </c>
      <c r="R11" s="226" t="s">
        <v>286</v>
      </c>
    </row>
    <row r="12" spans="1:18" s="313" customFormat="1" ht="27.75" customHeight="1">
      <c r="A12" s="209" t="s">
        <v>776</v>
      </c>
      <c r="B12" s="233">
        <v>791</v>
      </c>
      <c r="C12" s="234">
        <v>652</v>
      </c>
      <c r="D12" s="234">
        <v>29</v>
      </c>
      <c r="E12" s="234">
        <v>110</v>
      </c>
      <c r="F12" s="234">
        <v>130</v>
      </c>
      <c r="G12" s="234">
        <v>4</v>
      </c>
      <c r="H12" s="234">
        <v>52313</v>
      </c>
      <c r="I12" s="234">
        <v>2497375</v>
      </c>
      <c r="J12" s="234">
        <v>909650</v>
      </c>
      <c r="K12" s="234">
        <v>1587725</v>
      </c>
      <c r="L12" s="276">
        <v>101479230</v>
      </c>
      <c r="M12" s="234">
        <v>26</v>
      </c>
      <c r="N12" s="234">
        <v>5</v>
      </c>
      <c r="O12" s="234">
        <v>21</v>
      </c>
      <c r="P12" s="234">
        <v>9</v>
      </c>
      <c r="Q12" s="235">
        <v>124</v>
      </c>
      <c r="R12" s="226" t="s">
        <v>776</v>
      </c>
    </row>
    <row r="13" spans="1:18" s="347" customFormat="1" ht="27.75" customHeight="1">
      <c r="A13" s="188" t="s">
        <v>780</v>
      </c>
      <c r="B13" s="237">
        <v>691</v>
      </c>
      <c r="C13" s="238">
        <v>555</v>
      </c>
      <c r="D13" s="238">
        <v>30</v>
      </c>
      <c r="E13" s="238">
        <v>106</v>
      </c>
      <c r="F13" s="238">
        <v>115</v>
      </c>
      <c r="G13" s="238">
        <v>3</v>
      </c>
      <c r="H13" s="238">
        <v>34428.02</v>
      </c>
      <c r="I13" s="238">
        <v>5239573</v>
      </c>
      <c r="J13" s="238">
        <v>2133873</v>
      </c>
      <c r="K13" s="238">
        <v>3015700</v>
      </c>
      <c r="L13" s="238">
        <v>68053685</v>
      </c>
      <c r="M13" s="238">
        <v>23</v>
      </c>
      <c r="N13" s="238">
        <v>6</v>
      </c>
      <c r="O13" s="238">
        <v>17</v>
      </c>
      <c r="P13" s="238">
        <v>9</v>
      </c>
      <c r="Q13" s="239">
        <v>109</v>
      </c>
      <c r="R13" s="189" t="s">
        <v>780</v>
      </c>
    </row>
    <row r="14" spans="1:18" s="313" customFormat="1" ht="39.75" customHeight="1">
      <c r="A14" s="185" t="s">
        <v>722</v>
      </c>
      <c r="B14" s="231">
        <v>206</v>
      </c>
      <c r="C14" s="241">
        <v>156</v>
      </c>
      <c r="D14" s="241">
        <v>13</v>
      </c>
      <c r="E14" s="241">
        <v>37</v>
      </c>
      <c r="F14" s="241">
        <v>28</v>
      </c>
      <c r="G14" s="242">
        <v>2</v>
      </c>
      <c r="H14" s="241">
        <v>5176.6</v>
      </c>
      <c r="I14" s="242">
        <v>537593</v>
      </c>
      <c r="J14" s="241">
        <v>165688</v>
      </c>
      <c r="K14" s="241">
        <v>371905</v>
      </c>
      <c r="L14" s="241">
        <v>17018640</v>
      </c>
      <c r="M14" s="242">
        <v>8</v>
      </c>
      <c r="N14" s="241">
        <v>3</v>
      </c>
      <c r="O14" s="242">
        <v>5</v>
      </c>
      <c r="P14" s="242">
        <v>6</v>
      </c>
      <c r="Q14" s="277">
        <v>39</v>
      </c>
      <c r="R14" s="215" t="s">
        <v>160</v>
      </c>
    </row>
    <row r="15" spans="1:18" s="313" customFormat="1" ht="39.75" customHeight="1">
      <c r="A15" s="185" t="s">
        <v>723</v>
      </c>
      <c r="B15" s="231">
        <v>148</v>
      </c>
      <c r="C15" s="241">
        <v>129</v>
      </c>
      <c r="D15" s="241">
        <v>11</v>
      </c>
      <c r="E15" s="241">
        <v>8</v>
      </c>
      <c r="F15" s="241">
        <v>15</v>
      </c>
      <c r="G15" s="242">
        <v>0</v>
      </c>
      <c r="H15" s="241">
        <v>1935.8</v>
      </c>
      <c r="I15" s="242">
        <v>184235</v>
      </c>
      <c r="J15" s="241">
        <v>87311</v>
      </c>
      <c r="K15" s="241">
        <v>96924</v>
      </c>
      <c r="L15" s="241">
        <v>34740707</v>
      </c>
      <c r="M15" s="242">
        <v>2</v>
      </c>
      <c r="N15" s="242">
        <v>0</v>
      </c>
      <c r="O15" s="242">
        <v>2</v>
      </c>
      <c r="P15" s="242">
        <v>0</v>
      </c>
      <c r="Q15" s="277">
        <v>57</v>
      </c>
      <c r="R15" s="215" t="s">
        <v>161</v>
      </c>
    </row>
    <row r="16" spans="1:18" s="313" customFormat="1" ht="39.75" customHeight="1">
      <c r="A16" s="185" t="s">
        <v>724</v>
      </c>
      <c r="B16" s="231">
        <v>151</v>
      </c>
      <c r="C16" s="241">
        <v>122</v>
      </c>
      <c r="D16" s="241">
        <v>3</v>
      </c>
      <c r="E16" s="241">
        <v>26</v>
      </c>
      <c r="F16" s="241">
        <v>16</v>
      </c>
      <c r="G16" s="276">
        <v>1</v>
      </c>
      <c r="H16" s="241">
        <v>2153.98</v>
      </c>
      <c r="I16" s="242">
        <v>654432</v>
      </c>
      <c r="J16" s="241">
        <v>219626</v>
      </c>
      <c r="K16" s="241">
        <v>434806</v>
      </c>
      <c r="L16" s="241">
        <v>13293954</v>
      </c>
      <c r="M16" s="242">
        <v>5</v>
      </c>
      <c r="N16" s="241">
        <v>1</v>
      </c>
      <c r="O16" s="242">
        <v>4</v>
      </c>
      <c r="P16" s="276">
        <v>3</v>
      </c>
      <c r="Q16" s="277">
        <v>5</v>
      </c>
      <c r="R16" s="215" t="s">
        <v>162</v>
      </c>
    </row>
    <row r="17" spans="1:18" s="313" customFormat="1" ht="39.75" customHeight="1">
      <c r="A17" s="191" t="s">
        <v>725</v>
      </c>
      <c r="B17" s="244">
        <v>186</v>
      </c>
      <c r="C17" s="245">
        <v>148</v>
      </c>
      <c r="D17" s="245">
        <v>3</v>
      </c>
      <c r="E17" s="245">
        <v>35</v>
      </c>
      <c r="F17" s="245">
        <v>56</v>
      </c>
      <c r="G17" s="247">
        <v>0</v>
      </c>
      <c r="H17" s="245">
        <v>25161.64</v>
      </c>
      <c r="I17" s="247">
        <v>3863313</v>
      </c>
      <c r="J17" s="245">
        <v>1661248</v>
      </c>
      <c r="K17" s="245">
        <v>2202065</v>
      </c>
      <c r="L17" s="245">
        <v>3000384</v>
      </c>
      <c r="M17" s="247">
        <v>8</v>
      </c>
      <c r="N17" s="281">
        <v>2</v>
      </c>
      <c r="O17" s="247">
        <v>6</v>
      </c>
      <c r="P17" s="247">
        <v>0</v>
      </c>
      <c r="Q17" s="272">
        <v>8</v>
      </c>
      <c r="R17" s="217" t="s">
        <v>372</v>
      </c>
    </row>
    <row r="18" spans="1:18" ht="17.25" customHeight="1">
      <c r="A18" s="7" t="s">
        <v>701</v>
      </c>
      <c r="B18" s="5"/>
      <c r="C18" s="5"/>
      <c r="D18" s="142"/>
      <c r="E18" s="142"/>
      <c r="F18" s="142"/>
      <c r="G18" s="142"/>
      <c r="H18" s="142"/>
      <c r="I18" s="142"/>
      <c r="J18" s="142"/>
      <c r="K18" s="142"/>
      <c r="L18" s="257" t="s">
        <v>700</v>
      </c>
      <c r="M18" s="142"/>
      <c r="N18" s="142"/>
      <c r="O18" s="257"/>
      <c r="P18" s="257"/>
      <c r="Q18" s="257"/>
      <c r="R18" s="257"/>
    </row>
    <row r="19" spans="1:16" s="361" customFormat="1" ht="17.25" customHeight="1">
      <c r="A19" s="361" t="s">
        <v>143</v>
      </c>
      <c r="B19" s="552"/>
      <c r="C19" s="552"/>
      <c r="D19" s="552"/>
      <c r="E19" s="552"/>
      <c r="F19" s="552"/>
      <c r="G19" s="552"/>
      <c r="H19" s="552"/>
      <c r="I19" s="552"/>
      <c r="J19" s="552"/>
      <c r="K19" s="359"/>
      <c r="L19" s="162" t="s">
        <v>322</v>
      </c>
      <c r="M19" s="359"/>
      <c r="O19" s="592"/>
      <c r="P19" s="592"/>
    </row>
    <row r="20" s="361" customFormat="1" ht="17.25" customHeight="1">
      <c r="A20" s="361" t="s">
        <v>144</v>
      </c>
    </row>
    <row r="21" s="361" customFormat="1" ht="17.25" customHeight="1">
      <c r="A21" s="361" t="s">
        <v>145</v>
      </c>
    </row>
    <row r="22" s="361" customFormat="1" ht="17.25" customHeight="1">
      <c r="A22" s="361" t="s">
        <v>146</v>
      </c>
    </row>
    <row r="23" spans="1:19" s="163" customFormat="1" ht="17.25" customHeight="1">
      <c r="A23" s="162" t="s">
        <v>147</v>
      </c>
      <c r="B23" s="162"/>
      <c r="C23" s="162"/>
      <c r="D23" s="162"/>
      <c r="E23" s="162"/>
      <c r="F23" s="162"/>
      <c r="H23" s="162"/>
      <c r="I23" s="162"/>
      <c r="J23" s="162"/>
      <c r="K23" s="162"/>
      <c r="M23" s="162"/>
      <c r="N23" s="162"/>
      <c r="O23" s="162"/>
      <c r="P23" s="162"/>
      <c r="Q23" s="162"/>
      <c r="R23" s="162"/>
      <c r="S23" s="162"/>
    </row>
    <row r="24" s="361" customFormat="1" ht="12"/>
    <row r="25" s="361" customFormat="1" ht="12"/>
    <row r="26" s="361" customFormat="1" ht="12"/>
    <row r="27" s="361" customFormat="1" ht="12"/>
    <row r="28" s="361" customFormat="1" ht="12"/>
    <row r="29" s="361" customFormat="1" ht="12"/>
    <row r="30" s="361" customFormat="1" ht="12"/>
    <row r="31" s="361" customFormat="1" ht="12"/>
    <row r="32" s="361" customFormat="1" ht="12"/>
    <row r="33" s="361" customFormat="1" ht="12"/>
    <row r="34" s="361" customFormat="1" ht="12"/>
    <row r="35" s="361" customFormat="1" ht="12"/>
    <row r="36" s="361" customFormat="1" ht="12"/>
    <row r="37" s="361" customFormat="1" ht="12"/>
    <row r="38" s="361" customFormat="1" ht="12"/>
    <row r="39" s="361" customFormat="1" ht="12"/>
    <row r="40" s="361" customFormat="1" ht="12"/>
    <row r="41" s="361" customFormat="1" ht="12"/>
    <row r="42" s="361" customFormat="1" ht="12"/>
    <row r="43" s="361" customFormat="1" ht="12"/>
  </sheetData>
  <sheetProtection/>
  <mergeCells count="10">
    <mergeCell ref="A1:Q1"/>
    <mergeCell ref="B3:E3"/>
    <mergeCell ref="F3:H3"/>
    <mergeCell ref="I3:K3"/>
    <mergeCell ref="L3:L8"/>
    <mergeCell ref="M3:O3"/>
    <mergeCell ref="B4:E4"/>
    <mergeCell ref="F4:H4"/>
    <mergeCell ref="I4:K4"/>
    <mergeCell ref="M4:O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V22"/>
  <sheetViews>
    <sheetView showZeros="0" zoomScaleSheetLayoutView="100" zoomScalePageLayoutView="0" workbookViewId="0" topLeftCell="A1">
      <selection activeCell="C23" sqref="C23"/>
    </sheetView>
  </sheetViews>
  <sheetFormatPr defaultColWidth="8.88671875" defaultRowHeight="13.5"/>
  <cols>
    <col min="1" max="1" width="11.3359375" style="2" customWidth="1"/>
    <col min="2" max="2" width="6.99609375" style="2" customWidth="1"/>
    <col min="3" max="3" width="7.99609375" style="2" customWidth="1"/>
    <col min="4" max="4" width="6.99609375" style="2" customWidth="1"/>
    <col min="5" max="6" width="7.99609375" style="2" customWidth="1"/>
    <col min="7" max="11" width="8.3359375" style="2" customWidth="1"/>
    <col min="12" max="13" width="7.3359375" style="2" customWidth="1"/>
    <col min="14" max="14" width="14.10546875" style="2" customWidth="1"/>
    <col min="15" max="16384" width="8.88671875" style="2" customWidth="1"/>
  </cols>
  <sheetData>
    <row r="1" spans="1:14" s="313" customFormat="1" ht="28.5" customHeight="1">
      <c r="A1" s="902" t="s">
        <v>702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</row>
    <row r="2" spans="1:14" s="313" customFormat="1" ht="18" customHeight="1">
      <c r="A2" s="313" t="s">
        <v>316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434" t="s">
        <v>317</v>
      </c>
    </row>
    <row r="3" spans="1:14" s="313" customFormat="1" ht="18" customHeight="1">
      <c r="A3" s="955" t="s">
        <v>158</v>
      </c>
      <c r="B3" s="957" t="s">
        <v>290</v>
      </c>
      <c r="C3" s="959" t="s">
        <v>671</v>
      </c>
      <c r="D3" s="959"/>
      <c r="E3" s="959"/>
      <c r="F3" s="959"/>
      <c r="G3" s="959"/>
      <c r="H3" s="959"/>
      <c r="I3" s="959"/>
      <c r="J3" s="957" t="s">
        <v>672</v>
      </c>
      <c r="K3" s="959" t="s">
        <v>673</v>
      </c>
      <c r="L3" s="960"/>
      <c r="M3" s="961" t="s">
        <v>674</v>
      </c>
      <c r="N3" s="905" t="s">
        <v>171</v>
      </c>
    </row>
    <row r="4" spans="1:14" s="313" customFormat="1" ht="21.75" customHeight="1">
      <c r="A4" s="956"/>
      <c r="B4" s="958"/>
      <c r="C4" s="316" t="s">
        <v>675</v>
      </c>
      <c r="D4" s="316" t="s">
        <v>676</v>
      </c>
      <c r="E4" s="316" t="s">
        <v>677</v>
      </c>
      <c r="F4" s="316" t="s">
        <v>678</v>
      </c>
      <c r="G4" s="316" t="s">
        <v>679</v>
      </c>
      <c r="H4" s="316" t="s">
        <v>680</v>
      </c>
      <c r="I4" s="316" t="s">
        <v>346</v>
      </c>
      <c r="J4" s="958"/>
      <c r="K4" s="316" t="s">
        <v>681</v>
      </c>
      <c r="L4" s="316" t="s">
        <v>682</v>
      </c>
      <c r="M4" s="958"/>
      <c r="N4" s="842"/>
    </row>
    <row r="5" spans="1:14" s="313" customFormat="1" ht="21.75" customHeight="1">
      <c r="A5" s="185"/>
      <c r="B5" s="320"/>
      <c r="C5" s="320" t="s">
        <v>683</v>
      </c>
      <c r="D5" s="324" t="s">
        <v>684</v>
      </c>
      <c r="E5" s="320"/>
      <c r="F5" s="320" t="s">
        <v>685</v>
      </c>
      <c r="G5" s="320" t="s">
        <v>686</v>
      </c>
      <c r="H5" s="320"/>
      <c r="I5" s="320"/>
      <c r="J5" s="320"/>
      <c r="K5" s="320"/>
      <c r="L5" s="320" t="s">
        <v>687</v>
      </c>
      <c r="M5" s="320"/>
      <c r="N5" s="260"/>
    </row>
    <row r="6" spans="1:14" s="313" customFormat="1" ht="21.75" customHeight="1">
      <c r="A6" s="588" t="s">
        <v>291</v>
      </c>
      <c r="B6" s="329" t="s">
        <v>169</v>
      </c>
      <c r="C6" s="329" t="s">
        <v>688</v>
      </c>
      <c r="D6" s="329" t="s">
        <v>689</v>
      </c>
      <c r="E6" s="330" t="s">
        <v>690</v>
      </c>
      <c r="F6" s="329" t="s">
        <v>691</v>
      </c>
      <c r="G6" s="329" t="s">
        <v>692</v>
      </c>
      <c r="H6" s="329" t="s">
        <v>693</v>
      </c>
      <c r="I6" s="330" t="s">
        <v>694</v>
      </c>
      <c r="J6" s="329" t="s">
        <v>695</v>
      </c>
      <c r="K6" s="329" t="s">
        <v>664</v>
      </c>
      <c r="L6" s="329" t="s">
        <v>696</v>
      </c>
      <c r="M6" s="329" t="s">
        <v>344</v>
      </c>
      <c r="N6" s="332" t="s">
        <v>159</v>
      </c>
    </row>
    <row r="7" spans="1:14" s="313" customFormat="1" ht="22.5" customHeight="1">
      <c r="A7" s="185" t="s">
        <v>172</v>
      </c>
      <c r="B7" s="233">
        <v>655</v>
      </c>
      <c r="C7" s="234">
        <v>140</v>
      </c>
      <c r="D7" s="234">
        <v>27</v>
      </c>
      <c r="E7" s="234">
        <v>3</v>
      </c>
      <c r="F7" s="232">
        <v>4</v>
      </c>
      <c r="G7" s="234">
        <v>6</v>
      </c>
      <c r="H7" s="234">
        <v>339</v>
      </c>
      <c r="I7" s="232">
        <v>13</v>
      </c>
      <c r="J7" s="234">
        <v>5</v>
      </c>
      <c r="K7" s="234">
        <v>15</v>
      </c>
      <c r="L7" s="234">
        <v>30</v>
      </c>
      <c r="M7" s="235">
        <v>73</v>
      </c>
      <c r="N7" s="187" t="s">
        <v>172</v>
      </c>
    </row>
    <row r="8" spans="1:14" s="313" customFormat="1" ht="22.5" customHeight="1">
      <c r="A8" s="185" t="s">
        <v>357</v>
      </c>
      <c r="B8" s="233">
        <v>806</v>
      </c>
      <c r="C8" s="234">
        <v>145</v>
      </c>
      <c r="D8" s="234">
        <v>26</v>
      </c>
      <c r="E8" s="234">
        <v>4</v>
      </c>
      <c r="F8" s="234">
        <v>5</v>
      </c>
      <c r="G8" s="234">
        <v>5</v>
      </c>
      <c r="H8" s="234">
        <v>465</v>
      </c>
      <c r="I8" s="234">
        <v>9</v>
      </c>
      <c r="J8" s="234">
        <v>2</v>
      </c>
      <c r="K8" s="234">
        <v>11</v>
      </c>
      <c r="L8" s="234">
        <v>27</v>
      </c>
      <c r="M8" s="235">
        <v>107</v>
      </c>
      <c r="N8" s="187" t="s">
        <v>357</v>
      </c>
    </row>
    <row r="9" spans="1:14" s="313" customFormat="1" ht="22.5" customHeight="1">
      <c r="A9" s="185" t="s">
        <v>286</v>
      </c>
      <c r="B9" s="233">
        <v>687</v>
      </c>
      <c r="C9" s="234">
        <v>125</v>
      </c>
      <c r="D9" s="234">
        <v>42</v>
      </c>
      <c r="E9" s="234">
        <v>0</v>
      </c>
      <c r="F9" s="234">
        <v>2</v>
      </c>
      <c r="G9" s="234">
        <v>3</v>
      </c>
      <c r="H9" s="234">
        <v>346</v>
      </c>
      <c r="I9" s="234">
        <v>10</v>
      </c>
      <c r="J9" s="234">
        <v>10</v>
      </c>
      <c r="K9" s="234">
        <v>15</v>
      </c>
      <c r="L9" s="234">
        <v>31</v>
      </c>
      <c r="M9" s="235">
        <v>103</v>
      </c>
      <c r="N9" s="187" t="s">
        <v>286</v>
      </c>
    </row>
    <row r="10" spans="1:14" s="313" customFormat="1" ht="22.5" customHeight="1">
      <c r="A10" s="185" t="s">
        <v>776</v>
      </c>
      <c r="B10" s="233">
        <v>791</v>
      </c>
      <c r="C10" s="234">
        <v>138</v>
      </c>
      <c r="D10" s="234">
        <v>35</v>
      </c>
      <c r="E10" s="234">
        <v>0</v>
      </c>
      <c r="F10" s="234">
        <v>3</v>
      </c>
      <c r="G10" s="234">
        <v>8</v>
      </c>
      <c r="H10" s="234">
        <v>460</v>
      </c>
      <c r="I10" s="234">
        <v>8</v>
      </c>
      <c r="J10" s="234">
        <v>9</v>
      </c>
      <c r="K10" s="234">
        <v>7</v>
      </c>
      <c r="L10" s="234">
        <v>22</v>
      </c>
      <c r="M10" s="235">
        <v>101</v>
      </c>
      <c r="N10" s="187" t="s">
        <v>776</v>
      </c>
    </row>
    <row r="11" spans="1:14" s="347" customFormat="1" ht="22.5" customHeight="1">
      <c r="A11" s="236" t="s">
        <v>780</v>
      </c>
      <c r="B11" s="237">
        <v>691</v>
      </c>
      <c r="C11" s="238">
        <v>152</v>
      </c>
      <c r="D11" s="238">
        <v>39</v>
      </c>
      <c r="E11" s="238">
        <v>2</v>
      </c>
      <c r="F11" s="238">
        <v>3</v>
      </c>
      <c r="G11" s="238">
        <v>4</v>
      </c>
      <c r="H11" s="238">
        <v>340</v>
      </c>
      <c r="I11" s="238">
        <v>15</v>
      </c>
      <c r="J11" s="238">
        <v>5</v>
      </c>
      <c r="K11" s="238">
        <v>6</v>
      </c>
      <c r="L11" s="238">
        <v>24</v>
      </c>
      <c r="M11" s="239">
        <v>101</v>
      </c>
      <c r="N11" s="240" t="s">
        <v>780</v>
      </c>
    </row>
    <row r="12" spans="1:14" s="313" customFormat="1" ht="30" customHeight="1">
      <c r="A12" s="214" t="s">
        <v>369</v>
      </c>
      <c r="B12" s="231">
        <v>206</v>
      </c>
      <c r="C12" s="241">
        <v>59</v>
      </c>
      <c r="D12" s="241">
        <v>8</v>
      </c>
      <c r="E12" s="234">
        <v>0</v>
      </c>
      <c r="F12" s="242">
        <v>1</v>
      </c>
      <c r="G12" s="242">
        <v>1</v>
      </c>
      <c r="H12" s="242">
        <v>81</v>
      </c>
      <c r="I12" s="242">
        <v>6</v>
      </c>
      <c r="J12" s="242">
        <v>1</v>
      </c>
      <c r="K12" s="241">
        <v>2</v>
      </c>
      <c r="L12" s="241">
        <v>11</v>
      </c>
      <c r="M12" s="243">
        <v>36</v>
      </c>
      <c r="N12" s="215" t="s">
        <v>160</v>
      </c>
    </row>
    <row r="13" spans="1:14" s="313" customFormat="1" ht="30" customHeight="1">
      <c r="A13" s="214" t="s">
        <v>370</v>
      </c>
      <c r="B13" s="231">
        <v>148</v>
      </c>
      <c r="C13" s="241">
        <v>27</v>
      </c>
      <c r="D13" s="241">
        <v>7</v>
      </c>
      <c r="E13" s="234">
        <v>1</v>
      </c>
      <c r="F13" s="242">
        <v>0</v>
      </c>
      <c r="G13" s="234">
        <v>2</v>
      </c>
      <c r="H13" s="242">
        <v>90</v>
      </c>
      <c r="I13" s="242">
        <v>2</v>
      </c>
      <c r="J13" s="234">
        <v>1</v>
      </c>
      <c r="K13" s="241">
        <v>1</v>
      </c>
      <c r="L13" s="241">
        <v>10</v>
      </c>
      <c r="M13" s="243">
        <v>7</v>
      </c>
      <c r="N13" s="215" t="s">
        <v>161</v>
      </c>
    </row>
    <row r="14" spans="1:14" s="313" customFormat="1" ht="30" customHeight="1">
      <c r="A14" s="214" t="s">
        <v>371</v>
      </c>
      <c r="B14" s="231">
        <v>151</v>
      </c>
      <c r="C14" s="241">
        <v>37</v>
      </c>
      <c r="D14" s="241">
        <v>12</v>
      </c>
      <c r="E14" s="234">
        <v>1</v>
      </c>
      <c r="F14" s="234">
        <v>0</v>
      </c>
      <c r="G14" s="242">
        <v>0</v>
      </c>
      <c r="H14" s="242">
        <v>70</v>
      </c>
      <c r="I14" s="242">
        <v>2</v>
      </c>
      <c r="J14" s="242">
        <v>0</v>
      </c>
      <c r="K14" s="241">
        <v>2</v>
      </c>
      <c r="L14" s="241">
        <v>1</v>
      </c>
      <c r="M14" s="243">
        <v>26</v>
      </c>
      <c r="N14" s="215" t="s">
        <v>162</v>
      </c>
    </row>
    <row r="15" spans="1:18" s="313" customFormat="1" ht="30" customHeight="1">
      <c r="A15" s="216" t="s">
        <v>315</v>
      </c>
      <c r="B15" s="244">
        <v>186</v>
      </c>
      <c r="C15" s="245">
        <v>29</v>
      </c>
      <c r="D15" s="245">
        <v>12</v>
      </c>
      <c r="E15" s="246">
        <v>0</v>
      </c>
      <c r="F15" s="246">
        <v>2</v>
      </c>
      <c r="G15" s="247">
        <v>1</v>
      </c>
      <c r="H15" s="247">
        <v>99</v>
      </c>
      <c r="I15" s="247">
        <v>5</v>
      </c>
      <c r="J15" s="247">
        <v>3</v>
      </c>
      <c r="K15" s="247">
        <v>1</v>
      </c>
      <c r="L15" s="245">
        <v>2</v>
      </c>
      <c r="M15" s="248">
        <v>32</v>
      </c>
      <c r="N15" s="217" t="s">
        <v>372</v>
      </c>
      <c r="O15" s="354"/>
      <c r="P15" s="354"/>
      <c r="Q15" s="354"/>
      <c r="R15" s="354"/>
    </row>
    <row r="16" spans="1:18" s="8" customFormat="1" ht="19.5" customHeight="1">
      <c r="A16" s="7" t="s">
        <v>701</v>
      </c>
      <c r="B16" s="5"/>
      <c r="C16" s="5"/>
      <c r="D16" s="142"/>
      <c r="E16" s="142"/>
      <c r="F16" s="142"/>
      <c r="G16" s="142"/>
      <c r="H16" s="257" t="s">
        <v>700</v>
      </c>
      <c r="I16" s="142"/>
      <c r="J16" s="142"/>
      <c r="K16" s="142"/>
      <c r="L16" s="257"/>
      <c r="M16" s="142"/>
      <c r="N16" s="142"/>
      <c r="O16" s="258"/>
      <c r="P16" s="258"/>
      <c r="Q16" s="258"/>
      <c r="R16" s="258"/>
    </row>
    <row r="17" spans="1:22" s="361" customFormat="1" ht="19.5" customHeight="1">
      <c r="A17" s="361" t="s">
        <v>113</v>
      </c>
      <c r="B17" s="552"/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92"/>
    </row>
    <row r="18" spans="1:8" s="361" customFormat="1" ht="19.5" customHeight="1">
      <c r="A18" s="361" t="s">
        <v>114</v>
      </c>
      <c r="H18" s="162" t="s">
        <v>115</v>
      </c>
    </row>
    <row r="19" s="361" customFormat="1" ht="19.5" customHeight="1">
      <c r="A19" s="361" t="s">
        <v>116</v>
      </c>
    </row>
    <row r="20" s="361" customFormat="1" ht="19.5" customHeight="1">
      <c r="A20" s="361" t="s">
        <v>117</v>
      </c>
    </row>
    <row r="21" s="361" customFormat="1" ht="19.5" customHeight="1">
      <c r="A21" s="361" t="s">
        <v>118</v>
      </c>
    </row>
    <row r="22" spans="1:19" s="163" customFormat="1" ht="19.5" customHeight="1">
      <c r="A22" s="162" t="s">
        <v>112</v>
      </c>
      <c r="B22" s="162"/>
      <c r="C22" s="162"/>
      <c r="D22" s="162"/>
      <c r="E22" s="162"/>
      <c r="F22" s="162"/>
      <c r="H22" s="162"/>
      <c r="I22" s="162"/>
      <c r="J22" s="162"/>
      <c r="K22" s="162"/>
      <c r="M22" s="162"/>
      <c r="N22" s="162"/>
      <c r="O22" s="162"/>
      <c r="P22" s="162"/>
      <c r="Q22" s="162"/>
      <c r="R22" s="162"/>
      <c r="S22" s="162"/>
    </row>
    <row r="23" s="313" customFormat="1" ht="12.75"/>
    <row r="24" s="313" customFormat="1" ht="12.75"/>
    <row r="25" s="313" customFormat="1" ht="12.75"/>
    <row r="26" s="313" customFormat="1" ht="12.75"/>
    <row r="27" s="313" customFormat="1" ht="12.75"/>
    <row r="28" s="313" customFormat="1" ht="12.75"/>
    <row r="29" s="313" customFormat="1" ht="12.75"/>
    <row r="30" s="313" customFormat="1" ht="12.75"/>
    <row r="31" s="313" customFormat="1" ht="12.75"/>
    <row r="32" s="313" customFormat="1" ht="12.75"/>
    <row r="33" s="313" customFormat="1" ht="12.75"/>
    <row r="34" s="313" customFormat="1" ht="12.75"/>
    <row r="35" s="313" customFormat="1" ht="12.75"/>
    <row r="36" s="313" customFormat="1" ht="12.75"/>
    <row r="37" s="313" customFormat="1" ht="12.75"/>
    <row r="38" s="313" customFormat="1" ht="12.75"/>
    <row r="39" s="313" customFormat="1" ht="12.75"/>
    <row r="40" s="313" customFormat="1" ht="12.75"/>
    <row r="41" s="313" customFormat="1" ht="12.75"/>
    <row r="42" s="313" customFormat="1" ht="12.75"/>
    <row r="43" s="313" customFormat="1" ht="12.75"/>
    <row r="44" s="313" customFormat="1" ht="12.75"/>
    <row r="45" s="313" customFormat="1" ht="12.75"/>
    <row r="46" s="313" customFormat="1" ht="12.75"/>
    <row r="47" s="313" customFormat="1" ht="12.75"/>
    <row r="48" s="313" customFormat="1" ht="12.75"/>
    <row r="49" s="313" customFormat="1" ht="12.75"/>
    <row r="50" s="313" customFormat="1" ht="12.75"/>
    <row r="51" s="313" customFormat="1" ht="12.75"/>
    <row r="52" s="313" customFormat="1" ht="12.75"/>
    <row r="53" s="313" customFormat="1" ht="12.75"/>
    <row r="54" s="313" customFormat="1" ht="12.75"/>
    <row r="55" s="313" customFormat="1" ht="12.75"/>
    <row r="56" s="313" customFormat="1" ht="12.75"/>
    <row r="57" s="313" customFormat="1" ht="12.75"/>
    <row r="58" s="313" customFormat="1" ht="12.75"/>
    <row r="59" s="313" customFormat="1" ht="12.75"/>
    <row r="60" s="313" customFormat="1" ht="12.75"/>
    <row r="61" s="313" customFormat="1" ht="12.75"/>
    <row r="62" s="313" customFormat="1" ht="12.75"/>
    <row r="63" s="313" customFormat="1" ht="12.75"/>
    <row r="64" s="313" customFormat="1" ht="12.75"/>
    <row r="65" s="313" customFormat="1" ht="12.75"/>
    <row r="66" s="313" customFormat="1" ht="12.75"/>
    <row r="67" s="313" customFormat="1" ht="12.75"/>
    <row r="68" s="313" customFormat="1" ht="12.75"/>
    <row r="69" s="313" customFormat="1" ht="12.75"/>
    <row r="70" s="313" customFormat="1" ht="12.75"/>
    <row r="71" s="313" customFormat="1" ht="12.75"/>
    <row r="72" s="313" customFormat="1" ht="12.75"/>
    <row r="73" s="313" customFormat="1" ht="12.75"/>
    <row r="74" s="313" customFormat="1" ht="12.75"/>
    <row r="75" s="313" customFormat="1" ht="12.75"/>
    <row r="76" s="313" customFormat="1" ht="12.75"/>
    <row r="77" s="313" customFormat="1" ht="12.75"/>
    <row r="78" s="313" customFormat="1" ht="12.75"/>
    <row r="79" s="313" customFormat="1" ht="12.75"/>
    <row r="80" s="313" customFormat="1" ht="12.75"/>
    <row r="81" s="313" customFormat="1" ht="12.75"/>
    <row r="82" s="313" customFormat="1" ht="12.75"/>
    <row r="83" s="313" customFormat="1" ht="12.75"/>
    <row r="84" s="313" customFormat="1" ht="12.75"/>
    <row r="85" s="313" customFormat="1" ht="12.75"/>
    <row r="86" s="313" customFormat="1" ht="12.75"/>
    <row r="87" s="313" customFormat="1" ht="12.75"/>
    <row r="88" s="313" customFormat="1" ht="12.75"/>
    <row r="89" s="313" customFormat="1" ht="12.75"/>
    <row r="90" s="313" customFormat="1" ht="12.75"/>
    <row r="91" s="313" customFormat="1" ht="12.75"/>
    <row r="92" s="313" customFormat="1" ht="12.75"/>
    <row r="93" s="313" customFormat="1" ht="12.75"/>
    <row r="94" s="313" customFormat="1" ht="12.75"/>
    <row r="95" s="313" customFormat="1" ht="12.75"/>
    <row r="96" s="313" customFormat="1" ht="12.75"/>
    <row r="97" s="313" customFormat="1" ht="12.75"/>
    <row r="98" s="313" customFormat="1" ht="12.75"/>
    <row r="99" s="313" customFormat="1" ht="12.75"/>
    <row r="100" s="313" customFormat="1" ht="12.75"/>
  </sheetData>
  <sheetProtection/>
  <mergeCells count="8">
    <mergeCell ref="A1:N1"/>
    <mergeCell ref="A3:A4"/>
    <mergeCell ref="B3:B4"/>
    <mergeCell ref="C3:I3"/>
    <mergeCell ref="J3:J4"/>
    <mergeCell ref="K3:L3"/>
    <mergeCell ref="M3:M4"/>
    <mergeCell ref="N3:N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V22"/>
  <sheetViews>
    <sheetView showZeros="0" zoomScaleSheetLayoutView="100" zoomScalePageLayoutView="0" workbookViewId="0" topLeftCell="A1">
      <selection activeCell="A10" sqref="A10"/>
    </sheetView>
  </sheetViews>
  <sheetFormatPr defaultColWidth="8.88671875" defaultRowHeight="13.5"/>
  <cols>
    <col min="1" max="1" width="10.5546875" style="2" customWidth="1"/>
    <col min="2" max="2" width="5.77734375" style="2" customWidth="1"/>
    <col min="3" max="5" width="6.5546875" style="2" customWidth="1"/>
    <col min="6" max="6" width="5.21484375" style="2" customWidth="1"/>
    <col min="7" max="9" width="7.5546875" style="2" customWidth="1"/>
    <col min="10" max="10" width="5.3359375" style="2" customWidth="1"/>
    <col min="11" max="12" width="7.5546875" style="2" customWidth="1"/>
    <col min="13" max="13" width="5.10546875" style="2" customWidth="1"/>
    <col min="14" max="14" width="7.5546875" style="2" customWidth="1"/>
    <col min="15" max="15" width="6.3359375" style="2" customWidth="1"/>
    <col min="16" max="16" width="7.5546875" style="2" customWidth="1"/>
    <col min="17" max="17" width="8.77734375" style="2" customWidth="1"/>
    <col min="18" max="18" width="9.3359375" style="2" customWidth="1"/>
    <col min="19" max="19" width="9.5546875" style="2" customWidth="1"/>
    <col min="20" max="20" width="4.88671875" style="2" customWidth="1"/>
    <col min="21" max="21" width="5.99609375" style="2" customWidth="1"/>
    <col min="22" max="22" width="12.4453125" style="2" customWidth="1"/>
    <col min="23" max="16384" width="8.88671875" style="2" customWidth="1"/>
  </cols>
  <sheetData>
    <row r="1" spans="1:22" s="313" customFormat="1" ht="27.75" customHeight="1">
      <c r="A1" s="902" t="s">
        <v>703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</row>
    <row r="2" spans="1:22" s="313" customFormat="1" ht="18" customHeight="1">
      <c r="A2" s="313" t="s">
        <v>316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434" t="s">
        <v>697</v>
      </c>
    </row>
    <row r="3" spans="1:22" s="313" customFormat="1" ht="30.75" customHeight="1">
      <c r="A3" s="424" t="s">
        <v>1084</v>
      </c>
      <c r="B3" s="426" t="s">
        <v>800</v>
      </c>
      <c r="C3" s="935" t="s">
        <v>1085</v>
      </c>
      <c r="D3" s="836"/>
      <c r="E3" s="837"/>
      <c r="F3" s="935" t="s">
        <v>1086</v>
      </c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7"/>
      <c r="R3" s="426" t="s">
        <v>1087</v>
      </c>
      <c r="S3" s="424" t="s">
        <v>1088</v>
      </c>
      <c r="T3" s="424" t="s">
        <v>1089</v>
      </c>
      <c r="U3" s="424" t="s">
        <v>911</v>
      </c>
      <c r="V3" s="423" t="s">
        <v>171</v>
      </c>
    </row>
    <row r="4" spans="1:22" s="313" customFormat="1" ht="27.75" customHeight="1">
      <c r="A4" s="185"/>
      <c r="B4" s="320"/>
      <c r="C4" s="320" t="s">
        <v>1090</v>
      </c>
      <c r="D4" s="320" t="s">
        <v>1091</v>
      </c>
      <c r="E4" s="320" t="s">
        <v>1092</v>
      </c>
      <c r="F4" s="320" t="s">
        <v>1093</v>
      </c>
      <c r="G4" s="320" t="s">
        <v>1094</v>
      </c>
      <c r="H4" s="320" t="s">
        <v>1095</v>
      </c>
      <c r="I4" s="320" t="s">
        <v>1096</v>
      </c>
      <c r="J4" s="320" t="s">
        <v>1097</v>
      </c>
      <c r="K4" s="320" t="s">
        <v>1098</v>
      </c>
      <c r="L4" s="962" t="s">
        <v>1099</v>
      </c>
      <c r="M4" s="320" t="s">
        <v>1100</v>
      </c>
      <c r="N4" s="844" t="s">
        <v>1101</v>
      </c>
      <c r="O4" s="320" t="s">
        <v>1102</v>
      </c>
      <c r="P4" s="844" t="s">
        <v>1103</v>
      </c>
      <c r="Q4" s="320" t="s">
        <v>1104</v>
      </c>
      <c r="R4" s="320" t="s">
        <v>1105</v>
      </c>
      <c r="S4" s="320" t="s">
        <v>1106</v>
      </c>
      <c r="T4" s="320"/>
      <c r="U4" s="320"/>
      <c r="V4" s="187"/>
    </row>
    <row r="5" spans="1:22" s="313" customFormat="1" ht="22.5" customHeight="1">
      <c r="A5" s="191" t="s">
        <v>1107</v>
      </c>
      <c r="B5" s="329" t="s">
        <v>169</v>
      </c>
      <c r="C5" s="329" t="s">
        <v>1108</v>
      </c>
      <c r="D5" s="329" t="s">
        <v>1108</v>
      </c>
      <c r="E5" s="329" t="s">
        <v>1108</v>
      </c>
      <c r="F5" s="329"/>
      <c r="G5" s="329" t="s">
        <v>1109</v>
      </c>
      <c r="H5" s="329" t="s">
        <v>1110</v>
      </c>
      <c r="I5" s="329" t="s">
        <v>1110</v>
      </c>
      <c r="J5" s="329" t="s">
        <v>1110</v>
      </c>
      <c r="K5" s="329" t="s">
        <v>1110</v>
      </c>
      <c r="L5" s="950"/>
      <c r="M5" s="329"/>
      <c r="N5" s="845"/>
      <c r="O5" s="329"/>
      <c r="P5" s="845"/>
      <c r="Q5" s="329"/>
      <c r="R5" s="329"/>
      <c r="S5" s="329"/>
      <c r="T5" s="329"/>
      <c r="U5" s="329" t="s">
        <v>221</v>
      </c>
      <c r="V5" s="193" t="s">
        <v>159</v>
      </c>
    </row>
    <row r="6" spans="1:22" s="313" customFormat="1" ht="22.5" customHeight="1">
      <c r="A6" s="209" t="s">
        <v>364</v>
      </c>
      <c r="B6" s="202">
        <v>655</v>
      </c>
      <c r="C6" s="589" t="s">
        <v>698</v>
      </c>
      <c r="D6" s="589" t="s">
        <v>698</v>
      </c>
      <c r="E6" s="589" t="s">
        <v>698</v>
      </c>
      <c r="F6" s="203">
        <v>6</v>
      </c>
      <c r="G6" s="590" t="s">
        <v>698</v>
      </c>
      <c r="H6" s="203">
        <v>9</v>
      </c>
      <c r="I6" s="590" t="s">
        <v>698</v>
      </c>
      <c r="J6" s="590" t="s">
        <v>698</v>
      </c>
      <c r="K6" s="590" t="s">
        <v>698</v>
      </c>
      <c r="L6" s="590" t="s">
        <v>698</v>
      </c>
      <c r="M6" s="590" t="s">
        <v>698</v>
      </c>
      <c r="N6" s="590" t="s">
        <v>698</v>
      </c>
      <c r="O6" s="590" t="s">
        <v>698</v>
      </c>
      <c r="P6" s="590" t="s">
        <v>698</v>
      </c>
      <c r="Q6" s="590" t="s">
        <v>698</v>
      </c>
      <c r="R6" s="590" t="s">
        <v>698</v>
      </c>
      <c r="S6" s="590" t="s">
        <v>698</v>
      </c>
      <c r="T6" s="590" t="s">
        <v>698</v>
      </c>
      <c r="U6" s="591" t="s">
        <v>698</v>
      </c>
      <c r="V6" s="211" t="s">
        <v>364</v>
      </c>
    </row>
    <row r="7" spans="1:22" s="313" customFormat="1" ht="22.5" customHeight="1">
      <c r="A7" s="209" t="s">
        <v>512</v>
      </c>
      <c r="B7" s="202">
        <v>806</v>
      </c>
      <c r="C7" s="203">
        <v>98</v>
      </c>
      <c r="D7" s="203">
        <v>46</v>
      </c>
      <c r="E7" s="203">
        <v>10</v>
      </c>
      <c r="F7" s="203">
        <v>2</v>
      </c>
      <c r="G7" s="203">
        <v>5</v>
      </c>
      <c r="H7" s="203">
        <v>10</v>
      </c>
      <c r="I7" s="203">
        <v>12</v>
      </c>
      <c r="J7" s="203">
        <v>1</v>
      </c>
      <c r="K7" s="203">
        <v>2</v>
      </c>
      <c r="L7" s="203">
        <v>30</v>
      </c>
      <c r="M7" s="203">
        <v>6</v>
      </c>
      <c r="N7" s="203">
        <v>20</v>
      </c>
      <c r="O7" s="203">
        <v>21</v>
      </c>
      <c r="P7" s="203">
        <v>11</v>
      </c>
      <c r="Q7" s="203">
        <v>84</v>
      </c>
      <c r="R7" s="203">
        <v>0</v>
      </c>
      <c r="S7" s="203">
        <v>77</v>
      </c>
      <c r="T7" s="203">
        <v>175</v>
      </c>
      <c r="U7" s="225">
        <v>196</v>
      </c>
      <c r="V7" s="211" t="s">
        <v>512</v>
      </c>
    </row>
    <row r="8" spans="1:22" s="313" customFormat="1" ht="22.5" customHeight="1">
      <c r="A8" s="209" t="s">
        <v>286</v>
      </c>
      <c r="B8" s="202">
        <v>687</v>
      </c>
      <c r="C8" s="203">
        <v>93</v>
      </c>
      <c r="D8" s="203">
        <v>30</v>
      </c>
      <c r="E8" s="203">
        <v>4</v>
      </c>
      <c r="F8" s="203">
        <v>4</v>
      </c>
      <c r="G8" s="203">
        <v>8</v>
      </c>
      <c r="H8" s="203">
        <v>7</v>
      </c>
      <c r="I8" s="203">
        <v>8</v>
      </c>
      <c r="J8" s="203">
        <v>1</v>
      </c>
      <c r="K8" s="203">
        <v>4</v>
      </c>
      <c r="L8" s="203">
        <v>46</v>
      </c>
      <c r="M8" s="203">
        <v>0</v>
      </c>
      <c r="N8" s="203">
        <v>19</v>
      </c>
      <c r="O8" s="203">
        <v>32</v>
      </c>
      <c r="P8" s="203">
        <v>11</v>
      </c>
      <c r="Q8" s="203">
        <v>42</v>
      </c>
      <c r="R8" s="203">
        <v>0</v>
      </c>
      <c r="S8" s="203">
        <v>78</v>
      </c>
      <c r="T8" s="203">
        <v>250</v>
      </c>
      <c r="U8" s="225">
        <v>50</v>
      </c>
      <c r="V8" s="211" t="s">
        <v>286</v>
      </c>
    </row>
    <row r="9" spans="1:22" s="313" customFormat="1" ht="22.5" customHeight="1">
      <c r="A9" s="209" t="s">
        <v>776</v>
      </c>
      <c r="B9" s="202">
        <v>791</v>
      </c>
      <c r="C9" s="203">
        <v>77</v>
      </c>
      <c r="D9" s="203">
        <v>39</v>
      </c>
      <c r="E9" s="203">
        <v>4</v>
      </c>
      <c r="F9" s="203">
        <v>2</v>
      </c>
      <c r="G9" s="203">
        <v>13</v>
      </c>
      <c r="H9" s="203">
        <v>4</v>
      </c>
      <c r="I9" s="203">
        <v>15</v>
      </c>
      <c r="J9" s="203">
        <v>0</v>
      </c>
      <c r="K9" s="203">
        <v>4</v>
      </c>
      <c r="L9" s="203">
        <v>46</v>
      </c>
      <c r="M9" s="203">
        <v>7</v>
      </c>
      <c r="N9" s="203">
        <v>22</v>
      </c>
      <c r="O9" s="203">
        <v>33</v>
      </c>
      <c r="P9" s="203">
        <v>23</v>
      </c>
      <c r="Q9" s="203">
        <v>82</v>
      </c>
      <c r="R9" s="203">
        <v>0</v>
      </c>
      <c r="S9" s="203">
        <v>70</v>
      </c>
      <c r="T9" s="203">
        <v>200</v>
      </c>
      <c r="U9" s="225">
        <v>150</v>
      </c>
      <c r="V9" s="211" t="s">
        <v>776</v>
      </c>
    </row>
    <row r="10" spans="1:22" s="347" customFormat="1" ht="22.5" customHeight="1">
      <c r="A10" s="188" t="s">
        <v>780</v>
      </c>
      <c r="B10" s="204">
        <v>691</v>
      </c>
      <c r="C10" s="205">
        <v>55</v>
      </c>
      <c r="D10" s="205">
        <v>29</v>
      </c>
      <c r="E10" s="205">
        <v>12</v>
      </c>
      <c r="F10" s="205">
        <v>3</v>
      </c>
      <c r="G10" s="205">
        <v>13</v>
      </c>
      <c r="H10" s="205">
        <v>14</v>
      </c>
      <c r="I10" s="205">
        <v>15</v>
      </c>
      <c r="J10" s="205">
        <v>2</v>
      </c>
      <c r="K10" s="205">
        <v>0</v>
      </c>
      <c r="L10" s="205">
        <v>50</v>
      </c>
      <c r="M10" s="205">
        <v>2</v>
      </c>
      <c r="N10" s="205">
        <v>14</v>
      </c>
      <c r="O10" s="205">
        <v>43</v>
      </c>
      <c r="P10" s="205">
        <v>11</v>
      </c>
      <c r="Q10" s="205">
        <v>87</v>
      </c>
      <c r="R10" s="205">
        <v>1</v>
      </c>
      <c r="S10" s="205">
        <v>73</v>
      </c>
      <c r="T10" s="205">
        <v>119</v>
      </c>
      <c r="U10" s="227">
        <v>148</v>
      </c>
      <c r="V10" s="213" t="s">
        <v>780</v>
      </c>
    </row>
    <row r="11" spans="1:22" s="313" customFormat="1" ht="22.5" customHeight="1">
      <c r="A11" s="185" t="s">
        <v>722</v>
      </c>
      <c r="B11" s="223">
        <v>206</v>
      </c>
      <c r="C11" s="186">
        <v>19</v>
      </c>
      <c r="D11" s="186">
        <v>19</v>
      </c>
      <c r="E11" s="186">
        <v>2</v>
      </c>
      <c r="F11" s="186">
        <v>3</v>
      </c>
      <c r="G11" s="186">
        <v>6</v>
      </c>
      <c r="H11" s="186">
        <v>5</v>
      </c>
      <c r="I11" s="186">
        <v>11</v>
      </c>
      <c r="J11" s="203">
        <v>1</v>
      </c>
      <c r="K11" s="205">
        <v>0</v>
      </c>
      <c r="L11" s="186">
        <v>18</v>
      </c>
      <c r="M11" s="186">
        <v>2</v>
      </c>
      <c r="N11" s="186">
        <v>5</v>
      </c>
      <c r="O11" s="186">
        <v>21</v>
      </c>
      <c r="P11" s="186">
        <v>6</v>
      </c>
      <c r="Q11" s="249">
        <v>19</v>
      </c>
      <c r="R11" s="203">
        <v>0</v>
      </c>
      <c r="S11" s="249">
        <v>26</v>
      </c>
      <c r="T11" s="249">
        <v>14</v>
      </c>
      <c r="U11" s="250">
        <v>29</v>
      </c>
      <c r="V11" s="251" t="s">
        <v>699</v>
      </c>
    </row>
    <row r="12" spans="1:22" s="313" customFormat="1" ht="22.5" customHeight="1">
      <c r="A12" s="185" t="s">
        <v>723</v>
      </c>
      <c r="B12" s="223">
        <v>148</v>
      </c>
      <c r="C12" s="186">
        <v>14</v>
      </c>
      <c r="D12" s="186">
        <v>5</v>
      </c>
      <c r="E12" s="203">
        <v>2</v>
      </c>
      <c r="F12" s="203">
        <v>0</v>
      </c>
      <c r="G12" s="186">
        <v>4</v>
      </c>
      <c r="H12" s="186">
        <v>5</v>
      </c>
      <c r="I12" s="186">
        <v>2</v>
      </c>
      <c r="J12" s="203">
        <v>1</v>
      </c>
      <c r="K12" s="203">
        <v>0</v>
      </c>
      <c r="L12" s="186">
        <v>7</v>
      </c>
      <c r="M12" s="203">
        <v>0</v>
      </c>
      <c r="N12" s="186">
        <v>5</v>
      </c>
      <c r="O12" s="186">
        <v>11</v>
      </c>
      <c r="P12" s="249">
        <v>3</v>
      </c>
      <c r="Q12" s="249">
        <v>18</v>
      </c>
      <c r="R12" s="203">
        <v>0</v>
      </c>
      <c r="S12" s="249">
        <v>10</v>
      </c>
      <c r="T12" s="249">
        <v>19</v>
      </c>
      <c r="U12" s="250">
        <v>42</v>
      </c>
      <c r="V12" s="251" t="s">
        <v>161</v>
      </c>
    </row>
    <row r="13" spans="1:22" s="313" customFormat="1" ht="22.5" customHeight="1">
      <c r="A13" s="185" t="s">
        <v>724</v>
      </c>
      <c r="B13" s="223">
        <v>151</v>
      </c>
      <c r="C13" s="186">
        <v>11</v>
      </c>
      <c r="D13" s="186">
        <v>4</v>
      </c>
      <c r="E13" s="186">
        <v>2</v>
      </c>
      <c r="F13" s="203">
        <v>0</v>
      </c>
      <c r="G13" s="203">
        <v>1</v>
      </c>
      <c r="H13" s="203">
        <v>2</v>
      </c>
      <c r="I13" s="186">
        <v>1</v>
      </c>
      <c r="J13" s="203">
        <v>0</v>
      </c>
      <c r="K13" s="203">
        <v>0</v>
      </c>
      <c r="L13" s="186">
        <v>15</v>
      </c>
      <c r="M13" s="203">
        <v>0</v>
      </c>
      <c r="N13" s="186">
        <v>2</v>
      </c>
      <c r="O13" s="186">
        <v>4</v>
      </c>
      <c r="P13" s="203">
        <v>0</v>
      </c>
      <c r="Q13" s="249">
        <v>23</v>
      </c>
      <c r="R13" s="203">
        <v>0</v>
      </c>
      <c r="S13" s="249">
        <v>18</v>
      </c>
      <c r="T13" s="249">
        <v>19</v>
      </c>
      <c r="U13" s="250">
        <v>49</v>
      </c>
      <c r="V13" s="251" t="s">
        <v>162</v>
      </c>
    </row>
    <row r="14" spans="1:22" s="313" customFormat="1" ht="22.5" customHeight="1">
      <c r="A14" s="191" t="s">
        <v>725</v>
      </c>
      <c r="B14" s="228">
        <v>186</v>
      </c>
      <c r="C14" s="192">
        <v>11</v>
      </c>
      <c r="D14" s="206">
        <v>1</v>
      </c>
      <c r="E14" s="192">
        <v>6</v>
      </c>
      <c r="F14" s="206">
        <v>0</v>
      </c>
      <c r="G14" s="192">
        <v>2</v>
      </c>
      <c r="H14" s="192">
        <v>2</v>
      </c>
      <c r="I14" s="192">
        <v>1</v>
      </c>
      <c r="J14" s="206">
        <v>0</v>
      </c>
      <c r="K14" s="252">
        <v>0</v>
      </c>
      <c r="L14" s="192">
        <v>10</v>
      </c>
      <c r="M14" s="253">
        <v>0</v>
      </c>
      <c r="N14" s="192">
        <v>2</v>
      </c>
      <c r="O14" s="192">
        <v>7</v>
      </c>
      <c r="P14" s="254">
        <v>2</v>
      </c>
      <c r="Q14" s="254">
        <v>27</v>
      </c>
      <c r="R14" s="206">
        <v>1</v>
      </c>
      <c r="S14" s="254">
        <v>19</v>
      </c>
      <c r="T14" s="254">
        <v>67</v>
      </c>
      <c r="U14" s="255">
        <v>28</v>
      </c>
      <c r="V14" s="256" t="s">
        <v>372</v>
      </c>
    </row>
    <row r="15" spans="1:18" s="8" customFormat="1" ht="18.75" customHeight="1">
      <c r="A15" s="7" t="s">
        <v>701</v>
      </c>
      <c r="B15" s="5"/>
      <c r="C15" s="5"/>
      <c r="D15" s="142"/>
      <c r="E15" s="142"/>
      <c r="F15" s="142"/>
      <c r="G15" s="142"/>
      <c r="H15" s="257"/>
      <c r="I15" s="142"/>
      <c r="J15" s="142"/>
      <c r="K15" s="142"/>
      <c r="L15" s="257"/>
      <c r="M15" s="142"/>
      <c r="N15" s="142"/>
      <c r="O15" s="257" t="s">
        <v>700</v>
      </c>
      <c r="P15" s="258"/>
      <c r="Q15" s="257"/>
      <c r="R15" s="258"/>
    </row>
    <row r="16" spans="1:22" s="361" customFormat="1" ht="18.75" customHeight="1">
      <c r="A16" s="361" t="s">
        <v>148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162" t="s">
        <v>119</v>
      </c>
      <c r="P16" s="552"/>
      <c r="Q16" s="552"/>
      <c r="R16" s="552"/>
      <c r="S16" s="552"/>
      <c r="T16" s="552"/>
      <c r="U16" s="552"/>
      <c r="V16" s="592"/>
    </row>
    <row r="17" s="361" customFormat="1" ht="18.75" customHeight="1">
      <c r="A17" s="361" t="s">
        <v>149</v>
      </c>
    </row>
    <row r="18" spans="1:7" s="361" customFormat="1" ht="18.75" customHeight="1">
      <c r="A18" s="361" t="s">
        <v>150</v>
      </c>
      <c r="B18" s="552"/>
      <c r="C18" s="552"/>
      <c r="D18" s="552"/>
      <c r="E18" s="552"/>
      <c r="F18" s="552"/>
      <c r="G18" s="552"/>
    </row>
    <row r="19" s="361" customFormat="1" ht="18.75" customHeight="1">
      <c r="A19" s="361" t="s">
        <v>151</v>
      </c>
    </row>
    <row r="20" s="361" customFormat="1" ht="18.75" customHeight="1">
      <c r="A20" s="361" t="s">
        <v>152</v>
      </c>
    </row>
    <row r="21" s="361" customFormat="1" ht="18.75" customHeight="1">
      <c r="A21" s="361" t="s">
        <v>153</v>
      </c>
    </row>
    <row r="22" s="361" customFormat="1" ht="18.75" customHeight="1">
      <c r="A22" s="162" t="s">
        <v>154</v>
      </c>
    </row>
    <row r="23" s="313" customFormat="1" ht="12.75"/>
    <row r="24" s="313" customFormat="1" ht="12.75"/>
    <row r="25" s="313" customFormat="1" ht="12.75"/>
    <row r="26" s="313" customFormat="1" ht="12.75"/>
    <row r="27" s="313" customFormat="1" ht="12.75"/>
    <row r="28" s="313" customFormat="1" ht="12.75"/>
    <row r="29" s="313" customFormat="1" ht="12.75"/>
    <row r="30" s="313" customFormat="1" ht="12.75"/>
    <row r="31" s="313" customFormat="1" ht="12.75"/>
    <row r="32" s="313" customFormat="1" ht="12.75"/>
    <row r="33" s="313" customFormat="1" ht="12.75"/>
    <row r="34" s="313" customFormat="1" ht="12.75"/>
    <row r="35" s="313" customFormat="1" ht="12.75"/>
    <row r="36" s="313" customFormat="1" ht="12.75"/>
    <row r="37" s="313" customFormat="1" ht="12.75"/>
    <row r="38" s="313" customFormat="1" ht="12.75"/>
    <row r="39" s="313" customFormat="1" ht="12.75"/>
    <row r="40" s="313" customFormat="1" ht="12.75"/>
    <row r="41" s="313" customFormat="1" ht="12.75"/>
    <row r="42" s="313" customFormat="1" ht="12.75"/>
    <row r="43" s="313" customFormat="1" ht="12.75"/>
    <row r="44" s="313" customFormat="1" ht="12.75"/>
    <row r="45" s="313" customFormat="1" ht="12.75"/>
    <row r="46" s="313" customFormat="1" ht="12.75"/>
    <row r="47" s="313" customFormat="1" ht="12.75"/>
    <row r="48" s="313" customFormat="1" ht="12.75"/>
    <row r="49" s="313" customFormat="1" ht="12.75"/>
    <row r="50" s="313" customFormat="1" ht="12.75"/>
    <row r="51" s="313" customFormat="1" ht="12.75"/>
    <row r="52" s="313" customFormat="1" ht="12.75"/>
    <row r="53" s="313" customFormat="1" ht="12.75"/>
    <row r="54" s="313" customFormat="1" ht="12.75"/>
    <row r="55" s="313" customFormat="1" ht="12.75"/>
    <row r="56" s="313" customFormat="1" ht="12.75"/>
    <row r="57" s="313" customFormat="1" ht="12.75"/>
    <row r="58" s="313" customFormat="1" ht="12.75"/>
    <row r="59" s="313" customFormat="1" ht="12.75"/>
    <row r="60" s="313" customFormat="1" ht="12.75"/>
    <row r="61" s="313" customFormat="1" ht="12.75"/>
    <row r="62" s="313" customFormat="1" ht="12.75"/>
    <row r="63" s="313" customFormat="1" ht="12.75"/>
    <row r="64" s="313" customFormat="1" ht="12.75"/>
    <row r="65" s="313" customFormat="1" ht="12.75"/>
    <row r="66" s="313" customFormat="1" ht="12.75"/>
    <row r="67" s="313" customFormat="1" ht="12.75"/>
    <row r="68" s="313" customFormat="1" ht="12.75"/>
    <row r="69" s="313" customFormat="1" ht="12.75"/>
    <row r="70" s="313" customFormat="1" ht="12.75"/>
    <row r="71" s="313" customFormat="1" ht="12.75"/>
    <row r="72" s="313" customFormat="1" ht="12.75"/>
    <row r="73" s="313" customFormat="1" ht="12.75"/>
    <row r="74" s="313" customFormat="1" ht="12.75"/>
    <row r="75" s="313" customFormat="1" ht="12.75"/>
    <row r="76" s="313" customFormat="1" ht="12.75"/>
    <row r="77" s="313" customFormat="1" ht="12.75"/>
    <row r="78" s="313" customFormat="1" ht="12.75"/>
    <row r="79" s="313" customFormat="1" ht="12.75"/>
    <row r="80" s="313" customFormat="1" ht="12.75"/>
    <row r="81" s="313" customFormat="1" ht="12.75"/>
    <row r="82" s="313" customFormat="1" ht="12.75"/>
    <row r="83" s="313" customFormat="1" ht="12.75"/>
    <row r="84" s="313" customFormat="1" ht="12.75"/>
    <row r="85" s="313" customFormat="1" ht="12.75"/>
    <row r="86" s="313" customFormat="1" ht="12.75"/>
    <row r="87" s="313" customFormat="1" ht="12.75"/>
    <row r="88" s="313" customFormat="1" ht="12.75"/>
    <row r="89" s="313" customFormat="1" ht="12.75"/>
    <row r="90" s="313" customFormat="1" ht="12.75"/>
    <row r="91" s="313" customFormat="1" ht="12.75"/>
    <row r="92" s="313" customFormat="1" ht="12.75"/>
    <row r="93" s="313" customFormat="1" ht="12.75"/>
    <row r="94" s="313" customFormat="1" ht="12.75"/>
    <row r="95" s="313" customFormat="1" ht="12.75"/>
    <row r="96" s="313" customFormat="1" ht="12.75"/>
    <row r="97" s="313" customFormat="1" ht="12.75"/>
    <row r="98" s="313" customFormat="1" ht="12.75"/>
    <row r="99" s="313" customFormat="1" ht="12.75"/>
    <row r="100" s="313" customFormat="1" ht="12.75"/>
    <row r="101" s="313" customFormat="1" ht="12.75"/>
    <row r="102" s="313" customFormat="1" ht="12.75"/>
    <row r="103" s="313" customFormat="1" ht="12.75"/>
    <row r="104" s="313" customFormat="1" ht="12.75"/>
    <row r="105" s="313" customFormat="1" ht="12.75"/>
    <row r="106" s="313" customFormat="1" ht="12.75"/>
    <row r="107" s="313" customFormat="1" ht="12.75"/>
    <row r="108" s="313" customFormat="1" ht="12.75"/>
    <row r="109" s="313" customFormat="1" ht="12.75"/>
    <row r="110" s="313" customFormat="1" ht="12.75"/>
    <row r="111" s="313" customFormat="1" ht="12.75"/>
    <row r="112" s="313" customFormat="1" ht="12.75"/>
    <row r="113" s="313" customFormat="1" ht="12.75"/>
    <row r="114" s="313" customFormat="1" ht="12.75"/>
    <row r="115" s="313" customFormat="1" ht="12.75"/>
    <row r="116" s="313" customFormat="1" ht="12.75"/>
    <row r="117" s="313" customFormat="1" ht="12.75"/>
    <row r="118" s="313" customFormat="1" ht="12.75"/>
    <row r="119" s="313" customFormat="1" ht="12.75"/>
    <row r="120" s="313" customFormat="1" ht="12.75"/>
    <row r="121" s="313" customFormat="1" ht="12.75"/>
    <row r="122" s="313" customFormat="1" ht="12.75"/>
    <row r="123" s="313" customFormat="1" ht="12.75"/>
    <row r="124" s="313" customFormat="1" ht="12.75"/>
    <row r="125" s="313" customFormat="1" ht="12.75"/>
    <row r="126" s="313" customFormat="1" ht="12.75"/>
    <row r="127" s="313" customFormat="1" ht="12.75"/>
    <row r="128" s="313" customFormat="1" ht="12.75"/>
    <row r="129" s="313" customFormat="1" ht="12.75"/>
  </sheetData>
  <sheetProtection/>
  <mergeCells count="6">
    <mergeCell ref="A1:V1"/>
    <mergeCell ref="C3:E3"/>
    <mergeCell ref="F3:Q3"/>
    <mergeCell ref="L4:L5"/>
    <mergeCell ref="N4:N5"/>
    <mergeCell ref="P4:P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12"/>
  <sheetViews>
    <sheetView zoomScalePageLayoutView="0" workbookViewId="0" topLeftCell="A1">
      <selection activeCell="D10" sqref="D10"/>
    </sheetView>
  </sheetViews>
  <sheetFormatPr defaultColWidth="7.10546875" defaultRowHeight="13.5"/>
  <cols>
    <col min="1" max="1" width="9.99609375" style="153" customWidth="1"/>
    <col min="2" max="11" width="9.10546875" style="153" customWidth="1"/>
    <col min="12" max="12" width="8.5546875" style="153" customWidth="1"/>
    <col min="13" max="16384" width="7.10546875" style="153" customWidth="1"/>
  </cols>
  <sheetData>
    <row r="1" spans="1:12" s="145" customFormat="1" ht="32.25" customHeight="1">
      <c r="A1" s="963" t="s">
        <v>704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</row>
    <row r="2" spans="1:12" s="145" customFormat="1" ht="32.25" customHeight="1">
      <c r="A2" s="970" t="s">
        <v>358</v>
      </c>
      <c r="B2" s="970"/>
      <c r="C2" s="144"/>
      <c r="D2" s="144"/>
      <c r="E2" s="144"/>
      <c r="F2" s="144"/>
      <c r="G2" s="144"/>
      <c r="H2" s="144"/>
      <c r="I2" s="144"/>
      <c r="J2" s="971" t="s">
        <v>359</v>
      </c>
      <c r="K2" s="971"/>
      <c r="L2" s="971"/>
    </row>
    <row r="3" spans="1:12" s="119" customFormat="1" ht="33" customHeight="1">
      <c r="A3" s="964" t="s">
        <v>294</v>
      </c>
      <c r="B3" s="967" t="s">
        <v>360</v>
      </c>
      <c r="C3" s="968"/>
      <c r="D3" s="967" t="s">
        <v>361</v>
      </c>
      <c r="E3" s="968"/>
      <c r="F3" s="967" t="s">
        <v>464</v>
      </c>
      <c r="G3" s="968"/>
      <c r="H3" s="967" t="s">
        <v>362</v>
      </c>
      <c r="I3" s="968"/>
      <c r="J3" s="967" t="s">
        <v>465</v>
      </c>
      <c r="K3" s="968"/>
      <c r="L3" s="972" t="s">
        <v>396</v>
      </c>
    </row>
    <row r="4" spans="1:12" s="119" customFormat="1" ht="33" customHeight="1">
      <c r="A4" s="965"/>
      <c r="B4" s="969"/>
      <c r="C4" s="966"/>
      <c r="D4" s="969" t="s">
        <v>466</v>
      </c>
      <c r="E4" s="966"/>
      <c r="F4" s="969" t="s">
        <v>467</v>
      </c>
      <c r="G4" s="966"/>
      <c r="H4" s="969" t="s">
        <v>468</v>
      </c>
      <c r="I4" s="966"/>
      <c r="J4" s="969" t="s">
        <v>469</v>
      </c>
      <c r="K4" s="966"/>
      <c r="L4" s="973"/>
    </row>
    <row r="5" spans="1:12" s="119" customFormat="1" ht="33" customHeight="1">
      <c r="A5" s="965"/>
      <c r="B5" s="146" t="s">
        <v>470</v>
      </c>
      <c r="C5" s="146" t="s">
        <v>471</v>
      </c>
      <c r="D5" s="146" t="s">
        <v>470</v>
      </c>
      <c r="E5" s="146" t="s">
        <v>471</v>
      </c>
      <c r="F5" s="146" t="s">
        <v>470</v>
      </c>
      <c r="G5" s="146" t="s">
        <v>471</v>
      </c>
      <c r="H5" s="146" t="s">
        <v>470</v>
      </c>
      <c r="I5" s="146" t="s">
        <v>471</v>
      </c>
      <c r="J5" s="146" t="s">
        <v>470</v>
      </c>
      <c r="K5" s="146" t="s">
        <v>471</v>
      </c>
      <c r="L5" s="973"/>
    </row>
    <row r="6" spans="1:12" s="119" customFormat="1" ht="33" customHeight="1">
      <c r="A6" s="966"/>
      <c r="B6" s="147" t="s">
        <v>472</v>
      </c>
      <c r="C6" s="147" t="s">
        <v>473</v>
      </c>
      <c r="D6" s="147" t="s">
        <v>472</v>
      </c>
      <c r="E6" s="147" t="s">
        <v>473</v>
      </c>
      <c r="F6" s="147" t="s">
        <v>472</v>
      </c>
      <c r="G6" s="147" t="s">
        <v>473</v>
      </c>
      <c r="H6" s="147" t="s">
        <v>472</v>
      </c>
      <c r="I6" s="147" t="s">
        <v>473</v>
      </c>
      <c r="J6" s="147" t="s">
        <v>472</v>
      </c>
      <c r="K6" s="147" t="s">
        <v>473</v>
      </c>
      <c r="L6" s="974"/>
    </row>
    <row r="7" spans="1:12" s="133" customFormat="1" ht="44.25" customHeight="1">
      <c r="A7" s="148" t="s">
        <v>364</v>
      </c>
      <c r="B7" s="149">
        <v>2</v>
      </c>
      <c r="C7" s="154">
        <v>800</v>
      </c>
      <c r="D7" s="150">
        <v>0</v>
      </c>
      <c r="E7" s="150">
        <v>0</v>
      </c>
      <c r="F7" s="150">
        <v>0</v>
      </c>
      <c r="G7" s="150">
        <v>0</v>
      </c>
      <c r="H7" s="150">
        <v>0</v>
      </c>
      <c r="I7" s="150">
        <v>0</v>
      </c>
      <c r="J7" s="150">
        <v>2</v>
      </c>
      <c r="K7" s="154">
        <v>800</v>
      </c>
      <c r="L7" s="151" t="s">
        <v>364</v>
      </c>
    </row>
    <row r="8" spans="1:12" s="133" customFormat="1" ht="44.25" customHeight="1">
      <c r="A8" s="148" t="s">
        <v>612</v>
      </c>
      <c r="B8" s="149">
        <v>0</v>
      </c>
      <c r="C8" s="150">
        <v>0</v>
      </c>
      <c r="D8" s="150">
        <v>0</v>
      </c>
      <c r="E8" s="150">
        <v>0</v>
      </c>
      <c r="F8" s="150">
        <v>0</v>
      </c>
      <c r="G8" s="150">
        <v>0</v>
      </c>
      <c r="H8" s="150">
        <v>0</v>
      </c>
      <c r="I8" s="150">
        <v>0</v>
      </c>
      <c r="J8" s="150">
        <v>0</v>
      </c>
      <c r="K8" s="152" t="s">
        <v>170</v>
      </c>
      <c r="L8" s="151" t="s">
        <v>612</v>
      </c>
    </row>
    <row r="9" spans="1:12" s="133" customFormat="1" ht="44.25" customHeight="1">
      <c r="A9" s="148" t="s">
        <v>641</v>
      </c>
      <c r="B9" s="149">
        <v>0</v>
      </c>
      <c r="C9" s="150">
        <v>0</v>
      </c>
      <c r="D9" s="150">
        <v>0</v>
      </c>
      <c r="E9" s="150"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2" t="s">
        <v>170</v>
      </c>
      <c r="L9" s="151" t="s">
        <v>641</v>
      </c>
    </row>
    <row r="10" spans="1:12" s="133" customFormat="1" ht="44.25" customHeight="1">
      <c r="A10" s="148" t="s">
        <v>950</v>
      </c>
      <c r="B10" s="149">
        <v>0</v>
      </c>
      <c r="C10" s="150">
        <v>0</v>
      </c>
      <c r="D10" s="150">
        <v>0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2" t="s">
        <v>170</v>
      </c>
      <c r="L10" s="151" t="s">
        <v>950</v>
      </c>
    </row>
    <row r="11" spans="1:12" s="138" customFormat="1" ht="44.25" customHeight="1">
      <c r="A11" s="155" t="s">
        <v>1111</v>
      </c>
      <c r="B11" s="157">
        <f>SUM(D11,F11,H11,J11)</f>
        <v>1</v>
      </c>
      <c r="C11" s="158">
        <f>SUM(E11,G11,I11,K11)</f>
        <v>23022</v>
      </c>
      <c r="D11" s="159">
        <v>1</v>
      </c>
      <c r="E11" s="159">
        <v>23022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60">
        <v>0</v>
      </c>
      <c r="L11" s="156" t="s">
        <v>1111</v>
      </c>
    </row>
    <row r="12" spans="1:12" s="8" customFormat="1" ht="17.25" customHeight="1">
      <c r="A12" s="5" t="s">
        <v>313</v>
      </c>
      <c r="B12" s="5"/>
      <c r="I12" s="143"/>
      <c r="L12" s="143" t="s">
        <v>314</v>
      </c>
    </row>
  </sheetData>
  <sheetProtection/>
  <mergeCells count="14">
    <mergeCell ref="H4:I4"/>
    <mergeCell ref="J4:K4"/>
    <mergeCell ref="J2:L2"/>
    <mergeCell ref="L3:L6"/>
    <mergeCell ref="A1:L1"/>
    <mergeCell ref="A3:A6"/>
    <mergeCell ref="B3:C4"/>
    <mergeCell ref="D3:E3"/>
    <mergeCell ref="F3:G3"/>
    <mergeCell ref="H3:I3"/>
    <mergeCell ref="J3:K3"/>
    <mergeCell ref="D4:E4"/>
    <mergeCell ref="F4:G4"/>
    <mergeCell ref="A2:B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V41"/>
  <sheetViews>
    <sheetView zoomScaleSheetLayoutView="70" zoomScalePageLayoutView="0" workbookViewId="0" topLeftCell="E1">
      <pane ySplit="4" topLeftCell="A5" activePane="bottomLeft" state="frozen"/>
      <selection pane="topLeft" activeCell="A1" sqref="A1:H1"/>
      <selection pane="bottomLeft" activeCell="Y9" sqref="Y9"/>
    </sheetView>
  </sheetViews>
  <sheetFormatPr defaultColWidth="7.10546875" defaultRowHeight="13.5"/>
  <cols>
    <col min="1" max="1" width="11.10546875" style="65" customWidth="1"/>
    <col min="2" max="2" width="5.21484375" style="65" customWidth="1"/>
    <col min="3" max="3" width="7.77734375" style="65" customWidth="1"/>
    <col min="4" max="4" width="6.4453125" style="65" customWidth="1"/>
    <col min="5" max="6" width="5.6640625" style="65" customWidth="1"/>
    <col min="7" max="7" width="5.88671875" style="87" customWidth="1"/>
    <col min="8" max="9" width="5.4453125" style="87" customWidth="1"/>
    <col min="10" max="11" width="5.6640625" style="87" customWidth="1"/>
    <col min="12" max="12" width="4.88671875" style="87" customWidth="1"/>
    <col min="13" max="17" width="5.6640625" style="87" customWidth="1"/>
    <col min="18" max="18" width="6.77734375" style="87" customWidth="1"/>
    <col min="19" max="20" width="5.99609375" style="87" customWidth="1"/>
    <col min="21" max="21" width="5.5546875" style="87" customWidth="1"/>
    <col min="22" max="22" width="5.21484375" style="65" customWidth="1"/>
    <col min="23" max="23" width="5.4453125" style="65" customWidth="1"/>
    <col min="24" max="24" width="6.99609375" style="65" customWidth="1"/>
    <col min="25" max="25" width="15.21484375" style="65" customWidth="1"/>
    <col min="26" max="35" width="7.10546875" style="65" customWidth="1"/>
    <col min="36" max="46" width="5.3359375" style="65" customWidth="1"/>
    <col min="47" max="47" width="28.4453125" style="65" customWidth="1"/>
    <col min="48" max="16384" width="7.10546875" style="65" customWidth="1"/>
  </cols>
  <sheetData>
    <row r="1" spans="1:48" s="66" customFormat="1" ht="32.25" customHeight="1">
      <c r="A1" s="806" t="s">
        <v>538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806"/>
      <c r="V1" s="806"/>
      <c r="W1" s="806"/>
      <c r="X1" s="806"/>
      <c r="AV1" s="67"/>
    </row>
    <row r="2" spans="1:48" s="32" customFormat="1" ht="18" customHeight="1">
      <c r="A2" s="35" t="s">
        <v>518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 t="s">
        <v>519</v>
      </c>
      <c r="AV2" s="58"/>
    </row>
    <row r="3" spans="1:48" s="32" customFormat="1" ht="18.75" customHeight="1">
      <c r="A3" s="805"/>
      <c r="B3" s="807" t="s">
        <v>539</v>
      </c>
      <c r="C3" s="809" t="s">
        <v>540</v>
      </c>
      <c r="D3" s="807" t="s">
        <v>541</v>
      </c>
      <c r="E3" s="807" t="s">
        <v>542</v>
      </c>
      <c r="F3" s="809" t="s">
        <v>543</v>
      </c>
      <c r="G3" s="811" t="s">
        <v>544</v>
      </c>
      <c r="H3" s="812"/>
      <c r="I3" s="812"/>
      <c r="J3" s="812"/>
      <c r="K3" s="812"/>
      <c r="L3" s="812"/>
      <c r="M3" s="812"/>
      <c r="N3" s="812"/>
      <c r="O3" s="813" t="s">
        <v>639</v>
      </c>
      <c r="P3" s="813"/>
      <c r="Q3" s="813"/>
      <c r="R3" s="813"/>
      <c r="S3" s="813"/>
      <c r="T3" s="813"/>
      <c r="U3" s="814"/>
      <c r="V3" s="816" t="s">
        <v>545</v>
      </c>
      <c r="W3" s="818" t="s">
        <v>546</v>
      </c>
      <c r="X3" s="820" t="s">
        <v>547</v>
      </c>
      <c r="AV3" s="58"/>
    </row>
    <row r="4" spans="1:48" s="32" customFormat="1" ht="45.75" customHeight="1">
      <c r="A4" s="805"/>
      <c r="B4" s="808"/>
      <c r="C4" s="810"/>
      <c r="D4" s="808"/>
      <c r="E4" s="808"/>
      <c r="F4" s="815"/>
      <c r="G4" s="69" t="s">
        <v>548</v>
      </c>
      <c r="H4" s="70" t="s">
        <v>549</v>
      </c>
      <c r="I4" s="70" t="s">
        <v>550</v>
      </c>
      <c r="J4" s="70" t="s">
        <v>551</v>
      </c>
      <c r="K4" s="70" t="s">
        <v>552</v>
      </c>
      <c r="L4" s="70" t="s">
        <v>553</v>
      </c>
      <c r="M4" s="70" t="s">
        <v>554</v>
      </c>
      <c r="N4" s="71" t="s">
        <v>555</v>
      </c>
      <c r="O4" s="72" t="s">
        <v>556</v>
      </c>
      <c r="P4" s="73" t="s">
        <v>557</v>
      </c>
      <c r="Q4" s="73" t="s">
        <v>558</v>
      </c>
      <c r="R4" s="68" t="s">
        <v>559</v>
      </c>
      <c r="S4" s="68" t="s">
        <v>560</v>
      </c>
      <c r="T4" s="68" t="s">
        <v>561</v>
      </c>
      <c r="U4" s="50" t="s">
        <v>562</v>
      </c>
      <c r="V4" s="817"/>
      <c r="W4" s="819"/>
      <c r="X4" s="821"/>
      <c r="AV4" s="58"/>
    </row>
    <row r="5" spans="1:25" s="45" customFormat="1" ht="22.5" customHeight="1">
      <c r="A5" s="47" t="s">
        <v>516</v>
      </c>
      <c r="B5" s="74">
        <f>SUM(C5:G5,V5)</f>
        <v>843</v>
      </c>
      <c r="C5" s="74">
        <v>1</v>
      </c>
      <c r="D5" s="74">
        <v>39</v>
      </c>
      <c r="E5" s="74">
        <v>69</v>
      </c>
      <c r="F5" s="75" t="s">
        <v>368</v>
      </c>
      <c r="G5" s="74">
        <f>SUM(H5:U5)</f>
        <v>556</v>
      </c>
      <c r="H5" s="74" t="s">
        <v>368</v>
      </c>
      <c r="I5" s="74" t="s">
        <v>368</v>
      </c>
      <c r="J5" s="74">
        <v>1</v>
      </c>
      <c r="K5" s="74">
        <v>7</v>
      </c>
      <c r="L5" s="74" t="s">
        <v>368</v>
      </c>
      <c r="M5" s="74">
        <v>36</v>
      </c>
      <c r="N5" s="74">
        <v>172</v>
      </c>
      <c r="O5" s="74">
        <v>184</v>
      </c>
      <c r="P5" s="74">
        <v>121</v>
      </c>
      <c r="Q5" s="74">
        <v>33</v>
      </c>
      <c r="R5" s="76">
        <v>0</v>
      </c>
      <c r="S5" s="74">
        <v>2</v>
      </c>
      <c r="T5" s="76">
        <v>0</v>
      </c>
      <c r="U5" s="76">
        <v>0</v>
      </c>
      <c r="V5" s="74">
        <v>178</v>
      </c>
      <c r="W5" s="76">
        <v>0</v>
      </c>
      <c r="X5" s="76">
        <v>0</v>
      </c>
      <c r="Y5" s="77"/>
    </row>
    <row r="6" spans="1:25" s="45" customFormat="1" ht="22.5" customHeight="1">
      <c r="A6" s="47" t="s">
        <v>612</v>
      </c>
      <c r="B6" s="74">
        <f>SUM(C6:G6,V6)</f>
        <v>842</v>
      </c>
      <c r="C6" s="74">
        <v>1</v>
      </c>
      <c r="D6" s="74">
        <v>39</v>
      </c>
      <c r="E6" s="74">
        <v>68</v>
      </c>
      <c r="F6" s="75" t="s">
        <v>368</v>
      </c>
      <c r="G6" s="74">
        <f>SUM(H6:U6)</f>
        <v>556</v>
      </c>
      <c r="H6" s="74" t="s">
        <v>368</v>
      </c>
      <c r="I6" s="74" t="s">
        <v>368</v>
      </c>
      <c r="J6" s="74">
        <v>1</v>
      </c>
      <c r="K6" s="74">
        <v>7</v>
      </c>
      <c r="L6" s="74" t="s">
        <v>368</v>
      </c>
      <c r="M6" s="74">
        <v>36</v>
      </c>
      <c r="N6" s="74">
        <v>172</v>
      </c>
      <c r="O6" s="74">
        <v>184</v>
      </c>
      <c r="P6" s="74">
        <v>119</v>
      </c>
      <c r="Q6" s="74">
        <v>35</v>
      </c>
      <c r="R6" s="76">
        <v>0</v>
      </c>
      <c r="S6" s="74">
        <v>2</v>
      </c>
      <c r="T6" s="76">
        <v>0</v>
      </c>
      <c r="U6" s="76">
        <v>0</v>
      </c>
      <c r="V6" s="74">
        <v>178</v>
      </c>
      <c r="W6" s="76">
        <v>0</v>
      </c>
      <c r="X6" s="76">
        <v>0</v>
      </c>
      <c r="Y6" s="77"/>
    </row>
    <row r="7" spans="1:25" s="45" customFormat="1" ht="22.5" customHeight="1">
      <c r="A7" s="47" t="s">
        <v>770</v>
      </c>
      <c r="B7" s="74">
        <v>856</v>
      </c>
      <c r="C7" s="74">
        <v>1</v>
      </c>
      <c r="D7" s="74">
        <v>39</v>
      </c>
      <c r="E7" s="74">
        <v>68</v>
      </c>
      <c r="F7" s="75" t="s">
        <v>170</v>
      </c>
      <c r="G7" s="74">
        <v>570</v>
      </c>
      <c r="H7" s="74" t="s">
        <v>170</v>
      </c>
      <c r="I7" s="74" t="s">
        <v>170</v>
      </c>
      <c r="J7" s="74">
        <v>1</v>
      </c>
      <c r="K7" s="74">
        <v>7</v>
      </c>
      <c r="L7" s="74" t="s">
        <v>170</v>
      </c>
      <c r="M7" s="74">
        <v>37</v>
      </c>
      <c r="N7" s="74">
        <v>172</v>
      </c>
      <c r="O7" s="74">
        <v>191</v>
      </c>
      <c r="P7" s="74">
        <v>124</v>
      </c>
      <c r="Q7" s="74">
        <v>35</v>
      </c>
      <c r="R7" s="76">
        <v>0</v>
      </c>
      <c r="S7" s="74">
        <v>3</v>
      </c>
      <c r="T7" s="76">
        <v>0</v>
      </c>
      <c r="U7" s="76">
        <v>0</v>
      </c>
      <c r="V7" s="74">
        <v>178</v>
      </c>
      <c r="W7" s="76">
        <v>0</v>
      </c>
      <c r="X7" s="76">
        <v>0</v>
      </c>
      <c r="Y7" s="77"/>
    </row>
    <row r="8" spans="1:25" s="45" customFormat="1" ht="22.5" customHeight="1">
      <c r="A8" s="47" t="s">
        <v>781</v>
      </c>
      <c r="B8" s="74">
        <v>849</v>
      </c>
      <c r="C8" s="74">
        <v>1</v>
      </c>
      <c r="D8" s="74">
        <v>40</v>
      </c>
      <c r="E8" s="74">
        <v>68</v>
      </c>
      <c r="F8" s="75" t="s">
        <v>170</v>
      </c>
      <c r="G8" s="74">
        <v>578</v>
      </c>
      <c r="H8" s="74" t="s">
        <v>170</v>
      </c>
      <c r="I8" s="74" t="s">
        <v>170</v>
      </c>
      <c r="J8" s="74">
        <v>1</v>
      </c>
      <c r="K8" s="74">
        <v>7</v>
      </c>
      <c r="L8" s="74" t="s">
        <v>170</v>
      </c>
      <c r="M8" s="74">
        <v>36</v>
      </c>
      <c r="N8" s="74">
        <v>173</v>
      </c>
      <c r="O8" s="74">
        <v>172</v>
      </c>
      <c r="P8" s="74">
        <v>105</v>
      </c>
      <c r="Q8" s="74">
        <v>82</v>
      </c>
      <c r="R8" s="76">
        <v>0</v>
      </c>
      <c r="S8" s="74">
        <v>2</v>
      </c>
      <c r="T8" s="76">
        <v>0</v>
      </c>
      <c r="U8" s="76">
        <v>0</v>
      </c>
      <c r="V8" s="74">
        <v>162</v>
      </c>
      <c r="W8" s="76">
        <v>0</v>
      </c>
      <c r="X8" s="76">
        <v>0</v>
      </c>
      <c r="Y8" s="77"/>
    </row>
    <row r="9" spans="1:24" s="303" customFormat="1" ht="22.5" customHeight="1">
      <c r="A9" s="301" t="s">
        <v>782</v>
      </c>
      <c r="B9" s="302">
        <f aca="true" t="shared" si="0" ref="B9:B18">C9+D9+E9+F9+G9+V9+W9+X9</f>
        <v>779</v>
      </c>
      <c r="C9" s="302">
        <f>SUM(C10:C18)</f>
        <v>1</v>
      </c>
      <c r="D9" s="302">
        <f>SUM(D10:D18)</f>
        <v>18</v>
      </c>
      <c r="E9" s="302">
        <v>0</v>
      </c>
      <c r="F9" s="302">
        <v>0</v>
      </c>
      <c r="G9" s="302">
        <f>SUM(G10:G18)</f>
        <v>638</v>
      </c>
      <c r="H9" s="302">
        <v>0</v>
      </c>
      <c r="I9" s="302">
        <v>0</v>
      </c>
      <c r="J9" s="302">
        <f>SUM(J10:J18)</f>
        <v>1</v>
      </c>
      <c r="K9" s="302">
        <f>SUM(K10:K18)</f>
        <v>7</v>
      </c>
      <c r="L9" s="302">
        <v>0</v>
      </c>
      <c r="M9" s="302">
        <f>SUM(M10:M18)</f>
        <v>36</v>
      </c>
      <c r="N9" s="302">
        <f>SUM(N10:N18)</f>
        <v>202</v>
      </c>
      <c r="O9" s="302">
        <f>SUM(O10:O18)</f>
        <v>182</v>
      </c>
      <c r="P9" s="302">
        <f>SUM(P10:P18)</f>
        <v>127</v>
      </c>
      <c r="Q9" s="302">
        <f>SUM(Q10:Q18)</f>
        <v>81</v>
      </c>
      <c r="R9" s="302">
        <v>0</v>
      </c>
      <c r="S9" s="302">
        <f>SUM(S10:S18)</f>
        <v>2</v>
      </c>
      <c r="T9" s="302">
        <v>0</v>
      </c>
      <c r="U9" s="302">
        <v>0</v>
      </c>
      <c r="V9" s="302">
        <f>SUM(V10:V18)</f>
        <v>122</v>
      </c>
      <c r="W9" s="302">
        <v>0</v>
      </c>
      <c r="X9" s="302">
        <v>0</v>
      </c>
    </row>
    <row r="10" spans="1:24" s="79" customFormat="1" ht="22.5" customHeight="1">
      <c r="A10" s="78" t="s">
        <v>563</v>
      </c>
      <c r="B10" s="109">
        <f t="shared" si="0"/>
        <v>10</v>
      </c>
      <c r="C10" s="109"/>
      <c r="D10" s="109">
        <v>3</v>
      </c>
      <c r="E10" s="109"/>
      <c r="F10" s="109"/>
      <c r="G10" s="109">
        <f aca="true" t="shared" si="1" ref="G10:G18">SUM(H10:U10)</f>
        <v>6</v>
      </c>
      <c r="H10" s="109"/>
      <c r="I10" s="109"/>
      <c r="J10" s="109"/>
      <c r="K10" s="109"/>
      <c r="L10" s="109"/>
      <c r="M10" s="110">
        <v>1</v>
      </c>
      <c r="N10" s="110">
        <v>2</v>
      </c>
      <c r="O10" s="110">
        <v>1</v>
      </c>
      <c r="P10" s="110">
        <v>2</v>
      </c>
      <c r="Q10" s="109"/>
      <c r="R10" s="109"/>
      <c r="S10" s="109"/>
      <c r="T10" s="109"/>
      <c r="U10" s="109"/>
      <c r="V10" s="109">
        <v>1</v>
      </c>
      <c r="W10" s="109"/>
      <c r="X10" s="109"/>
    </row>
    <row r="11" spans="1:25" s="79" customFormat="1" ht="22.5" customHeight="1">
      <c r="A11" s="78" t="s">
        <v>564</v>
      </c>
      <c r="B11" s="109">
        <f t="shared" si="0"/>
        <v>32</v>
      </c>
      <c r="C11" s="109"/>
      <c r="D11" s="109"/>
      <c r="E11" s="109"/>
      <c r="F11" s="109"/>
      <c r="G11" s="109">
        <f t="shared" si="1"/>
        <v>27</v>
      </c>
      <c r="H11" s="109"/>
      <c r="I11" s="109"/>
      <c r="J11" s="109"/>
      <c r="K11" s="109"/>
      <c r="L11" s="109"/>
      <c r="M11" s="109">
        <v>1</v>
      </c>
      <c r="N11" s="109">
        <v>8</v>
      </c>
      <c r="O11" s="109">
        <v>9</v>
      </c>
      <c r="P11" s="109">
        <v>4</v>
      </c>
      <c r="Q11" s="109">
        <v>5</v>
      </c>
      <c r="R11" s="109"/>
      <c r="S11" s="109"/>
      <c r="T11" s="109"/>
      <c r="U11" s="109"/>
      <c r="V11" s="109">
        <v>5</v>
      </c>
      <c r="W11" s="109"/>
      <c r="X11" s="109"/>
      <c r="Y11" s="80"/>
    </row>
    <row r="12" spans="1:25" s="79" customFormat="1" ht="22.5" customHeight="1">
      <c r="A12" s="78" t="s">
        <v>565</v>
      </c>
      <c r="B12" s="109">
        <f t="shared" si="0"/>
        <v>141</v>
      </c>
      <c r="C12" s="109">
        <v>1</v>
      </c>
      <c r="D12" s="109">
        <v>4</v>
      </c>
      <c r="E12" s="109"/>
      <c r="F12" s="109"/>
      <c r="G12" s="109">
        <f t="shared" si="1"/>
        <v>111</v>
      </c>
      <c r="H12" s="109"/>
      <c r="I12" s="109"/>
      <c r="J12" s="109">
        <v>1</v>
      </c>
      <c r="K12" s="109">
        <v>1</v>
      </c>
      <c r="L12" s="109"/>
      <c r="M12" s="109">
        <v>6</v>
      </c>
      <c r="N12" s="109">
        <v>33</v>
      </c>
      <c r="O12" s="109">
        <v>37</v>
      </c>
      <c r="P12" s="109">
        <v>22</v>
      </c>
      <c r="Q12" s="109">
        <v>11</v>
      </c>
      <c r="R12" s="109"/>
      <c r="S12" s="109"/>
      <c r="T12" s="109"/>
      <c r="U12" s="109"/>
      <c r="V12" s="109">
        <v>25</v>
      </c>
      <c r="W12" s="109"/>
      <c r="X12" s="109"/>
      <c r="Y12" s="80"/>
    </row>
    <row r="13" spans="1:25" s="79" customFormat="1" ht="22.5" customHeight="1">
      <c r="A13" s="78" t="s">
        <v>566</v>
      </c>
      <c r="B13" s="109">
        <f t="shared" si="0"/>
        <v>89</v>
      </c>
      <c r="C13" s="109"/>
      <c r="D13" s="109">
        <v>6</v>
      </c>
      <c r="E13" s="109"/>
      <c r="F13" s="109"/>
      <c r="G13" s="109">
        <f t="shared" si="1"/>
        <v>79</v>
      </c>
      <c r="H13" s="109"/>
      <c r="I13" s="109"/>
      <c r="J13" s="109"/>
      <c r="K13" s="109">
        <v>1</v>
      </c>
      <c r="L13" s="109"/>
      <c r="M13" s="109">
        <v>4</v>
      </c>
      <c r="N13" s="109">
        <v>25</v>
      </c>
      <c r="O13" s="109">
        <v>26</v>
      </c>
      <c r="P13" s="109">
        <v>12</v>
      </c>
      <c r="Q13" s="109">
        <v>11</v>
      </c>
      <c r="R13" s="109"/>
      <c r="S13" s="109"/>
      <c r="T13" s="109"/>
      <c r="U13" s="109"/>
      <c r="V13" s="109">
        <v>4</v>
      </c>
      <c r="W13" s="109"/>
      <c r="X13" s="109"/>
      <c r="Y13" s="80"/>
    </row>
    <row r="14" spans="1:25" s="79" customFormat="1" ht="22.5" customHeight="1">
      <c r="A14" s="78" t="s">
        <v>567</v>
      </c>
      <c r="B14" s="109">
        <f t="shared" si="0"/>
        <v>123</v>
      </c>
      <c r="C14" s="109"/>
      <c r="D14" s="109">
        <v>2</v>
      </c>
      <c r="E14" s="109"/>
      <c r="F14" s="109"/>
      <c r="G14" s="109">
        <f t="shared" si="1"/>
        <v>97</v>
      </c>
      <c r="H14" s="109"/>
      <c r="I14" s="109"/>
      <c r="J14" s="109"/>
      <c r="K14" s="109">
        <v>1</v>
      </c>
      <c r="L14" s="109"/>
      <c r="M14" s="109">
        <v>7</v>
      </c>
      <c r="N14" s="109">
        <v>34</v>
      </c>
      <c r="O14" s="109">
        <v>24</v>
      </c>
      <c r="P14" s="109">
        <v>18</v>
      </c>
      <c r="Q14" s="109">
        <v>11</v>
      </c>
      <c r="R14" s="109"/>
      <c r="S14" s="109">
        <v>2</v>
      </c>
      <c r="T14" s="109"/>
      <c r="U14" s="109"/>
      <c r="V14" s="109">
        <v>24</v>
      </c>
      <c r="W14" s="109"/>
      <c r="X14" s="109"/>
      <c r="Y14" s="80"/>
    </row>
    <row r="15" spans="1:25" s="79" customFormat="1" ht="22.5" customHeight="1">
      <c r="A15" s="78" t="s">
        <v>771</v>
      </c>
      <c r="B15" s="109">
        <f t="shared" si="0"/>
        <v>84</v>
      </c>
      <c r="C15" s="109"/>
      <c r="D15" s="109">
        <v>2</v>
      </c>
      <c r="E15" s="109"/>
      <c r="F15" s="109"/>
      <c r="G15" s="109">
        <f t="shared" si="1"/>
        <v>59</v>
      </c>
      <c r="H15" s="109"/>
      <c r="I15" s="109"/>
      <c r="J15" s="109"/>
      <c r="K15" s="109">
        <v>1</v>
      </c>
      <c r="L15" s="109"/>
      <c r="M15" s="109">
        <v>4</v>
      </c>
      <c r="N15" s="109">
        <v>20</v>
      </c>
      <c r="O15" s="109">
        <v>16</v>
      </c>
      <c r="P15" s="109">
        <v>12</v>
      </c>
      <c r="Q15" s="109">
        <v>6</v>
      </c>
      <c r="R15" s="109"/>
      <c r="S15" s="109"/>
      <c r="T15" s="109"/>
      <c r="U15" s="109"/>
      <c r="V15" s="109">
        <v>23</v>
      </c>
      <c r="W15" s="109"/>
      <c r="X15" s="109"/>
      <c r="Y15" s="80"/>
    </row>
    <row r="16" spans="1:25" s="79" customFormat="1" ht="22.5" customHeight="1">
      <c r="A16" s="78" t="s">
        <v>772</v>
      </c>
      <c r="B16" s="109">
        <f t="shared" si="0"/>
        <v>61</v>
      </c>
      <c r="C16" s="109"/>
      <c r="D16" s="109"/>
      <c r="E16" s="109"/>
      <c r="F16" s="109"/>
      <c r="G16" s="109">
        <f t="shared" si="1"/>
        <v>48</v>
      </c>
      <c r="H16" s="109"/>
      <c r="I16" s="109"/>
      <c r="J16" s="109"/>
      <c r="K16" s="109">
        <v>1</v>
      </c>
      <c r="L16" s="109"/>
      <c r="M16" s="109">
        <v>3</v>
      </c>
      <c r="N16" s="109">
        <v>16</v>
      </c>
      <c r="O16" s="109">
        <v>10</v>
      </c>
      <c r="P16" s="109">
        <v>9</v>
      </c>
      <c r="Q16" s="109">
        <v>9</v>
      </c>
      <c r="R16" s="109"/>
      <c r="S16" s="109"/>
      <c r="T16" s="109"/>
      <c r="U16" s="109"/>
      <c r="V16" s="109">
        <v>13</v>
      </c>
      <c r="W16" s="109"/>
      <c r="X16" s="109"/>
      <c r="Y16" s="80"/>
    </row>
    <row r="17" spans="1:25" s="79" customFormat="1" ht="22.5" customHeight="1">
      <c r="A17" s="78" t="s">
        <v>773</v>
      </c>
      <c r="B17" s="109">
        <f t="shared" si="0"/>
        <v>123</v>
      </c>
      <c r="C17" s="109"/>
      <c r="D17" s="109">
        <v>1</v>
      </c>
      <c r="E17" s="109"/>
      <c r="F17" s="109"/>
      <c r="G17" s="109">
        <f t="shared" si="1"/>
        <v>104</v>
      </c>
      <c r="H17" s="109"/>
      <c r="I17" s="109"/>
      <c r="J17" s="109"/>
      <c r="K17" s="109">
        <v>1</v>
      </c>
      <c r="L17" s="109"/>
      <c r="M17" s="109">
        <v>6</v>
      </c>
      <c r="N17" s="109">
        <v>36</v>
      </c>
      <c r="O17" s="109">
        <v>24</v>
      </c>
      <c r="P17" s="109">
        <v>20</v>
      </c>
      <c r="Q17" s="109">
        <v>17</v>
      </c>
      <c r="R17" s="109"/>
      <c r="S17" s="109"/>
      <c r="T17" s="109"/>
      <c r="U17" s="109"/>
      <c r="V17" s="109">
        <v>18</v>
      </c>
      <c r="W17" s="109"/>
      <c r="X17" s="109"/>
      <c r="Y17" s="80"/>
    </row>
    <row r="18" spans="1:25" s="79" customFormat="1" ht="22.5" customHeight="1">
      <c r="A18" s="81" t="s">
        <v>568</v>
      </c>
      <c r="B18" s="111">
        <f t="shared" si="0"/>
        <v>116</v>
      </c>
      <c r="C18" s="112"/>
      <c r="D18" s="112"/>
      <c r="E18" s="112"/>
      <c r="F18" s="112"/>
      <c r="G18" s="112">
        <f t="shared" si="1"/>
        <v>107</v>
      </c>
      <c r="H18" s="112"/>
      <c r="I18" s="112"/>
      <c r="J18" s="112"/>
      <c r="K18" s="112">
        <v>1</v>
      </c>
      <c r="L18" s="112"/>
      <c r="M18" s="112">
        <v>4</v>
      </c>
      <c r="N18" s="112">
        <v>28</v>
      </c>
      <c r="O18" s="112">
        <v>35</v>
      </c>
      <c r="P18" s="112">
        <v>28</v>
      </c>
      <c r="Q18" s="112">
        <v>11</v>
      </c>
      <c r="R18" s="112"/>
      <c r="S18" s="112"/>
      <c r="T18" s="112"/>
      <c r="U18" s="112"/>
      <c r="V18" s="112">
        <v>9</v>
      </c>
      <c r="W18" s="112"/>
      <c r="X18" s="112"/>
      <c r="Y18" s="80"/>
    </row>
    <row r="19" spans="1:20" s="61" customFormat="1" ht="15" customHeight="1">
      <c r="A19" s="61" t="s">
        <v>535</v>
      </c>
      <c r="T19" s="61" t="s">
        <v>536</v>
      </c>
    </row>
    <row r="20" spans="1:25" s="61" customFormat="1" ht="15" customHeight="1">
      <c r="A20" s="61" t="s">
        <v>537</v>
      </c>
      <c r="Y20" s="82"/>
    </row>
    <row r="21" spans="1:24" s="84" customFormat="1" ht="13.5">
      <c r="A21" s="63"/>
      <c r="B21" s="63"/>
      <c r="C21" s="63"/>
      <c r="D21" s="63"/>
      <c r="E21" s="63"/>
      <c r="F21" s="6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63"/>
      <c r="W21" s="63"/>
      <c r="X21" s="63"/>
    </row>
    <row r="22" spans="1:24" s="84" customFormat="1" ht="13.5">
      <c r="A22" s="63"/>
      <c r="B22" s="63"/>
      <c r="C22" s="63"/>
      <c r="D22" s="63"/>
      <c r="E22" s="63"/>
      <c r="F22" s="6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63"/>
      <c r="W22" s="63"/>
      <c r="X22" s="63"/>
    </row>
    <row r="23" spans="1:24" ht="13.5">
      <c r="A23" s="85"/>
      <c r="B23" s="85"/>
      <c r="C23" s="85"/>
      <c r="D23" s="85"/>
      <c r="E23" s="85"/>
      <c r="F23" s="85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5"/>
      <c r="W23" s="85"/>
      <c r="X23" s="85"/>
    </row>
    <row r="24" spans="1:24" ht="13.5">
      <c r="A24" s="85"/>
      <c r="B24" s="85"/>
      <c r="C24" s="85"/>
      <c r="D24" s="85"/>
      <c r="E24" s="85"/>
      <c r="F24" s="85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5"/>
      <c r="W24" s="85"/>
      <c r="X24" s="85"/>
    </row>
    <row r="25" spans="1:24" ht="13.5">
      <c r="A25" s="85"/>
      <c r="B25" s="85"/>
      <c r="C25" s="85"/>
      <c r="D25" s="85"/>
      <c r="E25" s="85"/>
      <c r="F25" s="85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5"/>
      <c r="W25" s="85"/>
      <c r="X25" s="85"/>
    </row>
    <row r="26" spans="1:24" ht="13.5">
      <c r="A26" s="85"/>
      <c r="B26" s="85"/>
      <c r="C26" s="85"/>
      <c r="D26" s="85"/>
      <c r="E26" s="85"/>
      <c r="F26" s="85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5"/>
      <c r="W26" s="85"/>
      <c r="X26" s="85"/>
    </row>
    <row r="27" spans="1:24" ht="13.5">
      <c r="A27" s="85"/>
      <c r="B27" s="85"/>
      <c r="C27" s="85"/>
      <c r="D27" s="85"/>
      <c r="E27" s="85"/>
      <c r="F27" s="85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5"/>
      <c r="W27" s="85"/>
      <c r="X27" s="85"/>
    </row>
    <row r="28" spans="1:24" ht="13.5">
      <c r="A28" s="85"/>
      <c r="B28" s="85"/>
      <c r="C28" s="85"/>
      <c r="D28" s="85"/>
      <c r="E28" s="85"/>
      <c r="F28" s="85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5"/>
      <c r="W28" s="85"/>
      <c r="X28" s="85"/>
    </row>
    <row r="29" spans="1:24" ht="13.5">
      <c r="A29" s="85"/>
      <c r="B29" s="85"/>
      <c r="C29" s="85"/>
      <c r="D29" s="85"/>
      <c r="E29" s="85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5"/>
      <c r="W29" s="85"/>
      <c r="X29" s="85"/>
    </row>
    <row r="30" spans="1:24" ht="13.5">
      <c r="A30" s="85"/>
      <c r="B30" s="85"/>
      <c r="C30" s="85"/>
      <c r="D30" s="85"/>
      <c r="E30" s="85"/>
      <c r="F30" s="85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5"/>
      <c r="W30" s="85"/>
      <c r="X30" s="85"/>
    </row>
    <row r="31" spans="1:24" ht="13.5">
      <c r="A31" s="85"/>
      <c r="B31" s="85"/>
      <c r="C31" s="85"/>
      <c r="D31" s="85"/>
      <c r="E31" s="85"/>
      <c r="F31" s="85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5"/>
      <c r="W31" s="85"/>
      <c r="X31" s="85"/>
    </row>
    <row r="32" spans="1:24" ht="13.5">
      <c r="A32" s="85"/>
      <c r="B32" s="85"/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5"/>
      <c r="W32" s="85"/>
      <c r="X32" s="85"/>
    </row>
    <row r="33" spans="1:24" ht="13.5">
      <c r="A33" s="85"/>
      <c r="B33" s="85"/>
      <c r="C33" s="85"/>
      <c r="D33" s="85"/>
      <c r="E33" s="85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5"/>
      <c r="W33" s="85"/>
      <c r="X33" s="85"/>
    </row>
    <row r="34" spans="1:24" ht="13.5">
      <c r="A34" s="85"/>
      <c r="B34" s="85"/>
      <c r="C34" s="85"/>
      <c r="D34" s="85"/>
      <c r="E34" s="85"/>
      <c r="F34" s="8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5"/>
      <c r="W34" s="85"/>
      <c r="X34" s="85"/>
    </row>
    <row r="35" spans="1:24" ht="13.5">
      <c r="A35" s="85"/>
      <c r="B35" s="85"/>
      <c r="C35" s="85"/>
      <c r="D35" s="85"/>
      <c r="E35" s="85"/>
      <c r="F35" s="85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5"/>
      <c r="W35" s="85"/>
      <c r="X35" s="85"/>
    </row>
    <row r="36" spans="1:24" ht="13.5">
      <c r="A36" s="85"/>
      <c r="B36" s="85"/>
      <c r="C36" s="85"/>
      <c r="D36" s="85"/>
      <c r="E36" s="85"/>
      <c r="F36" s="85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5"/>
      <c r="W36" s="85"/>
      <c r="X36" s="85"/>
    </row>
    <row r="37" spans="1:24" ht="13.5">
      <c r="A37" s="85"/>
      <c r="B37" s="85"/>
      <c r="C37" s="85"/>
      <c r="D37" s="85"/>
      <c r="E37" s="85"/>
      <c r="F37" s="85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5"/>
      <c r="W37" s="85"/>
      <c r="X37" s="85"/>
    </row>
    <row r="38" spans="1:24" ht="12.75">
      <c r="A38" s="64"/>
      <c r="B38" s="64"/>
      <c r="C38" s="64"/>
      <c r="D38" s="64"/>
      <c r="E38" s="64"/>
      <c r="F38" s="64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64"/>
      <c r="W38" s="64"/>
      <c r="X38" s="64"/>
    </row>
    <row r="39" spans="1:24" ht="12.75">
      <c r="A39" s="64"/>
      <c r="B39" s="64"/>
      <c r="C39" s="64"/>
      <c r="D39" s="64"/>
      <c r="E39" s="64"/>
      <c r="F39" s="64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64"/>
      <c r="W39" s="64"/>
      <c r="X39" s="64"/>
    </row>
    <row r="40" spans="1:24" ht="12.75">
      <c r="A40" s="64"/>
      <c r="B40" s="64"/>
      <c r="C40" s="64"/>
      <c r="D40" s="64"/>
      <c r="E40" s="64"/>
      <c r="F40" s="64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64"/>
      <c r="W40" s="64"/>
      <c r="X40" s="64"/>
    </row>
    <row r="41" spans="1:24" ht="12.75">
      <c r="A41" s="64"/>
      <c r="B41" s="64"/>
      <c r="C41" s="64"/>
      <c r="D41" s="64"/>
      <c r="E41" s="64"/>
      <c r="F41" s="64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64"/>
      <c r="W41" s="64"/>
      <c r="X41" s="64"/>
    </row>
  </sheetData>
  <sheetProtection/>
  <mergeCells count="12">
    <mergeCell ref="X3:X4"/>
    <mergeCell ref="A3:A4"/>
    <mergeCell ref="A1:X1"/>
    <mergeCell ref="B3:B4"/>
    <mergeCell ref="C3:C4"/>
    <mergeCell ref="D3:D4"/>
    <mergeCell ref="E3:E4"/>
    <mergeCell ref="G3:N3"/>
    <mergeCell ref="O3:U3"/>
    <mergeCell ref="F3:F4"/>
    <mergeCell ref="V3:V4"/>
    <mergeCell ref="W3:W4"/>
  </mergeCells>
  <printOptions/>
  <pageMargins left="0.23" right="0.26" top="0.984251968503937" bottom="0.7" header="0.5118110236220472" footer="0.5118110236220472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AC37"/>
  <sheetViews>
    <sheetView zoomScale="85" zoomScaleNormal="85" zoomScaleSheetLayoutView="85" zoomScalePageLayoutView="0" workbookViewId="0" topLeftCell="A16">
      <selection activeCell="O28" sqref="O28"/>
    </sheetView>
  </sheetViews>
  <sheetFormatPr defaultColWidth="8.88671875" defaultRowHeight="13.5"/>
  <cols>
    <col min="1" max="1" width="9.6640625" style="29" customWidth="1"/>
    <col min="2" max="2" width="6.99609375" style="29" customWidth="1"/>
    <col min="3" max="3" width="6.88671875" style="29" bestFit="1" customWidth="1"/>
    <col min="4" max="4" width="7.6640625" style="29" bestFit="1" customWidth="1"/>
    <col min="5" max="5" width="6.4453125" style="29" customWidth="1"/>
    <col min="6" max="6" width="6.10546875" style="29" bestFit="1" customWidth="1"/>
    <col min="7" max="7" width="7.6640625" style="29" bestFit="1" customWidth="1"/>
    <col min="8" max="8" width="9.21484375" style="29" customWidth="1"/>
    <col min="9" max="9" width="6.88671875" style="29" bestFit="1" customWidth="1"/>
    <col min="10" max="10" width="7.77734375" style="29" customWidth="1"/>
    <col min="11" max="11" width="9.4453125" style="29" customWidth="1"/>
    <col min="12" max="12" width="7.77734375" style="29" customWidth="1"/>
    <col min="13" max="13" width="6.88671875" style="29" bestFit="1" customWidth="1"/>
    <col min="14" max="14" width="6.99609375" style="29" customWidth="1"/>
    <col min="15" max="15" width="8.99609375" style="29" customWidth="1"/>
    <col min="16" max="17" width="7.5546875" style="29" customWidth="1"/>
    <col min="18" max="18" width="7.6640625" style="29" bestFit="1" customWidth="1"/>
    <col min="19" max="19" width="6.99609375" style="29" customWidth="1"/>
    <col min="20" max="20" width="6.88671875" style="29" customWidth="1"/>
    <col min="21" max="21" width="6.21484375" style="29" customWidth="1"/>
    <col min="22" max="22" width="4.77734375" style="29" bestFit="1" customWidth="1"/>
    <col min="23" max="23" width="7.99609375" style="29" customWidth="1"/>
    <col min="24" max="24" width="5.6640625" style="29" customWidth="1"/>
    <col min="25" max="25" width="4.21484375" style="29" customWidth="1"/>
    <col min="26" max="26" width="4.77734375" style="29" customWidth="1"/>
    <col min="27" max="27" width="5.10546875" style="29" customWidth="1"/>
    <col min="28" max="28" width="10.10546875" style="29" customWidth="1"/>
    <col min="29" max="29" width="10.5546875" style="29" customWidth="1"/>
    <col min="30" max="16384" width="8.88671875" style="29" customWidth="1"/>
  </cols>
  <sheetData>
    <row r="1" spans="1:28" s="327" customFormat="1" ht="24">
      <c r="A1" s="997" t="s">
        <v>754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7"/>
      <c r="W1" s="997"/>
      <c r="X1" s="997"/>
      <c r="Y1" s="997"/>
      <c r="Z1" s="997"/>
      <c r="AA1" s="997"/>
      <c r="AB1" s="997"/>
    </row>
    <row r="2" spans="1:28" s="327" customFormat="1" ht="18.75" customHeight="1">
      <c r="A2" s="593" t="s">
        <v>284</v>
      </c>
      <c r="AA2" s="998" t="s">
        <v>285</v>
      </c>
      <c r="AB2" s="998"/>
    </row>
    <row r="3" spans="1:28" s="327" customFormat="1" ht="13.5" customHeight="1">
      <c r="A3" s="594"/>
      <c r="B3" s="595" t="s">
        <v>422</v>
      </c>
      <c r="C3" s="999" t="s">
        <v>206</v>
      </c>
      <c r="D3" s="1000"/>
      <c r="E3" s="1000"/>
      <c r="F3" s="1000"/>
      <c r="G3" s="1001"/>
      <c r="H3" s="598" t="s">
        <v>207</v>
      </c>
      <c r="I3" s="999" t="s">
        <v>423</v>
      </c>
      <c r="J3" s="1000"/>
      <c r="K3" s="1000"/>
      <c r="L3" s="1000"/>
      <c r="M3" s="1002"/>
      <c r="N3" s="1003" t="s">
        <v>511</v>
      </c>
      <c r="O3" s="1000" t="s">
        <v>424</v>
      </c>
      <c r="P3" s="1000"/>
      <c r="Q3" s="1001"/>
      <c r="R3" s="999" t="s">
        <v>425</v>
      </c>
      <c r="S3" s="1000"/>
      <c r="T3" s="1001"/>
      <c r="U3" s="999" t="s">
        <v>426</v>
      </c>
      <c r="V3" s="1000"/>
      <c r="W3" s="1001"/>
      <c r="X3" s="999" t="s">
        <v>427</v>
      </c>
      <c r="Y3" s="1001"/>
      <c r="Z3" s="999" t="s">
        <v>428</v>
      </c>
      <c r="AA3" s="1001"/>
      <c r="AB3" s="599"/>
    </row>
    <row r="4" spans="1:28" s="327" customFormat="1" ht="13.5" customHeight="1">
      <c r="A4" s="600" t="s">
        <v>158</v>
      </c>
      <c r="B4" s="601" t="s">
        <v>174</v>
      </c>
      <c r="C4" s="992" t="s">
        <v>429</v>
      </c>
      <c r="D4" s="993"/>
      <c r="E4" s="993"/>
      <c r="F4" s="993"/>
      <c r="G4" s="994"/>
      <c r="H4" s="601" t="s">
        <v>174</v>
      </c>
      <c r="I4" s="992" t="s">
        <v>430</v>
      </c>
      <c r="J4" s="993"/>
      <c r="K4" s="993"/>
      <c r="L4" s="993"/>
      <c r="M4" s="996"/>
      <c r="N4" s="1004"/>
      <c r="O4" s="993" t="s">
        <v>431</v>
      </c>
      <c r="P4" s="993"/>
      <c r="Q4" s="994"/>
      <c r="R4" s="992" t="s">
        <v>432</v>
      </c>
      <c r="S4" s="993"/>
      <c r="T4" s="994"/>
      <c r="U4" s="992" t="s">
        <v>433</v>
      </c>
      <c r="V4" s="993"/>
      <c r="W4" s="994"/>
      <c r="X4" s="602"/>
      <c r="Y4" s="603"/>
      <c r="Z4" s="602"/>
      <c r="AA4" s="603"/>
      <c r="AB4" s="604" t="s">
        <v>171</v>
      </c>
    </row>
    <row r="5" spans="1:28" s="327" customFormat="1" ht="24" customHeight="1">
      <c r="A5" s="600"/>
      <c r="B5" s="605"/>
      <c r="C5" s="598" t="s">
        <v>434</v>
      </c>
      <c r="D5" s="595" t="s">
        <v>435</v>
      </c>
      <c r="E5" s="595" t="s">
        <v>436</v>
      </c>
      <c r="F5" s="598" t="s">
        <v>437</v>
      </c>
      <c r="G5" s="598" t="s">
        <v>438</v>
      </c>
      <c r="H5" s="605"/>
      <c r="I5" s="598" t="s">
        <v>439</v>
      </c>
      <c r="J5" s="598" t="s">
        <v>440</v>
      </c>
      <c r="K5" s="598" t="s">
        <v>441</v>
      </c>
      <c r="L5" s="598" t="s">
        <v>442</v>
      </c>
      <c r="M5" s="596" t="s">
        <v>443</v>
      </c>
      <c r="N5" s="1004"/>
      <c r="O5" s="597" t="s">
        <v>444</v>
      </c>
      <c r="P5" s="995" t="s">
        <v>208</v>
      </c>
      <c r="Q5" s="598" t="s">
        <v>445</v>
      </c>
      <c r="R5" s="598" t="s">
        <v>446</v>
      </c>
      <c r="S5" s="995" t="s">
        <v>209</v>
      </c>
      <c r="T5" s="995" t="s">
        <v>210</v>
      </c>
      <c r="U5" s="598" t="s">
        <v>443</v>
      </c>
      <c r="V5" s="598" t="s">
        <v>447</v>
      </c>
      <c r="W5" s="598" t="s">
        <v>448</v>
      </c>
      <c r="X5" s="606"/>
      <c r="Y5" s="607"/>
      <c r="Z5" s="606"/>
      <c r="AA5" s="607"/>
      <c r="AB5" s="604"/>
    </row>
    <row r="6" spans="1:28" s="327" customFormat="1" ht="36">
      <c r="A6" s="608" t="s">
        <v>291</v>
      </c>
      <c r="B6" s="601" t="s">
        <v>449</v>
      </c>
      <c r="C6" s="601" t="s">
        <v>450</v>
      </c>
      <c r="D6" s="601" t="s">
        <v>451</v>
      </c>
      <c r="E6" s="601" t="s">
        <v>452</v>
      </c>
      <c r="F6" s="609" t="s">
        <v>163</v>
      </c>
      <c r="G6" s="609" t="s">
        <v>211</v>
      </c>
      <c r="H6" s="601" t="s">
        <v>453</v>
      </c>
      <c r="I6" s="601" t="s">
        <v>164</v>
      </c>
      <c r="J6" s="609" t="s">
        <v>165</v>
      </c>
      <c r="K6" s="601" t="s">
        <v>212</v>
      </c>
      <c r="L6" s="609" t="s">
        <v>166</v>
      </c>
      <c r="M6" s="610" t="s">
        <v>454</v>
      </c>
      <c r="N6" s="611" t="s">
        <v>213</v>
      </c>
      <c r="O6" s="990" t="s">
        <v>214</v>
      </c>
      <c r="P6" s="991"/>
      <c r="Q6" s="991" t="s">
        <v>215</v>
      </c>
      <c r="R6" s="991" t="s">
        <v>216</v>
      </c>
      <c r="S6" s="991"/>
      <c r="T6" s="991"/>
      <c r="U6" s="609" t="s">
        <v>454</v>
      </c>
      <c r="V6" s="609" t="s">
        <v>455</v>
      </c>
      <c r="W6" s="612" t="s">
        <v>217</v>
      </c>
      <c r="X6" s="981" t="s">
        <v>456</v>
      </c>
      <c r="Y6" s="982"/>
      <c r="Z6" s="981" t="s">
        <v>457</v>
      </c>
      <c r="AA6" s="982"/>
      <c r="AB6" s="613" t="s">
        <v>159</v>
      </c>
    </row>
    <row r="7" spans="1:28" s="327" customFormat="1" ht="9.75" customHeight="1">
      <c r="A7" s="614"/>
      <c r="B7" s="605"/>
      <c r="C7" s="605"/>
      <c r="D7" s="605"/>
      <c r="E7" s="605"/>
      <c r="F7" s="609" t="s">
        <v>174</v>
      </c>
      <c r="G7" s="605"/>
      <c r="H7" s="605"/>
      <c r="I7" s="605"/>
      <c r="J7" s="605"/>
      <c r="K7" s="605"/>
      <c r="L7" s="605"/>
      <c r="M7" s="606"/>
      <c r="N7" s="615"/>
      <c r="O7" s="990"/>
      <c r="P7" s="991"/>
      <c r="Q7" s="991"/>
      <c r="R7" s="991"/>
      <c r="S7" s="991"/>
      <c r="T7" s="991"/>
      <c r="U7" s="605"/>
      <c r="V7" s="605"/>
      <c r="W7" s="616"/>
      <c r="X7" s="606"/>
      <c r="Y7" s="607"/>
      <c r="Z7" s="606"/>
      <c r="AA7" s="607"/>
      <c r="AB7" s="617"/>
    </row>
    <row r="8" spans="1:28" s="435" customFormat="1" ht="22.5" customHeight="1">
      <c r="A8" s="185" t="s">
        <v>364</v>
      </c>
      <c r="B8" s="656">
        <f>SUM(C8:AA8)+SUM(B24:AB24)</f>
        <v>163</v>
      </c>
      <c r="C8" s="657">
        <v>7</v>
      </c>
      <c r="D8" s="657">
        <v>34</v>
      </c>
      <c r="E8" s="657">
        <v>1</v>
      </c>
      <c r="F8" s="657">
        <v>0</v>
      </c>
      <c r="G8" s="657">
        <v>0</v>
      </c>
      <c r="H8" s="657">
        <v>16</v>
      </c>
      <c r="I8" s="657">
        <v>2</v>
      </c>
      <c r="J8" s="657">
        <v>0</v>
      </c>
      <c r="K8" s="657">
        <v>0</v>
      </c>
      <c r="L8" s="657">
        <v>0</v>
      </c>
      <c r="M8" s="657">
        <v>1</v>
      </c>
      <c r="N8" s="657">
        <v>0</v>
      </c>
      <c r="O8" s="657">
        <v>0</v>
      </c>
      <c r="P8" s="207">
        <v>1</v>
      </c>
      <c r="Q8" s="657">
        <v>3</v>
      </c>
      <c r="R8" s="657">
        <v>0</v>
      </c>
      <c r="S8" s="657">
        <v>5</v>
      </c>
      <c r="T8" s="657">
        <v>1</v>
      </c>
      <c r="U8" s="657">
        <v>6</v>
      </c>
      <c r="V8" s="657">
        <v>0</v>
      </c>
      <c r="W8" s="657">
        <v>2</v>
      </c>
      <c r="X8" s="657">
        <v>4</v>
      </c>
      <c r="Y8" s="657"/>
      <c r="Z8" s="657">
        <v>0</v>
      </c>
      <c r="AA8" s="658"/>
      <c r="AB8" s="187" t="s">
        <v>364</v>
      </c>
    </row>
    <row r="9" spans="1:28" s="201" customFormat="1" ht="22.5" customHeight="1">
      <c r="A9" s="185" t="s">
        <v>512</v>
      </c>
      <c r="B9" s="622">
        <f>SUM(C9:AA9)+SUM(B25:AB25)</f>
        <v>156</v>
      </c>
      <c r="C9" s="623">
        <v>7</v>
      </c>
      <c r="D9" s="623">
        <v>26</v>
      </c>
      <c r="E9" s="623">
        <v>0</v>
      </c>
      <c r="F9" s="623">
        <v>0</v>
      </c>
      <c r="G9" s="623">
        <v>0</v>
      </c>
      <c r="H9" s="623">
        <v>15</v>
      </c>
      <c r="I9" s="623">
        <v>2</v>
      </c>
      <c r="J9" s="623">
        <v>0</v>
      </c>
      <c r="K9" s="623">
        <v>0</v>
      </c>
      <c r="L9" s="623">
        <v>0</v>
      </c>
      <c r="M9" s="623">
        <v>2</v>
      </c>
      <c r="N9" s="623">
        <v>0</v>
      </c>
      <c r="O9" s="623">
        <v>1</v>
      </c>
      <c r="P9" s="208">
        <v>1</v>
      </c>
      <c r="Q9" s="623">
        <v>3</v>
      </c>
      <c r="R9" s="623">
        <v>0</v>
      </c>
      <c r="S9" s="623">
        <v>5</v>
      </c>
      <c r="T9" s="623">
        <v>0</v>
      </c>
      <c r="U9" s="623">
        <v>4</v>
      </c>
      <c r="V9" s="623">
        <v>0</v>
      </c>
      <c r="W9" s="623">
        <v>2</v>
      </c>
      <c r="X9" s="623">
        <v>4</v>
      </c>
      <c r="Y9" s="623"/>
      <c r="Z9" s="623">
        <v>0</v>
      </c>
      <c r="AA9" s="624"/>
      <c r="AB9" s="187" t="s">
        <v>512</v>
      </c>
    </row>
    <row r="10" spans="1:28" s="201" customFormat="1" ht="22.5" customHeight="1">
      <c r="A10" s="185" t="s">
        <v>286</v>
      </c>
      <c r="B10" s="622">
        <f aca="true" t="shared" si="0" ref="B10:B17">SUM(C10:AA10)+SUM(B26:AB26)</f>
        <v>153</v>
      </c>
      <c r="C10" s="623">
        <v>7</v>
      </c>
      <c r="D10" s="623">
        <v>26</v>
      </c>
      <c r="E10" s="623">
        <v>0</v>
      </c>
      <c r="F10" s="623">
        <v>0</v>
      </c>
      <c r="G10" s="623">
        <v>0</v>
      </c>
      <c r="H10" s="623">
        <v>15</v>
      </c>
      <c r="I10" s="623">
        <v>2</v>
      </c>
      <c r="J10" s="623">
        <v>0</v>
      </c>
      <c r="K10" s="623">
        <v>0</v>
      </c>
      <c r="L10" s="623">
        <v>0</v>
      </c>
      <c r="M10" s="623">
        <v>2</v>
      </c>
      <c r="N10" s="623">
        <v>1</v>
      </c>
      <c r="O10" s="623">
        <v>1</v>
      </c>
      <c r="P10" s="208">
        <v>1</v>
      </c>
      <c r="Q10" s="623">
        <v>3</v>
      </c>
      <c r="R10" s="623">
        <v>0</v>
      </c>
      <c r="S10" s="623">
        <v>6</v>
      </c>
      <c r="T10" s="623">
        <v>0</v>
      </c>
      <c r="U10" s="623">
        <v>4</v>
      </c>
      <c r="V10" s="623">
        <v>0</v>
      </c>
      <c r="W10" s="623">
        <v>2</v>
      </c>
      <c r="X10" s="623">
        <v>4</v>
      </c>
      <c r="Y10" s="623"/>
      <c r="Z10" s="623">
        <v>0</v>
      </c>
      <c r="AA10" s="624"/>
      <c r="AB10" s="187" t="s">
        <v>286</v>
      </c>
    </row>
    <row r="11" spans="1:28" s="201" customFormat="1" ht="22.5" customHeight="1">
      <c r="A11" s="185" t="s">
        <v>776</v>
      </c>
      <c r="B11" s="622">
        <f t="shared" si="0"/>
        <v>163</v>
      </c>
      <c r="C11" s="623">
        <v>7</v>
      </c>
      <c r="D11" s="623">
        <v>26</v>
      </c>
      <c r="E11" s="623">
        <v>0</v>
      </c>
      <c r="F11" s="623">
        <v>0</v>
      </c>
      <c r="G11" s="623">
        <v>0</v>
      </c>
      <c r="H11" s="623">
        <v>15</v>
      </c>
      <c r="I11" s="623">
        <v>3</v>
      </c>
      <c r="J11" s="623">
        <v>0</v>
      </c>
      <c r="K11" s="623">
        <v>0</v>
      </c>
      <c r="L11" s="623">
        <v>0</v>
      </c>
      <c r="M11" s="623">
        <v>2</v>
      </c>
      <c r="N11" s="623">
        <v>1</v>
      </c>
      <c r="O11" s="623">
        <v>2</v>
      </c>
      <c r="P11" s="208">
        <v>1</v>
      </c>
      <c r="Q11" s="623">
        <v>3</v>
      </c>
      <c r="R11" s="623">
        <v>0</v>
      </c>
      <c r="S11" s="623">
        <v>6</v>
      </c>
      <c r="T11" s="623">
        <v>0</v>
      </c>
      <c r="U11" s="623">
        <v>4</v>
      </c>
      <c r="V11" s="623">
        <v>0</v>
      </c>
      <c r="W11" s="623">
        <v>2</v>
      </c>
      <c r="X11" s="623">
        <v>4</v>
      </c>
      <c r="Y11" s="623"/>
      <c r="Z11" s="623">
        <v>0</v>
      </c>
      <c r="AA11" s="624"/>
      <c r="AB11" s="187" t="s">
        <v>776</v>
      </c>
    </row>
    <row r="12" spans="1:28" s="659" customFormat="1" ht="22.5" customHeight="1">
      <c r="A12" s="236" t="s">
        <v>780</v>
      </c>
      <c r="B12" s="618">
        <f t="shared" si="0"/>
        <v>171</v>
      </c>
      <c r="C12" s="619">
        <f>SUM(C13:C17)</f>
        <v>5</v>
      </c>
      <c r="D12" s="619">
        <f>SUM(D13:D17)</f>
        <v>28</v>
      </c>
      <c r="E12" s="619">
        <f>SUM(E13:E17)</f>
        <v>0</v>
      </c>
      <c r="F12" s="619">
        <f>SUM(F13:F17)</f>
        <v>1</v>
      </c>
      <c r="G12" s="619">
        <f>SUM(G13:G17)</f>
        <v>0</v>
      </c>
      <c r="H12" s="619">
        <f aca="true" t="shared" si="1" ref="H12:W12">SUM(H13:H17)</f>
        <v>15</v>
      </c>
      <c r="I12" s="619">
        <f t="shared" si="1"/>
        <v>3</v>
      </c>
      <c r="J12" s="619">
        <f t="shared" si="1"/>
        <v>0</v>
      </c>
      <c r="K12" s="619">
        <f t="shared" si="1"/>
        <v>0</v>
      </c>
      <c r="L12" s="619">
        <f t="shared" si="1"/>
        <v>0</v>
      </c>
      <c r="M12" s="619">
        <f t="shared" si="1"/>
        <v>3</v>
      </c>
      <c r="N12" s="619">
        <f t="shared" si="1"/>
        <v>1</v>
      </c>
      <c r="O12" s="619">
        <f t="shared" si="1"/>
        <v>3</v>
      </c>
      <c r="P12" s="620">
        <f>SUM(P13:P17)</f>
        <v>1</v>
      </c>
      <c r="Q12" s="619">
        <f t="shared" si="1"/>
        <v>3</v>
      </c>
      <c r="R12" s="619">
        <f t="shared" si="1"/>
        <v>0</v>
      </c>
      <c r="S12" s="619">
        <f t="shared" si="1"/>
        <v>5</v>
      </c>
      <c r="T12" s="619">
        <f t="shared" si="1"/>
        <v>0</v>
      </c>
      <c r="U12" s="619">
        <f t="shared" si="1"/>
        <v>4</v>
      </c>
      <c r="V12" s="619">
        <f t="shared" si="1"/>
        <v>0</v>
      </c>
      <c r="W12" s="619">
        <f t="shared" si="1"/>
        <v>2</v>
      </c>
      <c r="X12" s="619">
        <f>SUM(X13:X17)</f>
        <v>4</v>
      </c>
      <c r="Y12" s="619"/>
      <c r="Z12" s="619">
        <f>SUM(Z13:Z17)</f>
        <v>0</v>
      </c>
      <c r="AA12" s="621"/>
      <c r="AB12" s="240" t="s">
        <v>780</v>
      </c>
    </row>
    <row r="13" spans="1:28" s="435" customFormat="1" ht="30" customHeight="1">
      <c r="A13" s="214" t="s">
        <v>611</v>
      </c>
      <c r="B13" s="622">
        <f t="shared" si="0"/>
        <v>15</v>
      </c>
      <c r="C13" s="623">
        <v>0</v>
      </c>
      <c r="D13" s="623">
        <v>1</v>
      </c>
      <c r="E13" s="623">
        <v>0</v>
      </c>
      <c r="F13" s="623">
        <v>0</v>
      </c>
      <c r="G13" s="623">
        <v>0</v>
      </c>
      <c r="H13" s="623">
        <v>0</v>
      </c>
      <c r="I13" s="623">
        <v>0</v>
      </c>
      <c r="J13" s="623">
        <v>0</v>
      </c>
      <c r="K13" s="623">
        <v>0</v>
      </c>
      <c r="L13" s="623">
        <v>0</v>
      </c>
      <c r="M13" s="623">
        <v>0</v>
      </c>
      <c r="N13" s="623">
        <v>0</v>
      </c>
      <c r="O13" s="623">
        <v>0</v>
      </c>
      <c r="P13" s="623">
        <v>0</v>
      </c>
      <c r="Q13" s="623">
        <v>1</v>
      </c>
      <c r="R13" s="623">
        <v>0</v>
      </c>
      <c r="S13" s="623">
        <v>0</v>
      </c>
      <c r="T13" s="623">
        <v>0</v>
      </c>
      <c r="U13" s="623">
        <v>0</v>
      </c>
      <c r="V13" s="623">
        <v>0</v>
      </c>
      <c r="W13" s="623">
        <v>0</v>
      </c>
      <c r="X13" s="623">
        <v>0</v>
      </c>
      <c r="Y13" s="623"/>
      <c r="Z13" s="623">
        <v>0</v>
      </c>
      <c r="AA13" s="624"/>
      <c r="AB13" s="215" t="s">
        <v>160</v>
      </c>
    </row>
    <row r="14" spans="1:28" s="435" customFormat="1" ht="30" customHeight="1">
      <c r="A14" s="214" t="s">
        <v>369</v>
      </c>
      <c r="B14" s="622">
        <f t="shared" si="0"/>
        <v>51</v>
      </c>
      <c r="C14" s="623">
        <v>1</v>
      </c>
      <c r="D14" s="623">
        <v>10</v>
      </c>
      <c r="E14" s="623">
        <v>0</v>
      </c>
      <c r="F14" s="623">
        <v>0</v>
      </c>
      <c r="G14" s="623">
        <v>0</v>
      </c>
      <c r="H14" s="623">
        <v>4</v>
      </c>
      <c r="I14" s="623">
        <v>1</v>
      </c>
      <c r="J14" s="623">
        <v>0</v>
      </c>
      <c r="K14" s="623">
        <v>0</v>
      </c>
      <c r="L14" s="623">
        <v>0</v>
      </c>
      <c r="M14" s="623">
        <v>1</v>
      </c>
      <c r="N14" s="623">
        <v>1</v>
      </c>
      <c r="O14" s="623">
        <v>1</v>
      </c>
      <c r="P14" s="623">
        <v>0</v>
      </c>
      <c r="Q14" s="623">
        <v>2</v>
      </c>
      <c r="R14" s="623">
        <v>0</v>
      </c>
      <c r="S14" s="623">
        <v>2</v>
      </c>
      <c r="T14" s="623">
        <v>0</v>
      </c>
      <c r="U14" s="623">
        <v>1</v>
      </c>
      <c r="V14" s="623">
        <v>0</v>
      </c>
      <c r="W14" s="623">
        <v>2</v>
      </c>
      <c r="X14" s="623">
        <v>1</v>
      </c>
      <c r="Y14" s="623"/>
      <c r="Z14" s="623">
        <v>0</v>
      </c>
      <c r="AA14" s="624"/>
      <c r="AB14" s="215" t="s">
        <v>160</v>
      </c>
    </row>
    <row r="15" spans="1:28" s="435" customFormat="1" ht="30" customHeight="1">
      <c r="A15" s="214" t="s">
        <v>370</v>
      </c>
      <c r="B15" s="622">
        <f t="shared" si="0"/>
        <v>30</v>
      </c>
      <c r="C15" s="623">
        <v>0</v>
      </c>
      <c r="D15" s="623">
        <v>6</v>
      </c>
      <c r="E15" s="623">
        <v>0</v>
      </c>
      <c r="F15" s="623">
        <v>0</v>
      </c>
      <c r="G15" s="623">
        <v>0</v>
      </c>
      <c r="H15" s="623">
        <v>2</v>
      </c>
      <c r="I15" s="623">
        <v>1</v>
      </c>
      <c r="J15" s="623">
        <v>0</v>
      </c>
      <c r="K15" s="623">
        <v>0</v>
      </c>
      <c r="L15" s="623">
        <v>0</v>
      </c>
      <c r="M15" s="623">
        <v>0</v>
      </c>
      <c r="N15" s="623">
        <v>0</v>
      </c>
      <c r="O15" s="623">
        <v>0</v>
      </c>
      <c r="P15" s="208">
        <v>1</v>
      </c>
      <c r="Q15" s="623">
        <v>0</v>
      </c>
      <c r="R15" s="623">
        <v>0</v>
      </c>
      <c r="S15" s="623">
        <v>2</v>
      </c>
      <c r="T15" s="623">
        <v>0</v>
      </c>
      <c r="U15" s="623">
        <v>1</v>
      </c>
      <c r="V15" s="623">
        <v>0</v>
      </c>
      <c r="W15" s="623">
        <v>0</v>
      </c>
      <c r="X15" s="623">
        <v>1</v>
      </c>
      <c r="Y15" s="623"/>
      <c r="Z15" s="623">
        <v>0</v>
      </c>
      <c r="AA15" s="624"/>
      <c r="AB15" s="215" t="s">
        <v>161</v>
      </c>
    </row>
    <row r="16" spans="1:28" s="435" customFormat="1" ht="30" customHeight="1">
      <c r="A16" s="214" t="s">
        <v>371</v>
      </c>
      <c r="B16" s="622">
        <f t="shared" si="0"/>
        <v>38</v>
      </c>
      <c r="C16" s="623">
        <v>4</v>
      </c>
      <c r="D16" s="623">
        <v>3</v>
      </c>
      <c r="E16" s="623">
        <v>0</v>
      </c>
      <c r="F16" s="623">
        <v>1</v>
      </c>
      <c r="G16" s="623">
        <v>0</v>
      </c>
      <c r="H16" s="623">
        <v>4</v>
      </c>
      <c r="I16" s="623">
        <v>0</v>
      </c>
      <c r="J16" s="623">
        <v>0</v>
      </c>
      <c r="K16" s="623">
        <v>0</v>
      </c>
      <c r="L16" s="623">
        <v>0</v>
      </c>
      <c r="M16" s="623">
        <v>1</v>
      </c>
      <c r="N16" s="623">
        <v>0</v>
      </c>
      <c r="O16" s="623">
        <v>1</v>
      </c>
      <c r="P16" s="623">
        <v>0</v>
      </c>
      <c r="Q16" s="623">
        <v>0</v>
      </c>
      <c r="R16" s="623">
        <v>0</v>
      </c>
      <c r="S16" s="623">
        <v>1</v>
      </c>
      <c r="T16" s="623">
        <v>0</v>
      </c>
      <c r="U16" s="623">
        <v>1</v>
      </c>
      <c r="V16" s="623">
        <v>0</v>
      </c>
      <c r="W16" s="623">
        <v>0</v>
      </c>
      <c r="X16" s="623">
        <v>1</v>
      </c>
      <c r="Y16" s="623"/>
      <c r="Z16" s="623">
        <v>0</v>
      </c>
      <c r="AA16" s="624"/>
      <c r="AB16" s="215" t="s">
        <v>162</v>
      </c>
    </row>
    <row r="17" spans="1:28" s="435" customFormat="1" ht="30" customHeight="1">
      <c r="A17" s="259" t="s">
        <v>315</v>
      </c>
      <c r="B17" s="625">
        <f t="shared" si="0"/>
        <v>37</v>
      </c>
      <c r="C17" s="626">
        <v>0</v>
      </c>
      <c r="D17" s="626">
        <v>8</v>
      </c>
      <c r="E17" s="626">
        <v>0</v>
      </c>
      <c r="F17" s="626">
        <v>0</v>
      </c>
      <c r="G17" s="626">
        <v>0</v>
      </c>
      <c r="H17" s="626">
        <v>5</v>
      </c>
      <c r="I17" s="626">
        <v>1</v>
      </c>
      <c r="J17" s="626">
        <v>0</v>
      </c>
      <c r="K17" s="626">
        <v>0</v>
      </c>
      <c r="L17" s="626">
        <v>0</v>
      </c>
      <c r="M17" s="626">
        <v>1</v>
      </c>
      <c r="N17" s="626">
        <v>0</v>
      </c>
      <c r="O17" s="626">
        <v>1</v>
      </c>
      <c r="P17" s="626">
        <v>0</v>
      </c>
      <c r="Q17" s="626">
        <v>0</v>
      </c>
      <c r="R17" s="626">
        <v>0</v>
      </c>
      <c r="S17" s="626">
        <v>0</v>
      </c>
      <c r="T17" s="626">
        <v>0</v>
      </c>
      <c r="U17" s="626">
        <v>1</v>
      </c>
      <c r="V17" s="626">
        <v>0</v>
      </c>
      <c r="W17" s="626">
        <v>0</v>
      </c>
      <c r="X17" s="626">
        <v>1</v>
      </c>
      <c r="Y17" s="626"/>
      <c r="Z17" s="626">
        <v>0</v>
      </c>
      <c r="AA17" s="627"/>
      <c r="AB17" s="217" t="s">
        <v>372</v>
      </c>
    </row>
    <row r="18" s="660" customFormat="1" ht="18.75" customHeight="1"/>
    <row r="19" spans="1:29" s="660" customFormat="1" ht="13.5" customHeight="1">
      <c r="A19" s="628"/>
      <c r="B19" s="983" t="s">
        <v>458</v>
      </c>
      <c r="C19" s="984"/>
      <c r="D19" s="629" t="s">
        <v>459</v>
      </c>
      <c r="E19" s="629" t="s">
        <v>460</v>
      </c>
      <c r="F19" s="629" t="s">
        <v>461</v>
      </c>
      <c r="G19" s="983" t="s">
        <v>462</v>
      </c>
      <c r="H19" s="984"/>
      <c r="I19" s="629" t="s">
        <v>463</v>
      </c>
      <c r="J19" s="629" t="s">
        <v>474</v>
      </c>
      <c r="K19" s="629" t="s">
        <v>475</v>
      </c>
      <c r="L19" s="629" t="s">
        <v>1176</v>
      </c>
      <c r="M19" s="629" t="s">
        <v>476</v>
      </c>
      <c r="N19" s="629" t="s">
        <v>477</v>
      </c>
      <c r="O19" s="985" t="s">
        <v>1177</v>
      </c>
      <c r="P19" s="985" t="s">
        <v>1178</v>
      </c>
      <c r="Q19" s="629" t="s">
        <v>478</v>
      </c>
      <c r="R19" s="629" t="s">
        <v>479</v>
      </c>
      <c r="S19" s="629" t="s">
        <v>480</v>
      </c>
      <c r="T19" s="983" t="s">
        <v>481</v>
      </c>
      <c r="U19" s="987"/>
      <c r="V19" s="987"/>
      <c r="W19" s="984"/>
      <c r="X19" s="983" t="s">
        <v>1179</v>
      </c>
      <c r="Y19" s="987"/>
      <c r="Z19" s="984"/>
      <c r="AA19" s="983" t="s">
        <v>482</v>
      </c>
      <c r="AB19" s="984"/>
      <c r="AC19" s="630"/>
    </row>
    <row r="20" spans="1:29" s="660" customFormat="1" ht="13.5" customHeight="1">
      <c r="A20" s="631" t="s">
        <v>1180</v>
      </c>
      <c r="B20" s="975" t="s">
        <v>483</v>
      </c>
      <c r="C20" s="977"/>
      <c r="D20" s="632"/>
      <c r="E20" s="633" t="s">
        <v>1181</v>
      </c>
      <c r="F20" s="633" t="s">
        <v>484</v>
      </c>
      <c r="G20" s="978" t="s">
        <v>485</v>
      </c>
      <c r="H20" s="979"/>
      <c r="I20" s="632"/>
      <c r="J20" s="632"/>
      <c r="K20" s="632"/>
      <c r="L20" s="633" t="s">
        <v>1182</v>
      </c>
      <c r="M20" s="633" t="s">
        <v>486</v>
      </c>
      <c r="N20" s="632"/>
      <c r="O20" s="986"/>
      <c r="P20" s="986"/>
      <c r="Q20" s="632"/>
      <c r="R20" s="633"/>
      <c r="S20" s="633"/>
      <c r="T20" s="978" t="s">
        <v>487</v>
      </c>
      <c r="U20" s="980"/>
      <c r="V20" s="980"/>
      <c r="W20" s="979"/>
      <c r="X20" s="975" t="s">
        <v>1183</v>
      </c>
      <c r="Y20" s="976"/>
      <c r="Z20" s="977"/>
      <c r="AA20" s="978" t="s">
        <v>488</v>
      </c>
      <c r="AB20" s="979"/>
      <c r="AC20" s="634" t="s">
        <v>1184</v>
      </c>
    </row>
    <row r="21" spans="1:29" s="660" customFormat="1" ht="13.5" customHeight="1">
      <c r="A21" s="631"/>
      <c r="B21" s="629" t="s">
        <v>489</v>
      </c>
      <c r="C21" s="629" t="s">
        <v>490</v>
      </c>
      <c r="D21" s="632" t="s">
        <v>1185</v>
      </c>
      <c r="E21" s="633" t="s">
        <v>1185</v>
      </c>
      <c r="F21" s="632"/>
      <c r="G21" s="629" t="s">
        <v>491</v>
      </c>
      <c r="H21" s="629" t="s">
        <v>492</v>
      </c>
      <c r="I21" s="635"/>
      <c r="J21" s="635"/>
      <c r="K21" s="635"/>
      <c r="L21" s="633" t="s">
        <v>1185</v>
      </c>
      <c r="M21" s="635"/>
      <c r="N21" s="635"/>
      <c r="O21" s="986"/>
      <c r="P21" s="986"/>
      <c r="Q21" s="635"/>
      <c r="R21" s="635"/>
      <c r="S21" s="635"/>
      <c r="T21" s="975" t="s">
        <v>493</v>
      </c>
      <c r="U21" s="976"/>
      <c r="V21" s="976"/>
      <c r="W21" s="977"/>
      <c r="X21" s="975" t="s">
        <v>494</v>
      </c>
      <c r="Y21" s="976"/>
      <c r="Z21" s="977"/>
      <c r="AA21" s="975" t="s">
        <v>495</v>
      </c>
      <c r="AB21" s="977"/>
      <c r="AC21" s="634"/>
    </row>
    <row r="22" spans="1:29" s="660" customFormat="1" ht="13.5" customHeight="1">
      <c r="A22" s="631" t="s">
        <v>1186</v>
      </c>
      <c r="B22" s="633" t="s">
        <v>496</v>
      </c>
      <c r="C22" s="633" t="s">
        <v>497</v>
      </c>
      <c r="D22" s="635"/>
      <c r="E22" s="636" t="s">
        <v>1185</v>
      </c>
      <c r="F22" s="635"/>
      <c r="G22" s="633" t="s">
        <v>498</v>
      </c>
      <c r="H22" s="633" t="s">
        <v>499</v>
      </c>
      <c r="I22" s="632"/>
      <c r="J22" s="632"/>
      <c r="K22" s="632"/>
      <c r="L22" s="635"/>
      <c r="M22" s="635"/>
      <c r="N22" s="632"/>
      <c r="O22" s="986"/>
      <c r="P22" s="986"/>
      <c r="Q22" s="632"/>
      <c r="R22" s="633"/>
      <c r="S22" s="633"/>
      <c r="T22" s="637"/>
      <c r="U22" s="638"/>
      <c r="V22" s="638"/>
      <c r="W22" s="638"/>
      <c r="X22" s="637"/>
      <c r="Y22" s="638"/>
      <c r="Z22" s="639"/>
      <c r="AA22" s="988"/>
      <c r="AB22" s="989"/>
      <c r="AC22" s="640" t="s">
        <v>1187</v>
      </c>
    </row>
    <row r="23" spans="1:29" s="647" customFormat="1" ht="69.75" customHeight="1">
      <c r="A23" s="641"/>
      <c r="B23" s="642" t="s">
        <v>1188</v>
      </c>
      <c r="C23" s="642" t="s">
        <v>1189</v>
      </c>
      <c r="D23" s="642" t="s">
        <v>1190</v>
      </c>
      <c r="E23" s="643" t="s">
        <v>500</v>
      </c>
      <c r="F23" s="642" t="s">
        <v>501</v>
      </c>
      <c r="G23" s="644" t="s">
        <v>1191</v>
      </c>
      <c r="H23" s="644" t="s">
        <v>1192</v>
      </c>
      <c r="I23" s="642" t="s">
        <v>502</v>
      </c>
      <c r="J23" s="642" t="s">
        <v>503</v>
      </c>
      <c r="K23" s="642" t="s">
        <v>1193</v>
      </c>
      <c r="L23" s="643" t="s">
        <v>504</v>
      </c>
      <c r="M23" s="643" t="s">
        <v>505</v>
      </c>
      <c r="N23" s="642" t="s">
        <v>506</v>
      </c>
      <c r="O23" s="986"/>
      <c r="P23" s="986"/>
      <c r="Q23" s="642" t="s">
        <v>507</v>
      </c>
      <c r="R23" s="644" t="s">
        <v>1194</v>
      </c>
      <c r="S23" s="644" t="s">
        <v>508</v>
      </c>
      <c r="T23" s="645">
        <v>7</v>
      </c>
      <c r="U23" s="645">
        <v>10</v>
      </c>
      <c r="V23" s="645">
        <v>14</v>
      </c>
      <c r="W23" s="645">
        <v>18</v>
      </c>
      <c r="X23" s="645">
        <v>5</v>
      </c>
      <c r="Y23" s="645">
        <v>50</v>
      </c>
      <c r="Z23" s="645">
        <v>100</v>
      </c>
      <c r="AA23" s="645">
        <v>20</v>
      </c>
      <c r="AB23" s="645">
        <v>30</v>
      </c>
      <c r="AC23" s="646"/>
    </row>
    <row r="24" spans="1:29" s="435" customFormat="1" ht="22.5" customHeight="1">
      <c r="A24" s="185" t="s">
        <v>1195</v>
      </c>
      <c r="B24" s="656">
        <v>0</v>
      </c>
      <c r="C24" s="657">
        <v>35</v>
      </c>
      <c r="D24" s="657">
        <v>7</v>
      </c>
      <c r="E24" s="657">
        <v>0</v>
      </c>
      <c r="F24" s="657">
        <v>4</v>
      </c>
      <c r="G24" s="657">
        <v>3</v>
      </c>
      <c r="H24" s="657">
        <v>0</v>
      </c>
      <c r="I24" s="657">
        <v>0</v>
      </c>
      <c r="J24" s="657">
        <v>0</v>
      </c>
      <c r="K24" s="657">
        <v>2</v>
      </c>
      <c r="L24" s="657">
        <v>0</v>
      </c>
      <c r="M24" s="657">
        <v>0</v>
      </c>
      <c r="N24" s="657">
        <v>6</v>
      </c>
      <c r="O24" s="661"/>
      <c r="P24" s="661"/>
      <c r="Q24" s="657">
        <v>10</v>
      </c>
      <c r="R24" s="657">
        <v>13</v>
      </c>
      <c r="S24" s="657">
        <v>0</v>
      </c>
      <c r="T24" s="657">
        <v>0</v>
      </c>
      <c r="U24" s="657">
        <v>0</v>
      </c>
      <c r="V24" s="657">
        <v>0</v>
      </c>
      <c r="W24" s="657">
        <v>0</v>
      </c>
      <c r="X24" s="657">
        <v>0</v>
      </c>
      <c r="Y24" s="657">
        <v>0</v>
      </c>
      <c r="Z24" s="657">
        <v>0</v>
      </c>
      <c r="AA24" s="657">
        <v>0</v>
      </c>
      <c r="AB24" s="658">
        <v>0</v>
      </c>
      <c r="AC24" s="187" t="s">
        <v>1195</v>
      </c>
    </row>
    <row r="25" spans="1:29" s="663" customFormat="1" ht="22.5" customHeight="1">
      <c r="A25" s="185" t="s">
        <v>1196</v>
      </c>
      <c r="B25" s="622">
        <v>0</v>
      </c>
      <c r="C25" s="623">
        <v>33</v>
      </c>
      <c r="D25" s="623">
        <v>7</v>
      </c>
      <c r="E25" s="623">
        <v>0</v>
      </c>
      <c r="F25" s="623">
        <v>5</v>
      </c>
      <c r="G25" s="623">
        <v>3</v>
      </c>
      <c r="H25" s="623">
        <v>0</v>
      </c>
      <c r="I25" s="623">
        <v>0</v>
      </c>
      <c r="J25" s="623">
        <v>0</v>
      </c>
      <c r="K25" s="623">
        <v>2</v>
      </c>
      <c r="L25" s="623">
        <v>0</v>
      </c>
      <c r="M25" s="623">
        <v>0</v>
      </c>
      <c r="N25" s="623">
        <v>10</v>
      </c>
      <c r="O25" s="662"/>
      <c r="P25" s="662"/>
      <c r="Q25" s="623">
        <v>10</v>
      </c>
      <c r="R25" s="623">
        <v>14</v>
      </c>
      <c r="S25" s="623">
        <v>0</v>
      </c>
      <c r="T25" s="623">
        <v>0</v>
      </c>
      <c r="U25" s="623">
        <v>0</v>
      </c>
      <c r="V25" s="623">
        <v>0</v>
      </c>
      <c r="W25" s="623">
        <v>0</v>
      </c>
      <c r="X25" s="623">
        <v>0</v>
      </c>
      <c r="Y25" s="623">
        <v>0</v>
      </c>
      <c r="Z25" s="623">
        <v>0</v>
      </c>
      <c r="AA25" s="623">
        <v>0</v>
      </c>
      <c r="AB25" s="624">
        <v>0</v>
      </c>
      <c r="AC25" s="187" t="s">
        <v>512</v>
      </c>
    </row>
    <row r="26" spans="1:29" s="663" customFormat="1" ht="22.5" customHeight="1">
      <c r="A26" s="185" t="s">
        <v>286</v>
      </c>
      <c r="B26" s="622">
        <v>0</v>
      </c>
      <c r="C26" s="623">
        <v>29</v>
      </c>
      <c r="D26" s="623">
        <v>7</v>
      </c>
      <c r="E26" s="623">
        <v>0</v>
      </c>
      <c r="F26" s="623">
        <v>5</v>
      </c>
      <c r="G26" s="623">
        <v>3</v>
      </c>
      <c r="H26" s="623">
        <v>0</v>
      </c>
      <c r="I26" s="623">
        <v>0</v>
      </c>
      <c r="J26" s="623">
        <v>0</v>
      </c>
      <c r="K26" s="623">
        <v>2</v>
      </c>
      <c r="L26" s="623">
        <v>0</v>
      </c>
      <c r="M26" s="623">
        <v>0</v>
      </c>
      <c r="N26" s="623">
        <v>10</v>
      </c>
      <c r="O26" s="662"/>
      <c r="P26" s="662"/>
      <c r="Q26" s="623">
        <v>10</v>
      </c>
      <c r="R26" s="623">
        <v>13</v>
      </c>
      <c r="S26" s="623">
        <v>0</v>
      </c>
      <c r="T26" s="623">
        <v>0</v>
      </c>
      <c r="U26" s="623">
        <v>0</v>
      </c>
      <c r="V26" s="623">
        <v>0</v>
      </c>
      <c r="W26" s="623">
        <v>0</v>
      </c>
      <c r="X26" s="623">
        <v>0</v>
      </c>
      <c r="Y26" s="623">
        <v>0</v>
      </c>
      <c r="Z26" s="623">
        <v>0</v>
      </c>
      <c r="AA26" s="623">
        <v>0</v>
      </c>
      <c r="AB26" s="624">
        <v>0</v>
      </c>
      <c r="AC26" s="187" t="s">
        <v>1197</v>
      </c>
    </row>
    <row r="27" spans="1:29" s="663" customFormat="1" ht="22.5" customHeight="1">
      <c r="A27" s="185" t="s">
        <v>776</v>
      </c>
      <c r="B27" s="622">
        <v>0</v>
      </c>
      <c r="C27" s="623">
        <v>29</v>
      </c>
      <c r="D27" s="623">
        <v>7</v>
      </c>
      <c r="E27" s="623">
        <v>0</v>
      </c>
      <c r="F27" s="623">
        <v>5</v>
      </c>
      <c r="G27" s="623">
        <v>3</v>
      </c>
      <c r="H27" s="623">
        <v>0</v>
      </c>
      <c r="I27" s="623">
        <v>0</v>
      </c>
      <c r="J27" s="623">
        <v>0</v>
      </c>
      <c r="K27" s="623">
        <v>2</v>
      </c>
      <c r="L27" s="623">
        <v>2</v>
      </c>
      <c r="M27" s="623">
        <v>0</v>
      </c>
      <c r="N27" s="623">
        <v>14</v>
      </c>
      <c r="O27" s="623">
        <v>0</v>
      </c>
      <c r="P27" s="623">
        <v>4</v>
      </c>
      <c r="Q27" s="623">
        <v>13</v>
      </c>
      <c r="R27" s="623">
        <v>8</v>
      </c>
      <c r="S27" s="623">
        <v>0</v>
      </c>
      <c r="T27" s="623">
        <v>0</v>
      </c>
      <c r="U27" s="623">
        <v>0</v>
      </c>
      <c r="V27" s="623">
        <v>0</v>
      </c>
      <c r="W27" s="623">
        <v>0</v>
      </c>
      <c r="X27" s="623">
        <v>0</v>
      </c>
      <c r="Y27" s="623">
        <v>0</v>
      </c>
      <c r="Z27" s="623">
        <v>0</v>
      </c>
      <c r="AA27" s="623">
        <v>0</v>
      </c>
      <c r="AB27" s="624">
        <v>0</v>
      </c>
      <c r="AC27" s="187" t="s">
        <v>776</v>
      </c>
    </row>
    <row r="28" spans="1:29" s="663" customFormat="1" ht="22.5" customHeight="1">
      <c r="A28" s="236" t="s">
        <v>1198</v>
      </c>
      <c r="B28" s="618">
        <f>SUM(B29:B33)</f>
        <v>0</v>
      </c>
      <c r="C28" s="619">
        <f aca="true" t="shared" si="2" ref="C28:AB28">SUM(C29:C33)</f>
        <v>29</v>
      </c>
      <c r="D28" s="619">
        <f t="shared" si="2"/>
        <v>7</v>
      </c>
      <c r="E28" s="619">
        <f>SUM(E29:E33)</f>
        <v>0</v>
      </c>
      <c r="F28" s="619">
        <f t="shared" si="2"/>
        <v>5</v>
      </c>
      <c r="G28" s="619">
        <f t="shared" si="2"/>
        <v>3</v>
      </c>
      <c r="H28" s="619">
        <f t="shared" si="2"/>
        <v>0</v>
      </c>
      <c r="I28" s="619">
        <f t="shared" si="2"/>
        <v>0</v>
      </c>
      <c r="J28" s="619">
        <f t="shared" si="2"/>
        <v>0</v>
      </c>
      <c r="K28" s="619">
        <f t="shared" si="2"/>
        <v>2</v>
      </c>
      <c r="L28" s="619">
        <f t="shared" si="2"/>
        <v>2</v>
      </c>
      <c r="M28" s="619">
        <f t="shared" si="2"/>
        <v>0</v>
      </c>
      <c r="N28" s="619">
        <f t="shared" si="2"/>
        <v>20</v>
      </c>
      <c r="O28" s="619">
        <f t="shared" si="2"/>
        <v>0</v>
      </c>
      <c r="P28" s="619">
        <f t="shared" si="2"/>
        <v>4</v>
      </c>
      <c r="Q28" s="619">
        <f t="shared" si="2"/>
        <v>13</v>
      </c>
      <c r="R28" s="619">
        <f t="shared" si="2"/>
        <v>8</v>
      </c>
      <c r="S28" s="619">
        <f t="shared" si="2"/>
        <v>0</v>
      </c>
      <c r="T28" s="619">
        <f t="shared" si="2"/>
        <v>0</v>
      </c>
      <c r="U28" s="619">
        <f t="shared" si="2"/>
        <v>0</v>
      </c>
      <c r="V28" s="619">
        <f t="shared" si="2"/>
        <v>0</v>
      </c>
      <c r="W28" s="619">
        <f t="shared" si="2"/>
        <v>0</v>
      </c>
      <c r="X28" s="619">
        <f t="shared" si="2"/>
        <v>0</v>
      </c>
      <c r="Y28" s="619">
        <f t="shared" si="2"/>
        <v>0</v>
      </c>
      <c r="Z28" s="619">
        <f t="shared" si="2"/>
        <v>0</v>
      </c>
      <c r="AA28" s="619">
        <f t="shared" si="2"/>
        <v>0</v>
      </c>
      <c r="AB28" s="621">
        <f t="shared" si="2"/>
        <v>0</v>
      </c>
      <c r="AC28" s="240" t="s">
        <v>1198</v>
      </c>
    </row>
    <row r="29" spans="1:29" s="435" customFormat="1" ht="30" customHeight="1">
      <c r="A29" s="214" t="s">
        <v>1199</v>
      </c>
      <c r="B29" s="622">
        <v>0</v>
      </c>
      <c r="C29" s="623">
        <v>0</v>
      </c>
      <c r="D29" s="623">
        <v>1</v>
      </c>
      <c r="E29" s="623">
        <v>0</v>
      </c>
      <c r="F29" s="623">
        <v>1</v>
      </c>
      <c r="G29" s="623">
        <v>0</v>
      </c>
      <c r="H29" s="623">
        <v>0</v>
      </c>
      <c r="I29" s="623">
        <v>0</v>
      </c>
      <c r="J29" s="623">
        <v>0</v>
      </c>
      <c r="K29" s="623">
        <v>0</v>
      </c>
      <c r="L29" s="623">
        <v>2</v>
      </c>
      <c r="M29" s="623">
        <v>0</v>
      </c>
      <c r="N29" s="623">
        <v>2</v>
      </c>
      <c r="O29" s="623">
        <v>0</v>
      </c>
      <c r="P29" s="623">
        <v>0</v>
      </c>
      <c r="Q29" s="623">
        <v>6</v>
      </c>
      <c r="R29" s="623">
        <v>1</v>
      </c>
      <c r="S29" s="623">
        <v>0</v>
      </c>
      <c r="T29" s="623">
        <v>0</v>
      </c>
      <c r="U29" s="623">
        <v>0</v>
      </c>
      <c r="V29" s="623">
        <v>0</v>
      </c>
      <c r="W29" s="623">
        <v>0</v>
      </c>
      <c r="X29" s="623">
        <v>0</v>
      </c>
      <c r="Y29" s="623">
        <v>0</v>
      </c>
      <c r="Z29" s="623">
        <v>0</v>
      </c>
      <c r="AA29" s="623">
        <v>0</v>
      </c>
      <c r="AB29" s="624">
        <v>0</v>
      </c>
      <c r="AC29" s="215" t="s">
        <v>1200</v>
      </c>
    </row>
    <row r="30" spans="1:29" s="435" customFormat="1" ht="30" customHeight="1">
      <c r="A30" s="214" t="s">
        <v>1201</v>
      </c>
      <c r="B30" s="622">
        <v>0</v>
      </c>
      <c r="C30" s="623">
        <v>9</v>
      </c>
      <c r="D30" s="623">
        <v>2</v>
      </c>
      <c r="E30" s="623">
        <v>0</v>
      </c>
      <c r="F30" s="623">
        <v>1</v>
      </c>
      <c r="G30" s="623">
        <v>1</v>
      </c>
      <c r="H30" s="623">
        <v>0</v>
      </c>
      <c r="I30" s="623">
        <v>0</v>
      </c>
      <c r="J30" s="623">
        <v>0</v>
      </c>
      <c r="K30" s="623">
        <v>1</v>
      </c>
      <c r="L30" s="623">
        <v>0</v>
      </c>
      <c r="M30" s="623">
        <v>0</v>
      </c>
      <c r="N30" s="623">
        <v>6</v>
      </c>
      <c r="O30" s="623">
        <v>0</v>
      </c>
      <c r="P30" s="664">
        <v>1</v>
      </c>
      <c r="Q30" s="623">
        <v>2</v>
      </c>
      <c r="R30" s="623">
        <v>1</v>
      </c>
      <c r="S30" s="623">
        <v>0</v>
      </c>
      <c r="T30" s="623">
        <v>0</v>
      </c>
      <c r="U30" s="623">
        <v>0</v>
      </c>
      <c r="V30" s="623">
        <v>0</v>
      </c>
      <c r="W30" s="623">
        <v>0</v>
      </c>
      <c r="X30" s="623">
        <v>0</v>
      </c>
      <c r="Y30" s="623">
        <v>0</v>
      </c>
      <c r="Z30" s="623">
        <v>0</v>
      </c>
      <c r="AA30" s="623">
        <v>0</v>
      </c>
      <c r="AB30" s="624">
        <v>0</v>
      </c>
      <c r="AC30" s="215" t="s">
        <v>1200</v>
      </c>
    </row>
    <row r="31" spans="1:29" s="435" customFormat="1" ht="30" customHeight="1">
      <c r="A31" s="214" t="s">
        <v>1202</v>
      </c>
      <c r="B31" s="622">
        <v>0</v>
      </c>
      <c r="C31" s="623">
        <v>5</v>
      </c>
      <c r="D31" s="623">
        <v>1</v>
      </c>
      <c r="E31" s="623">
        <v>0</v>
      </c>
      <c r="F31" s="623">
        <v>1</v>
      </c>
      <c r="G31" s="623">
        <v>0</v>
      </c>
      <c r="H31" s="623">
        <v>0</v>
      </c>
      <c r="I31" s="623">
        <v>0</v>
      </c>
      <c r="J31" s="623">
        <v>0</v>
      </c>
      <c r="K31" s="623">
        <v>0</v>
      </c>
      <c r="L31" s="623">
        <v>0</v>
      </c>
      <c r="M31" s="623">
        <v>0</v>
      </c>
      <c r="N31" s="623">
        <v>4</v>
      </c>
      <c r="O31" s="623">
        <v>0</v>
      </c>
      <c r="P31" s="664">
        <v>1</v>
      </c>
      <c r="Q31" s="623">
        <v>2</v>
      </c>
      <c r="R31" s="623">
        <v>2</v>
      </c>
      <c r="S31" s="623">
        <v>0</v>
      </c>
      <c r="T31" s="623">
        <v>0</v>
      </c>
      <c r="U31" s="623">
        <v>0</v>
      </c>
      <c r="V31" s="623">
        <v>0</v>
      </c>
      <c r="W31" s="623">
        <v>0</v>
      </c>
      <c r="X31" s="623">
        <v>0</v>
      </c>
      <c r="Y31" s="623">
        <v>0</v>
      </c>
      <c r="Z31" s="623">
        <v>0</v>
      </c>
      <c r="AA31" s="623">
        <v>0</v>
      </c>
      <c r="AB31" s="624">
        <v>0</v>
      </c>
      <c r="AC31" s="215" t="s">
        <v>1203</v>
      </c>
    </row>
    <row r="32" spans="1:29" s="435" customFormat="1" ht="30" customHeight="1">
      <c r="A32" s="214" t="s">
        <v>1204</v>
      </c>
      <c r="B32" s="622">
        <v>0</v>
      </c>
      <c r="C32" s="623">
        <v>7</v>
      </c>
      <c r="D32" s="623">
        <v>2</v>
      </c>
      <c r="E32" s="623">
        <v>0</v>
      </c>
      <c r="F32" s="623">
        <v>1</v>
      </c>
      <c r="G32" s="623">
        <v>1</v>
      </c>
      <c r="H32" s="623">
        <v>0</v>
      </c>
      <c r="I32" s="623">
        <v>0</v>
      </c>
      <c r="J32" s="623">
        <v>0</v>
      </c>
      <c r="K32" s="623">
        <v>0</v>
      </c>
      <c r="L32" s="623">
        <v>0</v>
      </c>
      <c r="M32" s="623">
        <v>0</v>
      </c>
      <c r="N32" s="623">
        <v>4</v>
      </c>
      <c r="O32" s="623">
        <v>0</v>
      </c>
      <c r="P32" s="664">
        <v>1</v>
      </c>
      <c r="Q32" s="623">
        <v>2</v>
      </c>
      <c r="R32" s="623">
        <v>3</v>
      </c>
      <c r="S32" s="623">
        <v>0</v>
      </c>
      <c r="T32" s="623">
        <v>0</v>
      </c>
      <c r="U32" s="623">
        <v>0</v>
      </c>
      <c r="V32" s="623">
        <v>0</v>
      </c>
      <c r="W32" s="623">
        <v>0</v>
      </c>
      <c r="X32" s="623">
        <v>0</v>
      </c>
      <c r="Y32" s="623">
        <v>0</v>
      </c>
      <c r="Z32" s="623">
        <v>0</v>
      </c>
      <c r="AA32" s="623">
        <v>0</v>
      </c>
      <c r="AB32" s="624">
        <v>0</v>
      </c>
      <c r="AC32" s="215" t="s">
        <v>1205</v>
      </c>
    </row>
    <row r="33" spans="1:29" s="435" customFormat="1" ht="30" customHeight="1">
      <c r="A33" s="259" t="s">
        <v>1206</v>
      </c>
      <c r="B33" s="625">
        <v>0</v>
      </c>
      <c r="C33" s="626">
        <v>8</v>
      </c>
      <c r="D33" s="626">
        <v>1</v>
      </c>
      <c r="E33" s="626">
        <v>0</v>
      </c>
      <c r="F33" s="626">
        <v>1</v>
      </c>
      <c r="G33" s="626">
        <v>1</v>
      </c>
      <c r="H33" s="626">
        <v>0</v>
      </c>
      <c r="I33" s="626">
        <v>0</v>
      </c>
      <c r="J33" s="626">
        <v>0</v>
      </c>
      <c r="K33" s="626">
        <v>1</v>
      </c>
      <c r="L33" s="626">
        <v>0</v>
      </c>
      <c r="M33" s="626">
        <v>0</v>
      </c>
      <c r="N33" s="626">
        <v>4</v>
      </c>
      <c r="O33" s="626">
        <v>0</v>
      </c>
      <c r="P33" s="665">
        <v>1</v>
      </c>
      <c r="Q33" s="626">
        <v>1</v>
      </c>
      <c r="R33" s="626">
        <v>1</v>
      </c>
      <c r="S33" s="626">
        <v>0</v>
      </c>
      <c r="T33" s="626">
        <v>0</v>
      </c>
      <c r="U33" s="626">
        <v>0</v>
      </c>
      <c r="V33" s="626">
        <v>0</v>
      </c>
      <c r="W33" s="626">
        <v>0</v>
      </c>
      <c r="X33" s="626">
        <v>0</v>
      </c>
      <c r="Y33" s="626">
        <v>0</v>
      </c>
      <c r="Z33" s="626">
        <v>0</v>
      </c>
      <c r="AA33" s="626">
        <v>0</v>
      </c>
      <c r="AB33" s="627">
        <v>0</v>
      </c>
      <c r="AC33" s="217" t="s">
        <v>1207</v>
      </c>
    </row>
    <row r="34" spans="1:29" s="166" customFormat="1" ht="19.5" customHeight="1">
      <c r="A34" s="5" t="s">
        <v>122</v>
      </c>
      <c r="T34" s="258" t="s">
        <v>123</v>
      </c>
      <c r="W34" s="258"/>
      <c r="X34" s="258"/>
      <c r="Y34" s="258"/>
      <c r="Z34" s="258"/>
      <c r="AA34" s="258"/>
      <c r="AB34" s="258"/>
      <c r="AC34" s="258"/>
    </row>
    <row r="35" spans="1:20" s="361" customFormat="1" ht="19.5" customHeight="1">
      <c r="A35" s="361" t="s">
        <v>124</v>
      </c>
      <c r="T35" s="162" t="s">
        <v>121</v>
      </c>
    </row>
    <row r="36" s="361" customFormat="1" ht="19.5" customHeight="1">
      <c r="A36" s="361" t="s">
        <v>125</v>
      </c>
    </row>
    <row r="37" spans="1:19" s="163" customFormat="1" ht="19.5" customHeight="1">
      <c r="A37" s="162" t="s">
        <v>126</v>
      </c>
      <c r="B37" s="162"/>
      <c r="C37" s="162"/>
      <c r="D37" s="162"/>
      <c r="E37" s="162"/>
      <c r="F37" s="162"/>
      <c r="H37" s="162"/>
      <c r="I37" s="162"/>
      <c r="J37" s="162"/>
      <c r="K37" s="162"/>
      <c r="M37" s="162"/>
      <c r="N37" s="162"/>
      <c r="O37" s="162"/>
      <c r="P37" s="162"/>
      <c r="Q37" s="162"/>
      <c r="R37" s="162"/>
      <c r="S37" s="162"/>
    </row>
    <row r="38" s="436" customFormat="1" ht="19.5" customHeight="1"/>
    <row r="39" s="436" customFormat="1" ht="19.5" customHeight="1"/>
    <row r="40" s="436" customFormat="1" ht="19.5" customHeight="1"/>
    <row r="41" s="436" customFormat="1" ht="19.5" customHeight="1"/>
    <row r="42" s="436" customFormat="1" ht="19.5" customHeight="1"/>
    <row r="43" s="436" customFormat="1" ht="19.5" customHeight="1"/>
    <row r="44" s="436" customFormat="1" ht="19.5" customHeight="1"/>
    <row r="45" s="436" customFormat="1" ht="19.5" customHeight="1"/>
    <row r="46" s="436" customFormat="1" ht="19.5" customHeight="1"/>
    <row r="47" s="436" customFormat="1" ht="19.5" customHeight="1"/>
    <row r="48" s="436" customFormat="1" ht="19.5" customHeight="1"/>
    <row r="49" s="436" customFormat="1" ht="19.5" customHeight="1"/>
    <row r="50" s="436" customFormat="1" ht="19.5" customHeight="1"/>
    <row r="51" s="436" customFormat="1" ht="19.5" customHeight="1"/>
    <row r="52" s="436" customFormat="1" ht="19.5" customHeight="1"/>
    <row r="53" s="436" customFormat="1" ht="19.5" customHeight="1"/>
    <row r="54" s="436" customFormat="1" ht="19.5" customHeight="1"/>
    <row r="55" s="436" customFormat="1" ht="19.5" customHeight="1"/>
    <row r="56" s="436" customFormat="1" ht="19.5" customHeight="1"/>
    <row r="57" s="436" customFormat="1" ht="19.5" customHeight="1"/>
    <row r="58" s="436" customFormat="1" ht="19.5" customHeight="1"/>
    <row r="59" s="436" customFormat="1" ht="19.5" customHeight="1"/>
    <row r="60" s="436" customFormat="1" ht="19.5" customHeight="1"/>
    <row r="61" s="436" customFormat="1" ht="19.5" customHeight="1"/>
    <row r="62" s="436" customFormat="1" ht="19.5" customHeight="1"/>
    <row r="63" s="436" customFormat="1" ht="19.5" customHeight="1"/>
    <row r="64" s="436" customFormat="1" ht="19.5" customHeight="1"/>
    <row r="65" s="436" customFormat="1" ht="19.5" customHeight="1"/>
    <row r="66" s="436" customFormat="1" ht="19.5" customHeight="1"/>
    <row r="67" s="436" customFormat="1" ht="19.5" customHeight="1"/>
    <row r="68" s="436" customFormat="1" ht="19.5" customHeight="1"/>
    <row r="69" s="436" customFormat="1" ht="19.5" customHeight="1"/>
    <row r="70" s="436" customFormat="1" ht="19.5" customHeight="1"/>
    <row r="71" s="436" customFormat="1" ht="19.5" customHeight="1"/>
    <row r="72" s="436" customFormat="1" ht="19.5" customHeight="1"/>
    <row r="73" s="436" customFormat="1" ht="19.5" customHeight="1"/>
    <row r="74" s="436" customFormat="1" ht="19.5" customHeight="1"/>
    <row r="75" s="436" customFormat="1" ht="19.5" customHeight="1"/>
    <row r="76" s="436" customFormat="1" ht="19.5" customHeight="1"/>
    <row r="77" s="436" customFormat="1" ht="19.5" customHeight="1"/>
    <row r="78" s="436" customFormat="1" ht="19.5" customHeight="1"/>
    <row r="79" s="436" customFormat="1" ht="19.5" customHeight="1"/>
    <row r="80" s="436" customFormat="1" ht="19.5" customHeight="1"/>
    <row r="81" s="436" customFormat="1" ht="19.5" customHeight="1"/>
    <row r="82" s="436" customFormat="1" ht="19.5" customHeight="1"/>
    <row r="83" s="436" customFormat="1" ht="19.5" customHeight="1"/>
    <row r="84" s="436" customFormat="1" ht="19.5" customHeight="1"/>
    <row r="85" s="436" customFormat="1" ht="19.5" customHeight="1"/>
    <row r="86" s="436" customFormat="1" ht="19.5" customHeight="1"/>
    <row r="87" s="436" customFormat="1" ht="19.5" customHeight="1"/>
    <row r="88" s="436" customFormat="1" ht="19.5" customHeight="1"/>
    <row r="89" s="436" customFormat="1" ht="19.5" customHeight="1"/>
    <row r="90" s="436" customFormat="1" ht="19.5" customHeight="1"/>
    <row r="91" s="436" customFormat="1" ht="19.5" customHeight="1"/>
    <row r="92" s="436" customFormat="1" ht="19.5" customHeight="1"/>
    <row r="93" s="436" customFormat="1" ht="19.5" customHeight="1"/>
    <row r="94" s="436" customFormat="1" ht="19.5" customHeight="1"/>
    <row r="95" s="436" customFormat="1" ht="19.5" customHeight="1"/>
    <row r="96" s="436" customFormat="1" ht="19.5" customHeight="1"/>
    <row r="97" s="436" customFormat="1" ht="19.5" customHeight="1"/>
    <row r="98" s="436" customFormat="1" ht="19.5" customHeight="1"/>
    <row r="99" s="436" customFormat="1" ht="19.5" customHeight="1"/>
    <row r="100" s="436" customFormat="1" ht="19.5" customHeight="1"/>
    <row r="101" s="436" customFormat="1" ht="19.5" customHeight="1"/>
    <row r="102" s="436" customFormat="1" ht="19.5" customHeight="1"/>
    <row r="103" s="436" customFormat="1" ht="19.5" customHeight="1"/>
    <row r="104" s="436" customFormat="1" ht="19.5" customHeight="1"/>
    <row r="105" s="436" customFormat="1" ht="19.5" customHeight="1"/>
    <row r="106" s="436" customFormat="1" ht="19.5" customHeight="1"/>
    <row r="107" s="436" customFormat="1" ht="19.5" customHeight="1"/>
    <row r="108" s="436" customFormat="1" ht="19.5" customHeight="1"/>
    <row r="109" s="436" customFormat="1" ht="19.5" customHeight="1"/>
    <row r="110" s="436" customFormat="1" ht="19.5" customHeight="1"/>
    <row r="111" s="436" customFormat="1" ht="19.5" customHeight="1"/>
    <row r="112" s="436" customFormat="1" ht="19.5" customHeight="1"/>
    <row r="113" s="436" customFormat="1" ht="19.5" customHeight="1"/>
    <row r="114" s="436" customFormat="1" ht="19.5" customHeight="1"/>
    <row r="115" s="327" customFormat="1" ht="13.5"/>
    <row r="116" s="327" customFormat="1" ht="13.5"/>
    <row r="117" s="327" customFormat="1" ht="13.5"/>
    <row r="118" s="327" customFormat="1" ht="13.5"/>
    <row r="119" s="327" customFormat="1" ht="13.5"/>
    <row r="120" s="327" customFormat="1" ht="13.5"/>
    <row r="121" s="327" customFormat="1" ht="13.5"/>
    <row r="122" s="327" customFormat="1" ht="13.5"/>
  </sheetData>
  <sheetProtection/>
  <mergeCells count="39">
    <mergeCell ref="R3:T3"/>
    <mergeCell ref="U3:W3"/>
    <mergeCell ref="X3:Y3"/>
    <mergeCell ref="Z3:AA3"/>
    <mergeCell ref="C4:G4"/>
    <mergeCell ref="I4:M4"/>
    <mergeCell ref="O4:Q4"/>
    <mergeCell ref="R4:T4"/>
    <mergeCell ref="A1:AB1"/>
    <mergeCell ref="AA2:AB2"/>
    <mergeCell ref="C3:G3"/>
    <mergeCell ref="I3:M3"/>
    <mergeCell ref="N3:N5"/>
    <mergeCell ref="O3:Q3"/>
    <mergeCell ref="O6:O7"/>
    <mergeCell ref="Q6:Q7"/>
    <mergeCell ref="R6:R7"/>
    <mergeCell ref="X6:Y6"/>
    <mergeCell ref="U4:W4"/>
    <mergeCell ref="P5:P7"/>
    <mergeCell ref="S5:S7"/>
    <mergeCell ref="T5:T7"/>
    <mergeCell ref="Z6:AA6"/>
    <mergeCell ref="B19:C19"/>
    <mergeCell ref="G19:H19"/>
    <mergeCell ref="O19:O23"/>
    <mergeCell ref="P19:P23"/>
    <mergeCell ref="T19:W19"/>
    <mergeCell ref="X19:Z19"/>
    <mergeCell ref="AA19:AB19"/>
    <mergeCell ref="AA22:AB22"/>
    <mergeCell ref="B20:C20"/>
    <mergeCell ref="T21:W21"/>
    <mergeCell ref="X21:Z21"/>
    <mergeCell ref="AA21:AB21"/>
    <mergeCell ref="G20:H20"/>
    <mergeCell ref="T20:W20"/>
    <mergeCell ref="X20:Z20"/>
    <mergeCell ref="AA20:AB20"/>
  </mergeCells>
  <printOptions/>
  <pageMargins left="0.5118110236220472" right="0.3937007874015748" top="0.7086614173228347" bottom="0.6692913385826772" header="0.5118110236220472" footer="0.5118110236220472"/>
  <pageSetup horizontalDpi="600" verticalDpi="6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S13"/>
  <sheetViews>
    <sheetView showZeros="0" zoomScaleSheetLayoutView="100" zoomScalePageLayoutView="0" workbookViewId="0" topLeftCell="A1">
      <selection activeCell="L18" sqref="L18"/>
    </sheetView>
  </sheetViews>
  <sheetFormatPr defaultColWidth="8.88671875" defaultRowHeight="13.5"/>
  <cols>
    <col min="1" max="1" width="10.21484375" style="1" customWidth="1"/>
    <col min="2" max="5" width="7.10546875" style="1" customWidth="1"/>
    <col min="6" max="6" width="7.6640625" style="1" customWidth="1"/>
    <col min="7" max="7" width="5.77734375" style="1" customWidth="1"/>
    <col min="8" max="10" width="7.10546875" style="1" customWidth="1"/>
    <col min="11" max="11" width="5.77734375" style="1" customWidth="1"/>
    <col min="12" max="16" width="7.10546875" style="1" customWidth="1"/>
    <col min="17" max="17" width="15.21484375" style="1" customWidth="1"/>
    <col min="18" max="16384" width="8.88671875" style="1" customWidth="1"/>
  </cols>
  <sheetData>
    <row r="1" spans="1:17" s="648" customFormat="1" ht="31.5" customHeight="1">
      <c r="A1" s="902" t="s">
        <v>755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</row>
    <row r="2" spans="1:17" s="313" customFormat="1" ht="24" customHeight="1">
      <c r="A2" s="313" t="s">
        <v>316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434" t="s">
        <v>317</v>
      </c>
    </row>
    <row r="3" spans="1:17" s="313" customFormat="1" ht="34.5" customHeight="1">
      <c r="A3" s="424" t="s">
        <v>1112</v>
      </c>
      <c r="B3" s="426" t="s">
        <v>1113</v>
      </c>
      <c r="C3" s="426" t="s">
        <v>1114</v>
      </c>
      <c r="D3" s="905" t="s">
        <v>1115</v>
      </c>
      <c r="E3" s="906"/>
      <c r="F3" s="906"/>
      <c r="G3" s="906"/>
      <c r="H3" s="906"/>
      <c r="I3" s="906"/>
      <c r="J3" s="906"/>
      <c r="K3" s="901"/>
      <c r="L3" s="907" t="s">
        <v>1116</v>
      </c>
      <c r="M3" s="836"/>
      <c r="N3" s="836"/>
      <c r="O3" s="836"/>
      <c r="P3" s="837"/>
      <c r="Q3" s="423" t="s">
        <v>171</v>
      </c>
    </row>
    <row r="4" spans="1:17" s="313" customFormat="1" ht="34.5" customHeight="1">
      <c r="A4" s="185"/>
      <c r="B4" s="320" t="s">
        <v>705</v>
      </c>
      <c r="C4" s="320" t="s">
        <v>705</v>
      </c>
      <c r="D4" s="320"/>
      <c r="E4" s="935" t="s">
        <v>1117</v>
      </c>
      <c r="F4" s="836"/>
      <c r="G4" s="837"/>
      <c r="H4" s="426" t="s">
        <v>1118</v>
      </c>
      <c r="I4" s="935" t="s">
        <v>1119</v>
      </c>
      <c r="J4" s="836"/>
      <c r="K4" s="837"/>
      <c r="L4" s="320"/>
      <c r="M4" s="426" t="s">
        <v>1120</v>
      </c>
      <c r="N4" s="426" t="s">
        <v>1121</v>
      </c>
      <c r="O4" s="426" t="s">
        <v>1122</v>
      </c>
      <c r="P4" s="426" t="s">
        <v>911</v>
      </c>
      <c r="Q4" s="187"/>
    </row>
    <row r="5" spans="1:17" s="313" customFormat="1" ht="34.5" customHeight="1">
      <c r="A5" s="185" t="s">
        <v>1107</v>
      </c>
      <c r="B5" s="320" t="s">
        <v>706</v>
      </c>
      <c r="C5" s="320" t="s">
        <v>707</v>
      </c>
      <c r="D5" s="320"/>
      <c r="E5" s="320" t="s">
        <v>1123</v>
      </c>
      <c r="F5" s="320" t="s">
        <v>1124</v>
      </c>
      <c r="G5" s="184" t="s">
        <v>1092</v>
      </c>
      <c r="H5" s="320" t="s">
        <v>686</v>
      </c>
      <c r="I5" s="320" t="s">
        <v>1125</v>
      </c>
      <c r="J5" s="187" t="s">
        <v>1126</v>
      </c>
      <c r="K5" s="320" t="s">
        <v>1092</v>
      </c>
      <c r="L5" s="649"/>
      <c r="M5" s="649"/>
      <c r="O5" s="650" t="s">
        <v>454</v>
      </c>
      <c r="P5" s="650"/>
      <c r="Q5" s="187" t="s">
        <v>159</v>
      </c>
    </row>
    <row r="6" spans="1:17" s="313" customFormat="1" ht="34.5" customHeight="1">
      <c r="A6" s="191"/>
      <c r="B6" s="329" t="s">
        <v>708</v>
      </c>
      <c r="C6" s="329" t="s">
        <v>709</v>
      </c>
      <c r="D6" s="329"/>
      <c r="E6" s="329" t="s">
        <v>710</v>
      </c>
      <c r="F6" s="329" t="s">
        <v>711</v>
      </c>
      <c r="G6" s="329" t="s">
        <v>221</v>
      </c>
      <c r="H6" s="329" t="s">
        <v>692</v>
      </c>
      <c r="I6" s="329" t="s">
        <v>712</v>
      </c>
      <c r="J6" s="466" t="s">
        <v>713</v>
      </c>
      <c r="K6" s="330" t="s">
        <v>221</v>
      </c>
      <c r="L6" s="329"/>
      <c r="M6" s="329" t="s">
        <v>714</v>
      </c>
      <c r="N6" s="329" t="s">
        <v>715</v>
      </c>
      <c r="O6" s="329" t="s">
        <v>509</v>
      </c>
      <c r="P6" s="329" t="s">
        <v>221</v>
      </c>
      <c r="Q6" s="651"/>
    </row>
    <row r="7" spans="1:17" s="347" customFormat="1" ht="30" customHeight="1">
      <c r="A7" s="261" t="s">
        <v>780</v>
      </c>
      <c r="B7" s="204">
        <f>SUM(B8:B11)</f>
        <v>36995</v>
      </c>
      <c r="C7" s="205">
        <f aca="true" t="shared" si="0" ref="C7:P7">SUM(C8:C11)</f>
        <v>29156</v>
      </c>
      <c r="D7" s="205">
        <v>30970</v>
      </c>
      <c r="E7" s="205">
        <f t="shared" si="0"/>
        <v>1624</v>
      </c>
      <c r="F7" s="205">
        <f t="shared" si="0"/>
        <v>972</v>
      </c>
      <c r="G7" s="205">
        <f t="shared" si="0"/>
        <v>15660</v>
      </c>
      <c r="H7" s="205">
        <f t="shared" si="0"/>
        <v>4838</v>
      </c>
      <c r="I7" s="205">
        <f t="shared" si="0"/>
        <v>1995</v>
      </c>
      <c r="J7" s="205">
        <f t="shared" si="0"/>
        <v>1286</v>
      </c>
      <c r="K7" s="205">
        <f t="shared" si="0"/>
        <v>4595</v>
      </c>
      <c r="L7" s="205">
        <f t="shared" si="0"/>
        <v>30759</v>
      </c>
      <c r="M7" s="205">
        <f t="shared" si="0"/>
        <v>515</v>
      </c>
      <c r="N7" s="205">
        <f t="shared" si="0"/>
        <v>550</v>
      </c>
      <c r="O7" s="205">
        <f t="shared" si="0"/>
        <v>28991</v>
      </c>
      <c r="P7" s="227">
        <f t="shared" si="0"/>
        <v>703</v>
      </c>
      <c r="Q7" s="262" t="s">
        <v>780</v>
      </c>
    </row>
    <row r="8" spans="1:18" s="313" customFormat="1" ht="30" customHeight="1">
      <c r="A8" s="185" t="s">
        <v>722</v>
      </c>
      <c r="B8" s="224">
        <v>17968</v>
      </c>
      <c r="C8" s="200">
        <v>13885</v>
      </c>
      <c r="D8" s="186">
        <v>14646</v>
      </c>
      <c r="E8" s="200">
        <v>831</v>
      </c>
      <c r="F8" s="200">
        <v>499</v>
      </c>
      <c r="G8" s="200">
        <v>7570</v>
      </c>
      <c r="H8" s="200">
        <v>2176</v>
      </c>
      <c r="I8" s="200">
        <v>935</v>
      </c>
      <c r="J8" s="200">
        <v>703</v>
      </c>
      <c r="K8" s="263">
        <v>1932</v>
      </c>
      <c r="L8" s="186">
        <v>14541</v>
      </c>
      <c r="M8" s="200">
        <v>190</v>
      </c>
      <c r="N8" s="200">
        <v>151</v>
      </c>
      <c r="O8" s="200">
        <v>13787</v>
      </c>
      <c r="P8" s="264">
        <v>413</v>
      </c>
      <c r="Q8" s="251" t="s">
        <v>160</v>
      </c>
      <c r="R8" s="652" t="s">
        <v>174</v>
      </c>
    </row>
    <row r="9" spans="1:17" s="313" customFormat="1" ht="30" customHeight="1">
      <c r="A9" s="185" t="s">
        <v>723</v>
      </c>
      <c r="B9" s="224">
        <v>5614</v>
      </c>
      <c r="C9" s="200">
        <v>4309</v>
      </c>
      <c r="D9" s="186">
        <v>4596</v>
      </c>
      <c r="E9" s="200">
        <v>173</v>
      </c>
      <c r="F9" s="200">
        <v>158</v>
      </c>
      <c r="G9" s="200">
        <v>2168</v>
      </c>
      <c r="H9" s="200">
        <v>793</v>
      </c>
      <c r="I9" s="200">
        <v>285</v>
      </c>
      <c r="J9" s="200">
        <v>189</v>
      </c>
      <c r="K9" s="263">
        <v>830</v>
      </c>
      <c r="L9" s="186">
        <v>4542</v>
      </c>
      <c r="M9" s="200">
        <v>38</v>
      </c>
      <c r="N9" s="200">
        <v>234</v>
      </c>
      <c r="O9" s="200">
        <v>4251</v>
      </c>
      <c r="P9" s="264">
        <v>19</v>
      </c>
      <c r="Q9" s="251" t="s">
        <v>161</v>
      </c>
    </row>
    <row r="10" spans="1:17" s="313" customFormat="1" ht="30" customHeight="1">
      <c r="A10" s="185" t="s">
        <v>724</v>
      </c>
      <c r="B10" s="224">
        <v>6434</v>
      </c>
      <c r="C10" s="200">
        <v>5219</v>
      </c>
      <c r="D10" s="186">
        <v>5594</v>
      </c>
      <c r="E10" s="200">
        <v>286</v>
      </c>
      <c r="F10" s="200">
        <v>150</v>
      </c>
      <c r="G10" s="200">
        <v>2818</v>
      </c>
      <c r="H10" s="200">
        <v>899</v>
      </c>
      <c r="I10" s="200">
        <v>338</v>
      </c>
      <c r="J10" s="200">
        <v>167</v>
      </c>
      <c r="K10" s="263">
        <v>936</v>
      </c>
      <c r="L10" s="186">
        <v>5567</v>
      </c>
      <c r="M10" s="200">
        <v>140</v>
      </c>
      <c r="N10" s="200">
        <v>102</v>
      </c>
      <c r="O10" s="200">
        <v>5308</v>
      </c>
      <c r="P10" s="264">
        <v>17</v>
      </c>
      <c r="Q10" s="215" t="s">
        <v>162</v>
      </c>
    </row>
    <row r="11" spans="1:17" s="313" customFormat="1" ht="30" customHeight="1">
      <c r="A11" s="191" t="s">
        <v>725</v>
      </c>
      <c r="B11" s="265">
        <v>6979</v>
      </c>
      <c r="C11" s="229">
        <v>5743</v>
      </c>
      <c r="D11" s="192">
        <v>6134</v>
      </c>
      <c r="E11" s="229">
        <v>334</v>
      </c>
      <c r="F11" s="229">
        <v>165</v>
      </c>
      <c r="G11" s="229">
        <v>3104</v>
      </c>
      <c r="H11" s="229">
        <v>970</v>
      </c>
      <c r="I11" s="229">
        <v>437</v>
      </c>
      <c r="J11" s="229">
        <v>227</v>
      </c>
      <c r="K11" s="253">
        <v>897</v>
      </c>
      <c r="L11" s="192">
        <v>6109</v>
      </c>
      <c r="M11" s="229">
        <v>147</v>
      </c>
      <c r="N11" s="229">
        <v>63</v>
      </c>
      <c r="O11" s="229">
        <v>5645</v>
      </c>
      <c r="P11" s="266">
        <v>254</v>
      </c>
      <c r="Q11" s="217" t="s">
        <v>372</v>
      </c>
    </row>
    <row r="12" spans="1:18" s="8" customFormat="1" ht="16.5" customHeight="1">
      <c r="A12" s="7" t="s">
        <v>701</v>
      </c>
      <c r="B12" s="5"/>
      <c r="C12" s="5"/>
      <c r="D12" s="142"/>
      <c r="E12" s="142"/>
      <c r="F12" s="142"/>
      <c r="G12" s="142"/>
      <c r="H12" s="142"/>
      <c r="I12" s="257"/>
      <c r="J12" s="257" t="s">
        <v>700</v>
      </c>
      <c r="K12" s="257"/>
      <c r="L12" s="257"/>
      <c r="M12" s="142"/>
      <c r="N12" s="142"/>
      <c r="O12" s="257"/>
      <c r="P12" s="257"/>
      <c r="Q12" s="258"/>
      <c r="R12" s="258"/>
    </row>
    <row r="13" spans="1:19" s="163" customFormat="1" ht="16.5" customHeight="1">
      <c r="A13" s="162" t="s">
        <v>127</v>
      </c>
      <c r="B13" s="162"/>
      <c r="C13" s="162"/>
      <c r="D13" s="162"/>
      <c r="E13" s="162"/>
      <c r="F13" s="162"/>
      <c r="H13" s="162"/>
      <c r="I13" s="162"/>
      <c r="J13" s="162" t="s">
        <v>128</v>
      </c>
      <c r="K13" s="162"/>
      <c r="M13" s="162"/>
      <c r="N13" s="162"/>
      <c r="O13" s="162"/>
      <c r="P13" s="162"/>
      <c r="Q13" s="162"/>
      <c r="R13" s="162"/>
      <c r="S13" s="162"/>
    </row>
    <row r="14" s="435" customFormat="1" ht="14.25"/>
    <row r="15" s="435" customFormat="1" ht="14.25"/>
    <row r="16" s="435" customFormat="1" ht="14.25"/>
    <row r="17" s="435" customFormat="1" ht="14.25"/>
    <row r="18" s="435" customFormat="1" ht="14.25"/>
    <row r="19" s="435" customFormat="1" ht="14.25"/>
    <row r="20" s="435" customFormat="1" ht="14.25"/>
    <row r="21" s="435" customFormat="1" ht="14.25"/>
    <row r="22" s="435" customFormat="1" ht="14.25"/>
    <row r="23" s="435" customFormat="1" ht="14.25"/>
    <row r="24" s="435" customFormat="1" ht="14.25"/>
    <row r="25" s="435" customFormat="1" ht="14.25"/>
    <row r="26" s="435" customFormat="1" ht="14.25"/>
    <row r="27" s="435" customFormat="1" ht="14.25"/>
    <row r="28" s="435" customFormat="1" ht="14.25"/>
    <row r="29" s="435" customFormat="1" ht="14.25"/>
    <row r="30" s="435" customFormat="1" ht="14.25"/>
    <row r="31" s="435" customFormat="1" ht="14.25"/>
    <row r="32" s="435" customFormat="1" ht="14.25"/>
    <row r="33" s="435" customFormat="1" ht="14.25"/>
    <row r="34" s="435" customFormat="1" ht="14.25"/>
    <row r="35" s="435" customFormat="1" ht="14.25"/>
    <row r="36" s="435" customFormat="1" ht="14.25"/>
    <row r="37" s="435" customFormat="1" ht="14.25"/>
    <row r="38" s="435" customFormat="1" ht="14.25"/>
    <row r="39" s="435" customFormat="1" ht="14.25"/>
    <row r="40" s="435" customFormat="1" ht="14.25"/>
    <row r="41" s="435" customFormat="1" ht="14.25"/>
    <row r="42" s="435" customFormat="1" ht="14.25"/>
    <row r="43" s="435" customFormat="1" ht="14.25"/>
    <row r="44" s="435" customFormat="1" ht="14.25"/>
    <row r="45" s="435" customFormat="1" ht="14.25"/>
    <row r="46" s="435" customFormat="1" ht="14.25"/>
    <row r="47" s="435" customFormat="1" ht="14.25"/>
    <row r="48" s="435" customFormat="1" ht="14.25"/>
    <row r="49" s="435" customFormat="1" ht="14.25"/>
    <row r="50" s="435" customFormat="1" ht="14.25"/>
    <row r="51" s="435" customFormat="1" ht="14.25"/>
    <row r="52" s="435" customFormat="1" ht="14.25"/>
    <row r="53" s="435" customFormat="1" ht="14.25"/>
    <row r="54" s="435" customFormat="1" ht="14.25"/>
    <row r="55" s="435" customFormat="1" ht="14.25"/>
    <row r="56" s="435" customFormat="1" ht="14.25"/>
    <row r="57" s="435" customFormat="1" ht="14.25"/>
    <row r="58" s="435" customFormat="1" ht="14.25"/>
    <row r="59" s="435" customFormat="1" ht="14.25"/>
    <row r="60" s="435" customFormat="1" ht="14.25"/>
    <row r="61" s="435" customFormat="1" ht="14.25"/>
    <row r="62" s="435" customFormat="1" ht="14.25"/>
    <row r="63" s="435" customFormat="1" ht="14.25"/>
    <row r="64" s="435" customFormat="1" ht="14.25"/>
    <row r="65" s="435" customFormat="1" ht="14.25"/>
    <row r="66" s="435" customFormat="1" ht="14.25"/>
    <row r="67" s="435" customFormat="1" ht="14.25"/>
    <row r="68" s="435" customFormat="1" ht="14.25"/>
    <row r="69" s="435" customFormat="1" ht="14.25"/>
    <row r="70" s="435" customFormat="1" ht="14.25"/>
    <row r="71" s="435" customFormat="1" ht="14.25"/>
    <row r="72" s="435" customFormat="1" ht="14.25"/>
    <row r="73" s="435" customFormat="1" ht="14.25"/>
    <row r="74" s="435" customFormat="1" ht="14.25"/>
    <row r="75" s="435" customFormat="1" ht="14.25"/>
    <row r="76" s="435" customFormat="1" ht="14.25"/>
    <row r="77" s="435" customFormat="1" ht="14.25"/>
    <row r="78" s="435" customFormat="1" ht="14.25"/>
    <row r="79" s="435" customFormat="1" ht="14.25"/>
    <row r="80" s="435" customFormat="1" ht="14.25"/>
    <row r="81" s="435" customFormat="1" ht="14.25"/>
    <row r="82" s="435" customFormat="1" ht="14.25"/>
    <row r="83" s="435" customFormat="1" ht="14.25"/>
    <row r="84" s="435" customFormat="1" ht="14.25"/>
    <row r="85" s="435" customFormat="1" ht="14.25"/>
    <row r="86" s="435" customFormat="1" ht="14.25"/>
    <row r="87" s="435" customFormat="1" ht="14.25"/>
    <row r="88" s="435" customFormat="1" ht="14.25"/>
    <row r="89" s="435" customFormat="1" ht="14.25"/>
    <row r="90" s="435" customFormat="1" ht="14.25"/>
    <row r="91" s="435" customFormat="1" ht="14.25"/>
    <row r="92" s="435" customFormat="1" ht="14.25"/>
    <row r="93" s="435" customFormat="1" ht="14.25"/>
    <row r="94" s="435" customFormat="1" ht="14.25"/>
    <row r="95" s="435" customFormat="1" ht="14.25"/>
    <row r="96" s="435" customFormat="1" ht="14.25"/>
    <row r="97" s="435" customFormat="1" ht="14.25"/>
    <row r="98" s="435" customFormat="1" ht="14.25"/>
    <row r="99" s="435" customFormat="1" ht="14.25"/>
    <row r="100" s="435" customFormat="1" ht="14.25"/>
    <row r="101" s="435" customFormat="1" ht="14.25"/>
    <row r="102" s="435" customFormat="1" ht="14.25"/>
    <row r="103" s="435" customFormat="1" ht="14.25"/>
    <row r="104" s="435" customFormat="1" ht="14.25"/>
    <row r="105" s="435" customFormat="1" ht="14.25"/>
    <row r="106" s="435" customFormat="1" ht="14.25"/>
    <row r="107" s="435" customFormat="1" ht="14.25"/>
    <row r="108" s="435" customFormat="1" ht="14.25"/>
    <row r="109" s="435" customFormat="1" ht="14.25"/>
    <row r="110" s="435" customFormat="1" ht="14.25"/>
    <row r="111" s="435" customFormat="1" ht="14.25"/>
    <row r="112" s="435" customFormat="1" ht="14.25"/>
    <row r="113" s="435" customFormat="1" ht="14.25"/>
    <row r="114" s="435" customFormat="1" ht="14.25"/>
    <row r="115" s="435" customFormat="1" ht="14.25"/>
    <row r="116" s="435" customFormat="1" ht="14.25"/>
    <row r="117" s="435" customFormat="1" ht="14.25"/>
    <row r="118" s="435" customFormat="1" ht="14.25"/>
    <row r="119" s="435" customFormat="1" ht="14.25"/>
    <row r="120" s="435" customFormat="1" ht="14.25"/>
    <row r="121" s="435" customFormat="1" ht="14.25"/>
    <row r="122" s="435" customFormat="1" ht="14.25"/>
    <row r="123" s="435" customFormat="1" ht="14.25"/>
    <row r="124" s="435" customFormat="1" ht="14.25"/>
    <row r="125" s="435" customFormat="1" ht="14.25"/>
    <row r="126" s="435" customFormat="1" ht="14.25"/>
    <row r="127" s="435" customFormat="1" ht="14.25"/>
    <row r="128" s="435" customFormat="1" ht="14.25"/>
    <row r="129" s="435" customFormat="1" ht="14.25"/>
    <row r="130" s="435" customFormat="1" ht="14.25"/>
    <row r="131" s="435" customFormat="1" ht="14.25"/>
    <row r="132" s="435" customFormat="1" ht="14.25"/>
    <row r="133" s="435" customFormat="1" ht="14.25"/>
    <row r="134" s="435" customFormat="1" ht="14.25"/>
    <row r="135" s="435" customFormat="1" ht="14.25"/>
    <row r="136" s="435" customFormat="1" ht="14.25"/>
    <row r="137" s="435" customFormat="1" ht="14.25"/>
    <row r="138" s="435" customFormat="1" ht="14.25"/>
    <row r="139" s="435" customFormat="1" ht="14.25"/>
    <row r="140" s="435" customFormat="1" ht="14.25"/>
    <row r="141" s="435" customFormat="1" ht="14.25"/>
    <row r="142" s="435" customFormat="1" ht="14.25"/>
    <row r="143" s="435" customFormat="1" ht="14.25"/>
    <row r="144" s="435" customFormat="1" ht="14.25"/>
    <row r="145" s="435" customFormat="1" ht="14.25"/>
    <row r="146" s="435" customFormat="1" ht="14.25"/>
    <row r="147" s="435" customFormat="1" ht="14.25"/>
    <row r="148" s="435" customFormat="1" ht="14.25"/>
    <row r="149" s="435" customFormat="1" ht="14.25"/>
    <row r="150" s="435" customFormat="1" ht="14.25"/>
    <row r="151" s="435" customFormat="1" ht="14.25"/>
    <row r="152" s="435" customFormat="1" ht="14.25"/>
    <row r="153" s="435" customFormat="1" ht="14.25"/>
    <row r="154" s="435" customFormat="1" ht="14.25"/>
    <row r="155" s="435" customFormat="1" ht="14.25"/>
    <row r="156" s="435" customFormat="1" ht="14.25"/>
    <row r="157" s="435" customFormat="1" ht="14.25"/>
    <row r="158" s="435" customFormat="1" ht="14.25"/>
    <row r="159" s="435" customFormat="1" ht="14.25"/>
    <row r="160" s="435" customFormat="1" ht="14.25"/>
    <row r="161" s="435" customFormat="1" ht="14.25"/>
    <row r="162" s="435" customFormat="1" ht="14.25"/>
    <row r="163" s="435" customFormat="1" ht="14.25"/>
    <row r="164" s="435" customFormat="1" ht="14.25"/>
    <row r="165" s="435" customFormat="1" ht="14.25"/>
    <row r="166" s="435" customFormat="1" ht="14.25"/>
    <row r="167" s="435" customFormat="1" ht="14.25"/>
    <row r="168" s="435" customFormat="1" ht="14.25"/>
    <row r="169" s="435" customFormat="1" ht="14.25"/>
    <row r="170" s="435" customFormat="1" ht="14.25"/>
    <row r="171" s="435" customFormat="1" ht="14.25"/>
    <row r="172" s="435" customFormat="1" ht="14.25"/>
    <row r="173" s="435" customFormat="1" ht="14.25"/>
    <row r="174" s="435" customFormat="1" ht="14.25"/>
    <row r="175" s="435" customFormat="1" ht="14.25"/>
    <row r="176" s="435" customFormat="1" ht="14.25"/>
    <row r="177" s="435" customFormat="1" ht="14.25"/>
    <row r="178" s="435" customFormat="1" ht="14.25"/>
    <row r="179" s="435" customFormat="1" ht="14.25"/>
    <row r="180" s="435" customFormat="1" ht="14.25"/>
    <row r="181" s="435" customFormat="1" ht="14.25"/>
    <row r="182" s="435" customFormat="1" ht="14.25"/>
    <row r="183" s="435" customFormat="1" ht="14.25"/>
    <row r="184" s="435" customFormat="1" ht="14.25"/>
    <row r="185" s="435" customFormat="1" ht="14.25"/>
    <row r="186" s="435" customFormat="1" ht="14.25"/>
    <row r="187" s="435" customFormat="1" ht="14.25"/>
    <row r="188" s="435" customFormat="1" ht="14.25"/>
    <row r="189" s="435" customFormat="1" ht="14.25"/>
    <row r="190" s="435" customFormat="1" ht="14.25"/>
    <row r="191" s="435" customFormat="1" ht="14.25"/>
    <row r="192" s="435" customFormat="1" ht="14.25"/>
    <row r="193" s="435" customFormat="1" ht="14.25"/>
    <row r="194" s="435" customFormat="1" ht="14.25"/>
    <row r="195" s="435" customFormat="1" ht="14.25"/>
    <row r="196" s="435" customFormat="1" ht="14.25"/>
  </sheetData>
  <sheetProtection/>
  <mergeCells count="5">
    <mergeCell ref="A1:Q1"/>
    <mergeCell ref="D3:K3"/>
    <mergeCell ref="L3:P3"/>
    <mergeCell ref="E4:G4"/>
    <mergeCell ref="I4:K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S22"/>
  <sheetViews>
    <sheetView showZeros="0" zoomScaleSheetLayoutView="100" zoomScalePageLayoutView="0" workbookViewId="0" topLeftCell="A1">
      <selection activeCell="M11" sqref="M11"/>
    </sheetView>
  </sheetViews>
  <sheetFormatPr defaultColWidth="8.88671875" defaultRowHeight="13.5"/>
  <cols>
    <col min="1" max="1" width="10.4453125" style="1" customWidth="1"/>
    <col min="2" max="7" width="7.77734375" style="1" customWidth="1"/>
    <col min="8" max="8" width="8.99609375" style="1" customWidth="1"/>
    <col min="9" max="9" width="7.77734375" style="1" customWidth="1"/>
    <col min="10" max="16" width="7.3359375" style="1" customWidth="1"/>
    <col min="17" max="17" width="8.4453125" style="1" customWidth="1"/>
    <col min="18" max="18" width="14.4453125" style="1" customWidth="1"/>
    <col min="19" max="16384" width="8.88671875" style="1" customWidth="1"/>
  </cols>
  <sheetData>
    <row r="1" spans="1:18" s="648" customFormat="1" ht="34.5" customHeight="1">
      <c r="A1" s="902" t="s">
        <v>756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</row>
    <row r="2" spans="1:18" s="313" customFormat="1" ht="18" customHeight="1">
      <c r="A2" s="313" t="s">
        <v>316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434"/>
      <c r="R2" s="311" t="s">
        <v>510</v>
      </c>
    </row>
    <row r="3" spans="1:18" s="313" customFormat="1" ht="30" customHeight="1">
      <c r="A3" s="424" t="s">
        <v>1084</v>
      </c>
      <c r="B3" s="426" t="s">
        <v>1127</v>
      </c>
      <c r="C3" s="1005" t="s">
        <v>1128</v>
      </c>
      <c r="D3" s="836"/>
      <c r="E3" s="836"/>
      <c r="F3" s="837"/>
      <c r="G3" s="427" t="s">
        <v>1129</v>
      </c>
      <c r="H3" s="426" t="s">
        <v>1130</v>
      </c>
      <c r="I3" s="907" t="s">
        <v>1131</v>
      </c>
      <c r="J3" s="836"/>
      <c r="K3" s="836"/>
      <c r="L3" s="836"/>
      <c r="M3" s="836"/>
      <c r="N3" s="836"/>
      <c r="O3" s="836"/>
      <c r="P3" s="836"/>
      <c r="Q3" s="837"/>
      <c r="R3" s="423" t="s">
        <v>171</v>
      </c>
    </row>
    <row r="4" spans="1:18" s="313" customFormat="1" ht="30" customHeight="1">
      <c r="A4" s="185"/>
      <c r="B4" s="320" t="s">
        <v>1132</v>
      </c>
      <c r="C4" s="320"/>
      <c r="D4" s="426" t="s">
        <v>1133</v>
      </c>
      <c r="E4" s="426" t="s">
        <v>1134</v>
      </c>
      <c r="F4" s="426" t="s">
        <v>1135</v>
      </c>
      <c r="G4" s="320" t="s">
        <v>716</v>
      </c>
      <c r="H4" s="320" t="s">
        <v>717</v>
      </c>
      <c r="I4" s="320"/>
      <c r="J4" s="320" t="s">
        <v>1136</v>
      </c>
      <c r="K4" s="325" t="s">
        <v>1137</v>
      </c>
      <c r="L4" s="325" t="s">
        <v>1138</v>
      </c>
      <c r="M4" s="325" t="s">
        <v>1139</v>
      </c>
      <c r="N4" s="320" t="s">
        <v>1140</v>
      </c>
      <c r="O4" s="325" t="s">
        <v>1141</v>
      </c>
      <c r="P4" s="325" t="s">
        <v>1142</v>
      </c>
      <c r="Q4" s="320" t="s">
        <v>1143</v>
      </c>
      <c r="R4" s="187"/>
    </row>
    <row r="5" spans="1:18" s="313" customFormat="1" ht="30" customHeight="1">
      <c r="A5" s="185" t="s">
        <v>1107</v>
      </c>
      <c r="B5" s="320" t="s">
        <v>658</v>
      </c>
      <c r="C5" s="320"/>
      <c r="D5" s="325" t="s">
        <v>1144</v>
      </c>
      <c r="E5" s="320" t="s">
        <v>1145</v>
      </c>
      <c r="F5" s="320"/>
      <c r="G5" s="320" t="s">
        <v>1146</v>
      </c>
      <c r="H5" s="320" t="s">
        <v>1147</v>
      </c>
      <c r="I5" s="320"/>
      <c r="J5" s="320"/>
      <c r="K5" s="320" t="s">
        <v>1148</v>
      </c>
      <c r="L5" s="320" t="s">
        <v>1149</v>
      </c>
      <c r="M5" s="320" t="s">
        <v>1149</v>
      </c>
      <c r="N5" s="320"/>
      <c r="O5" s="320" t="s">
        <v>1149</v>
      </c>
      <c r="P5" s="320" t="s">
        <v>1150</v>
      </c>
      <c r="Q5" s="320"/>
      <c r="R5" s="187" t="s">
        <v>1151</v>
      </c>
    </row>
    <row r="6" spans="1:18" s="313" customFormat="1" ht="30" customHeight="1">
      <c r="A6" s="191"/>
      <c r="B6" s="329" t="s">
        <v>1152</v>
      </c>
      <c r="C6" s="329"/>
      <c r="D6" s="329" t="s">
        <v>1153</v>
      </c>
      <c r="E6" s="329" t="s">
        <v>1154</v>
      </c>
      <c r="F6" s="329" t="s">
        <v>1155</v>
      </c>
      <c r="G6" s="329" t="s">
        <v>1156</v>
      </c>
      <c r="H6" s="329" t="s">
        <v>1157</v>
      </c>
      <c r="I6" s="329"/>
      <c r="J6" s="329" t="s">
        <v>1158</v>
      </c>
      <c r="K6" s="329" t="s">
        <v>1159</v>
      </c>
      <c r="L6" s="329" t="s">
        <v>1160</v>
      </c>
      <c r="M6" s="329" t="s">
        <v>1161</v>
      </c>
      <c r="N6" s="329" t="s">
        <v>1162</v>
      </c>
      <c r="O6" s="329" t="s">
        <v>1163</v>
      </c>
      <c r="P6" s="329" t="s">
        <v>1164</v>
      </c>
      <c r="Q6" s="330" t="s">
        <v>1165</v>
      </c>
      <c r="R6" s="193"/>
    </row>
    <row r="7" spans="1:18" s="313" customFormat="1" ht="30" customHeight="1">
      <c r="A7" s="209" t="s">
        <v>364</v>
      </c>
      <c r="B7" s="267">
        <v>5052</v>
      </c>
      <c r="C7" s="267">
        <v>2982</v>
      </c>
      <c r="D7" s="267">
        <v>808</v>
      </c>
      <c r="E7" s="267">
        <v>1498</v>
      </c>
      <c r="F7" s="267">
        <v>676</v>
      </c>
      <c r="G7" s="267">
        <v>1339</v>
      </c>
      <c r="H7" s="267">
        <v>2070</v>
      </c>
      <c r="I7" s="267">
        <v>1339</v>
      </c>
      <c r="J7" s="267">
        <v>40</v>
      </c>
      <c r="K7" s="267">
        <v>483</v>
      </c>
      <c r="L7" s="267">
        <v>27</v>
      </c>
      <c r="M7" s="267">
        <v>11</v>
      </c>
      <c r="N7" s="267">
        <v>228</v>
      </c>
      <c r="O7" s="267">
        <v>59</v>
      </c>
      <c r="P7" s="267">
        <v>199</v>
      </c>
      <c r="Q7" s="267">
        <v>292</v>
      </c>
      <c r="R7" s="226" t="s">
        <v>364</v>
      </c>
    </row>
    <row r="8" spans="1:18" s="313" customFormat="1" ht="30" customHeight="1">
      <c r="A8" s="209" t="s">
        <v>512</v>
      </c>
      <c r="B8" s="267">
        <v>5873</v>
      </c>
      <c r="C8" s="267">
        <v>3733</v>
      </c>
      <c r="D8" s="267">
        <v>914</v>
      </c>
      <c r="E8" s="267">
        <v>2025</v>
      </c>
      <c r="F8" s="267">
        <v>794</v>
      </c>
      <c r="G8" s="267">
        <v>1394</v>
      </c>
      <c r="H8" s="267">
        <v>2140</v>
      </c>
      <c r="I8" s="267">
        <v>1394</v>
      </c>
      <c r="J8" s="267">
        <v>34</v>
      </c>
      <c r="K8" s="267">
        <v>498</v>
      </c>
      <c r="L8" s="267">
        <v>85</v>
      </c>
      <c r="M8" s="267">
        <v>9</v>
      </c>
      <c r="N8" s="267">
        <v>226</v>
      </c>
      <c r="O8" s="267">
        <v>48</v>
      </c>
      <c r="P8" s="267">
        <v>122</v>
      </c>
      <c r="Q8" s="267">
        <v>372</v>
      </c>
      <c r="R8" s="226" t="s">
        <v>512</v>
      </c>
    </row>
    <row r="9" spans="1:18" s="313" customFormat="1" ht="30" customHeight="1">
      <c r="A9" s="209" t="s">
        <v>286</v>
      </c>
      <c r="B9" s="267">
        <v>5369</v>
      </c>
      <c r="C9" s="267">
        <v>3242</v>
      </c>
      <c r="D9" s="267">
        <v>893</v>
      </c>
      <c r="E9" s="267">
        <v>1798</v>
      </c>
      <c r="F9" s="267">
        <v>551</v>
      </c>
      <c r="G9" s="267">
        <v>1328</v>
      </c>
      <c r="H9" s="267">
        <v>2127</v>
      </c>
      <c r="I9" s="267">
        <v>1328</v>
      </c>
      <c r="J9" s="267">
        <v>64</v>
      </c>
      <c r="K9" s="267">
        <v>438</v>
      </c>
      <c r="L9" s="267">
        <v>52</v>
      </c>
      <c r="M9" s="267">
        <v>20</v>
      </c>
      <c r="N9" s="267">
        <v>171</v>
      </c>
      <c r="O9" s="267">
        <v>68</v>
      </c>
      <c r="P9" s="267">
        <v>100</v>
      </c>
      <c r="Q9" s="267">
        <v>415</v>
      </c>
      <c r="R9" s="226" t="s">
        <v>286</v>
      </c>
    </row>
    <row r="10" spans="1:18" s="313" customFormat="1" ht="30" customHeight="1">
      <c r="A10" s="209" t="s">
        <v>776</v>
      </c>
      <c r="B10" s="267">
        <v>5505</v>
      </c>
      <c r="C10" s="267">
        <v>3221</v>
      </c>
      <c r="D10" s="267">
        <v>847</v>
      </c>
      <c r="E10" s="267">
        <v>1698</v>
      </c>
      <c r="F10" s="267">
        <v>676</v>
      </c>
      <c r="G10" s="267">
        <v>1214</v>
      </c>
      <c r="H10" s="267">
        <v>2284</v>
      </c>
      <c r="I10" s="267">
        <v>1214</v>
      </c>
      <c r="J10" s="267">
        <v>10</v>
      </c>
      <c r="K10" s="267">
        <v>353</v>
      </c>
      <c r="L10" s="267">
        <v>68</v>
      </c>
      <c r="M10" s="267">
        <v>16</v>
      </c>
      <c r="N10" s="267">
        <v>153</v>
      </c>
      <c r="O10" s="267">
        <v>104</v>
      </c>
      <c r="P10" s="267">
        <v>234</v>
      </c>
      <c r="Q10" s="267">
        <v>276</v>
      </c>
      <c r="R10" s="226" t="s">
        <v>776</v>
      </c>
    </row>
    <row r="11" spans="1:18" s="347" customFormat="1" ht="30" customHeight="1">
      <c r="A11" s="188" t="s">
        <v>1166</v>
      </c>
      <c r="B11" s="237">
        <f>SUM(B12:B15)</f>
        <v>6317</v>
      </c>
      <c r="C11" s="405">
        <f aca="true" t="shared" si="0" ref="C11:H11">SUM(C12:C15)</f>
        <v>3671</v>
      </c>
      <c r="D11" s="238">
        <f t="shared" si="0"/>
        <v>1070</v>
      </c>
      <c r="E11" s="238">
        <f t="shared" si="0"/>
        <v>2235</v>
      </c>
      <c r="F11" s="238">
        <f t="shared" si="0"/>
        <v>366</v>
      </c>
      <c r="G11" s="238">
        <f t="shared" si="0"/>
        <v>1630</v>
      </c>
      <c r="H11" s="238">
        <f t="shared" si="0"/>
        <v>2475</v>
      </c>
      <c r="I11" s="238">
        <f>SUM(J11:Q11)</f>
        <v>1630</v>
      </c>
      <c r="J11" s="238">
        <f aca="true" t="shared" si="1" ref="J11:Q11">SUM(J12:J15)</f>
        <v>30</v>
      </c>
      <c r="K11" s="238">
        <f t="shared" si="1"/>
        <v>436</v>
      </c>
      <c r="L11" s="238">
        <f t="shared" si="1"/>
        <v>112</v>
      </c>
      <c r="M11" s="238">
        <f t="shared" si="1"/>
        <v>21</v>
      </c>
      <c r="N11" s="238">
        <f t="shared" si="1"/>
        <v>235</v>
      </c>
      <c r="O11" s="238">
        <f t="shared" si="1"/>
        <v>43</v>
      </c>
      <c r="P11" s="238">
        <f t="shared" si="1"/>
        <v>172</v>
      </c>
      <c r="Q11" s="239">
        <f t="shared" si="1"/>
        <v>581</v>
      </c>
      <c r="R11" s="189" t="s">
        <v>1166</v>
      </c>
    </row>
    <row r="12" spans="1:18" s="313" customFormat="1" ht="30" customHeight="1">
      <c r="A12" s="185" t="s">
        <v>1167</v>
      </c>
      <c r="B12" s="231">
        <v>2763</v>
      </c>
      <c r="C12" s="242">
        <v>1543</v>
      </c>
      <c r="D12" s="241">
        <v>532</v>
      </c>
      <c r="E12" s="653">
        <v>863</v>
      </c>
      <c r="F12" s="241">
        <v>148</v>
      </c>
      <c r="G12" s="242">
        <v>717</v>
      </c>
      <c r="H12" s="241">
        <v>1136</v>
      </c>
      <c r="I12" s="242">
        <v>717</v>
      </c>
      <c r="J12" s="241">
        <v>21</v>
      </c>
      <c r="K12" s="268">
        <v>143</v>
      </c>
      <c r="L12" s="241">
        <v>63</v>
      </c>
      <c r="M12" s="241">
        <v>11</v>
      </c>
      <c r="N12" s="241">
        <v>108</v>
      </c>
      <c r="O12" s="241">
        <v>14</v>
      </c>
      <c r="P12" s="241">
        <v>130</v>
      </c>
      <c r="Q12" s="243">
        <v>227</v>
      </c>
      <c r="R12" s="215" t="s">
        <v>1168</v>
      </c>
    </row>
    <row r="13" spans="1:18" s="313" customFormat="1" ht="30" customHeight="1">
      <c r="A13" s="185" t="s">
        <v>1169</v>
      </c>
      <c r="B13" s="231">
        <v>1108</v>
      </c>
      <c r="C13" s="242">
        <v>668</v>
      </c>
      <c r="D13" s="241">
        <v>238</v>
      </c>
      <c r="E13" s="241">
        <v>379</v>
      </c>
      <c r="F13" s="241">
        <v>51</v>
      </c>
      <c r="G13" s="242">
        <v>373</v>
      </c>
      <c r="H13" s="241">
        <v>416</v>
      </c>
      <c r="I13" s="242">
        <v>373</v>
      </c>
      <c r="J13" s="241">
        <v>9</v>
      </c>
      <c r="K13" s="241">
        <v>94</v>
      </c>
      <c r="L13" s="241">
        <v>7</v>
      </c>
      <c r="M13" s="241">
        <v>2</v>
      </c>
      <c r="N13" s="241">
        <v>127</v>
      </c>
      <c r="O13" s="241">
        <v>10</v>
      </c>
      <c r="P13" s="241">
        <v>19</v>
      </c>
      <c r="Q13" s="243">
        <v>105</v>
      </c>
      <c r="R13" s="215" t="s">
        <v>1170</v>
      </c>
    </row>
    <row r="14" spans="1:18" s="313" customFormat="1" ht="30" customHeight="1">
      <c r="A14" s="185" t="s">
        <v>1171</v>
      </c>
      <c r="B14" s="231">
        <v>1233</v>
      </c>
      <c r="C14" s="242">
        <v>751</v>
      </c>
      <c r="D14" s="241">
        <v>146</v>
      </c>
      <c r="E14" s="241">
        <v>532</v>
      </c>
      <c r="F14" s="241">
        <v>73</v>
      </c>
      <c r="G14" s="242">
        <v>320</v>
      </c>
      <c r="H14" s="241">
        <v>451</v>
      </c>
      <c r="I14" s="242">
        <v>320</v>
      </c>
      <c r="J14" s="234">
        <v>0</v>
      </c>
      <c r="K14" s="241">
        <v>115</v>
      </c>
      <c r="L14" s="241">
        <v>28</v>
      </c>
      <c r="M14" s="241">
        <v>6</v>
      </c>
      <c r="N14" s="654" t="s">
        <v>1172</v>
      </c>
      <c r="O14" s="241">
        <v>3</v>
      </c>
      <c r="P14" s="241">
        <v>13</v>
      </c>
      <c r="Q14" s="243">
        <v>155</v>
      </c>
      <c r="R14" s="215" t="s">
        <v>1173</v>
      </c>
    </row>
    <row r="15" spans="1:18" s="313" customFormat="1" ht="30" customHeight="1">
      <c r="A15" s="185" t="s">
        <v>1174</v>
      </c>
      <c r="B15" s="244">
        <v>1213</v>
      </c>
      <c r="C15" s="247">
        <v>709</v>
      </c>
      <c r="D15" s="245">
        <v>154</v>
      </c>
      <c r="E15" s="245">
        <v>461</v>
      </c>
      <c r="F15" s="245">
        <v>94</v>
      </c>
      <c r="G15" s="247">
        <v>220</v>
      </c>
      <c r="H15" s="245">
        <v>472</v>
      </c>
      <c r="I15" s="247">
        <v>220</v>
      </c>
      <c r="J15" s="246">
        <v>0</v>
      </c>
      <c r="K15" s="245">
        <v>84</v>
      </c>
      <c r="L15" s="283">
        <v>14</v>
      </c>
      <c r="M15" s="283">
        <v>2</v>
      </c>
      <c r="N15" s="246">
        <v>0</v>
      </c>
      <c r="O15" s="245">
        <v>16</v>
      </c>
      <c r="P15" s="245">
        <v>10</v>
      </c>
      <c r="Q15" s="248">
        <v>94</v>
      </c>
      <c r="R15" s="217" t="s">
        <v>1175</v>
      </c>
    </row>
    <row r="16" spans="1:18" s="8" customFormat="1" ht="16.5" customHeight="1">
      <c r="A16" s="7" t="s">
        <v>701</v>
      </c>
      <c r="B16" s="5"/>
      <c r="C16" s="5"/>
      <c r="D16" s="142"/>
      <c r="E16" s="142"/>
      <c r="F16" s="142"/>
      <c r="G16" s="142"/>
      <c r="H16" s="142"/>
      <c r="I16" s="257"/>
      <c r="J16" s="142"/>
      <c r="K16" s="257" t="s">
        <v>700</v>
      </c>
      <c r="L16" s="257"/>
      <c r="M16" s="142"/>
      <c r="N16" s="142"/>
      <c r="O16" s="257"/>
      <c r="P16" s="257"/>
      <c r="Q16" s="258"/>
      <c r="R16" s="258"/>
    </row>
    <row r="17" spans="1:18" s="361" customFormat="1" ht="16.5" customHeight="1">
      <c r="A17" s="361" t="s">
        <v>155</v>
      </c>
      <c r="K17" s="358" t="s">
        <v>363</v>
      </c>
      <c r="M17" s="358"/>
      <c r="O17" s="358"/>
      <c r="P17" s="358"/>
      <c r="Q17" s="358"/>
      <c r="R17" s="358"/>
    </row>
    <row r="18" spans="1:11" s="361" customFormat="1" ht="16.5" customHeight="1">
      <c r="A18" s="358" t="s">
        <v>156</v>
      </c>
      <c r="B18" s="666"/>
      <c r="C18" s="666"/>
      <c r="D18" s="666"/>
      <c r="E18" s="666"/>
      <c r="F18" s="666"/>
      <c r="G18" s="666"/>
      <c r="H18" s="666"/>
      <c r="I18" s="666"/>
      <c r="J18" s="666"/>
      <c r="K18" s="162" t="s">
        <v>129</v>
      </c>
    </row>
    <row r="19" spans="1:19" s="163" customFormat="1" ht="16.5" customHeight="1">
      <c r="A19" s="162" t="s">
        <v>157</v>
      </c>
      <c r="B19" s="162"/>
      <c r="C19" s="162"/>
      <c r="D19" s="162"/>
      <c r="E19" s="162"/>
      <c r="F19" s="162"/>
      <c r="H19" s="162"/>
      <c r="I19" s="162"/>
      <c r="K19" s="162"/>
      <c r="M19" s="162"/>
      <c r="N19" s="162"/>
      <c r="O19" s="162"/>
      <c r="P19" s="162"/>
      <c r="Q19" s="162"/>
      <c r="R19" s="162"/>
      <c r="S19" s="162"/>
    </row>
    <row r="20" s="435" customFormat="1" ht="14.25">
      <c r="B20" s="655"/>
    </row>
    <row r="21" s="435" customFormat="1" ht="14.25">
      <c r="B21" s="655"/>
    </row>
    <row r="22" s="435" customFormat="1" ht="14.25">
      <c r="B22" s="655"/>
    </row>
    <row r="23" s="435" customFormat="1" ht="14.25"/>
    <row r="24" s="435" customFormat="1" ht="14.25"/>
    <row r="25" s="435" customFormat="1" ht="14.25"/>
    <row r="26" s="435" customFormat="1" ht="14.25"/>
    <row r="27" s="435" customFormat="1" ht="14.25"/>
    <row r="28" s="435" customFormat="1" ht="14.25"/>
    <row r="29" s="435" customFormat="1" ht="14.25"/>
    <row r="30" s="435" customFormat="1" ht="14.25"/>
    <row r="31" s="435" customFormat="1" ht="14.25"/>
    <row r="32" s="435" customFormat="1" ht="14.25"/>
    <row r="33" s="435" customFormat="1" ht="14.25"/>
    <row r="34" s="435" customFormat="1" ht="14.25"/>
    <row r="35" s="435" customFormat="1" ht="14.25"/>
    <row r="36" s="435" customFormat="1" ht="14.25"/>
    <row r="37" s="435" customFormat="1" ht="14.25"/>
    <row r="38" s="435" customFormat="1" ht="14.25"/>
    <row r="39" s="435" customFormat="1" ht="14.25"/>
    <row r="40" s="435" customFormat="1" ht="14.25"/>
    <row r="41" s="435" customFormat="1" ht="14.25"/>
    <row r="42" s="435" customFormat="1" ht="14.25"/>
    <row r="43" s="435" customFormat="1" ht="14.25"/>
    <row r="44" s="435" customFormat="1" ht="14.25"/>
    <row r="45" s="435" customFormat="1" ht="14.25"/>
    <row r="46" s="435" customFormat="1" ht="14.25"/>
    <row r="47" s="435" customFormat="1" ht="14.25"/>
    <row r="48" s="435" customFormat="1" ht="14.25"/>
    <row r="49" s="435" customFormat="1" ht="14.25"/>
    <row r="50" s="435" customFormat="1" ht="14.25"/>
    <row r="51" s="435" customFormat="1" ht="14.25"/>
    <row r="52" s="435" customFormat="1" ht="14.25"/>
    <row r="53" s="435" customFormat="1" ht="14.25"/>
    <row r="54" s="435" customFormat="1" ht="14.25"/>
    <row r="55" s="435" customFormat="1" ht="14.25"/>
    <row r="56" s="435" customFormat="1" ht="14.25"/>
    <row r="57" s="435" customFormat="1" ht="14.25"/>
    <row r="58" s="435" customFormat="1" ht="14.25"/>
    <row r="59" s="435" customFormat="1" ht="14.25"/>
    <row r="60" s="435" customFormat="1" ht="14.25"/>
    <row r="61" s="435" customFormat="1" ht="14.25"/>
    <row r="62" s="435" customFormat="1" ht="14.25"/>
    <row r="63" s="435" customFormat="1" ht="14.25"/>
    <row r="64" s="435" customFormat="1" ht="14.25"/>
    <row r="65" s="435" customFormat="1" ht="14.25"/>
    <row r="66" s="435" customFormat="1" ht="14.25"/>
    <row r="67" s="435" customFormat="1" ht="14.25"/>
    <row r="68" s="435" customFormat="1" ht="14.25"/>
    <row r="69" s="435" customFormat="1" ht="14.25"/>
    <row r="70" s="435" customFormat="1" ht="14.25"/>
    <row r="71" s="435" customFormat="1" ht="14.25"/>
    <row r="72" s="435" customFormat="1" ht="14.25"/>
    <row r="73" s="435" customFormat="1" ht="14.25"/>
    <row r="74" s="435" customFormat="1" ht="14.25"/>
    <row r="75" s="435" customFormat="1" ht="14.25"/>
    <row r="76" s="435" customFormat="1" ht="14.25"/>
    <row r="77" s="435" customFormat="1" ht="14.25"/>
    <row r="78" s="435" customFormat="1" ht="14.25"/>
    <row r="79" s="435" customFormat="1" ht="14.25"/>
    <row r="80" s="435" customFormat="1" ht="14.25"/>
    <row r="81" s="435" customFormat="1" ht="14.25"/>
    <row r="82" s="435" customFormat="1" ht="14.25"/>
    <row r="83" s="435" customFormat="1" ht="14.25"/>
    <row r="84" s="435" customFormat="1" ht="14.25"/>
    <row r="85" s="435" customFormat="1" ht="14.25"/>
    <row r="86" s="435" customFormat="1" ht="14.25"/>
    <row r="87" s="435" customFormat="1" ht="14.25"/>
    <row r="88" s="435" customFormat="1" ht="14.25"/>
    <row r="89" s="435" customFormat="1" ht="14.25"/>
    <row r="90" s="435" customFormat="1" ht="14.25"/>
    <row r="91" s="435" customFormat="1" ht="14.25"/>
    <row r="92" s="435" customFormat="1" ht="14.25"/>
    <row r="93" s="435" customFormat="1" ht="14.25"/>
    <row r="94" s="435" customFormat="1" ht="14.25"/>
    <row r="95" s="435" customFormat="1" ht="14.25"/>
    <row r="96" s="435" customFormat="1" ht="14.25"/>
    <row r="97" s="435" customFormat="1" ht="14.25"/>
    <row r="98" s="435" customFormat="1" ht="14.25"/>
    <row r="99" s="435" customFormat="1" ht="14.25"/>
    <row r="100" s="435" customFormat="1" ht="14.25"/>
    <row r="101" s="435" customFormat="1" ht="14.25"/>
    <row r="102" s="435" customFormat="1" ht="14.25"/>
    <row r="103" s="435" customFormat="1" ht="14.25"/>
    <row r="104" s="435" customFormat="1" ht="14.25"/>
    <row r="105" s="435" customFormat="1" ht="14.25"/>
    <row r="106" s="435" customFormat="1" ht="14.25"/>
    <row r="107" s="435" customFormat="1" ht="14.25"/>
    <row r="108" s="435" customFormat="1" ht="14.25"/>
    <row r="109" s="435" customFormat="1" ht="14.25"/>
    <row r="110" s="435" customFormat="1" ht="14.25"/>
    <row r="111" s="435" customFormat="1" ht="14.25"/>
    <row r="112" s="435" customFormat="1" ht="14.25"/>
    <row r="113" s="435" customFormat="1" ht="14.25"/>
    <row r="114" s="435" customFormat="1" ht="14.25"/>
    <row r="115" s="435" customFormat="1" ht="14.25"/>
    <row r="116" s="435" customFormat="1" ht="14.25"/>
    <row r="117" s="435" customFormat="1" ht="14.25"/>
    <row r="118" s="435" customFormat="1" ht="14.25"/>
    <row r="119" s="435" customFormat="1" ht="14.25"/>
    <row r="120" s="435" customFormat="1" ht="14.25"/>
    <row r="121" s="435" customFormat="1" ht="14.25"/>
    <row r="122" s="435" customFormat="1" ht="14.25"/>
    <row r="123" s="435" customFormat="1" ht="14.25"/>
    <row r="124" s="435" customFormat="1" ht="14.25"/>
    <row r="125" s="435" customFormat="1" ht="14.25"/>
    <row r="126" s="435" customFormat="1" ht="14.25"/>
    <row r="127" s="435" customFormat="1" ht="14.25"/>
    <row r="128" s="435" customFormat="1" ht="14.25"/>
    <row r="129" s="435" customFormat="1" ht="14.25"/>
    <row r="130" s="435" customFormat="1" ht="14.25"/>
    <row r="131" s="435" customFormat="1" ht="14.25"/>
    <row r="132" s="435" customFormat="1" ht="14.25"/>
    <row r="133" s="435" customFormat="1" ht="14.25"/>
    <row r="134" s="435" customFormat="1" ht="14.25"/>
    <row r="135" s="435" customFormat="1" ht="14.25"/>
    <row r="136" s="435" customFormat="1" ht="14.25"/>
    <row r="137" s="435" customFormat="1" ht="14.25"/>
    <row r="138" s="435" customFormat="1" ht="14.25"/>
    <row r="139" s="435" customFormat="1" ht="14.25"/>
    <row r="140" s="435" customFormat="1" ht="14.25"/>
    <row r="141" s="435" customFormat="1" ht="14.25"/>
    <row r="142" s="435" customFormat="1" ht="14.25"/>
    <row r="143" s="435" customFormat="1" ht="14.25"/>
    <row r="144" s="435" customFormat="1" ht="14.25"/>
    <row r="145" s="435" customFormat="1" ht="14.25"/>
    <row r="146" s="435" customFormat="1" ht="14.25"/>
    <row r="147" s="435" customFormat="1" ht="14.25"/>
    <row r="148" s="435" customFormat="1" ht="14.25"/>
    <row r="149" s="435" customFormat="1" ht="14.25"/>
    <row r="150" s="435" customFormat="1" ht="14.25"/>
    <row r="151" s="435" customFormat="1" ht="14.25"/>
    <row r="152" s="435" customFormat="1" ht="14.25"/>
    <row r="153" s="435" customFormat="1" ht="14.25"/>
    <row r="154" s="435" customFormat="1" ht="14.25"/>
    <row r="155" s="435" customFormat="1" ht="14.25"/>
    <row r="156" s="435" customFormat="1" ht="14.25"/>
    <row r="157" s="435" customFormat="1" ht="14.25"/>
    <row r="158" s="435" customFormat="1" ht="14.25"/>
    <row r="159" s="435" customFormat="1" ht="14.25"/>
    <row r="160" s="435" customFormat="1" ht="14.25"/>
    <row r="161" s="435" customFormat="1" ht="14.25"/>
    <row r="162" s="435" customFormat="1" ht="14.25"/>
    <row r="163" s="435" customFormat="1" ht="14.25"/>
    <row r="164" s="435" customFormat="1" ht="14.25"/>
    <row r="165" s="435" customFormat="1" ht="14.25"/>
    <row r="166" s="435" customFormat="1" ht="14.25"/>
    <row r="167" s="435" customFormat="1" ht="14.25"/>
    <row r="168" s="435" customFormat="1" ht="14.25"/>
    <row r="169" s="435" customFormat="1" ht="14.25"/>
    <row r="170" s="435" customFormat="1" ht="14.25"/>
    <row r="171" s="435" customFormat="1" ht="14.25"/>
    <row r="172" s="435" customFormat="1" ht="14.25"/>
    <row r="173" s="435" customFormat="1" ht="14.25"/>
    <row r="174" s="435" customFormat="1" ht="14.25"/>
    <row r="175" s="435" customFormat="1" ht="14.25"/>
    <row r="176" s="435" customFormat="1" ht="14.25"/>
    <row r="177" s="435" customFormat="1" ht="14.25"/>
    <row r="178" s="435" customFormat="1" ht="14.25"/>
    <row r="179" s="435" customFormat="1" ht="14.25"/>
    <row r="180" s="435" customFormat="1" ht="14.25"/>
    <row r="181" s="435" customFormat="1" ht="14.25"/>
    <row r="182" s="435" customFormat="1" ht="14.25"/>
    <row r="183" s="435" customFormat="1" ht="14.25"/>
    <row r="184" s="435" customFormat="1" ht="14.25"/>
    <row r="185" s="435" customFormat="1" ht="14.25"/>
    <row r="186" s="435" customFormat="1" ht="14.25"/>
    <row r="187" s="435" customFormat="1" ht="14.25"/>
    <row r="188" s="435" customFormat="1" ht="14.25"/>
    <row r="189" s="435" customFormat="1" ht="14.25"/>
    <row r="190" s="435" customFormat="1" ht="14.25"/>
    <row r="191" s="435" customFormat="1" ht="14.25"/>
    <row r="192" s="435" customFormat="1" ht="14.25"/>
    <row r="193" s="435" customFormat="1" ht="14.25"/>
    <row r="194" s="435" customFormat="1" ht="14.25"/>
    <row r="195" s="435" customFormat="1" ht="14.25"/>
    <row r="196" s="435" customFormat="1" ht="14.25"/>
    <row r="197" s="435" customFormat="1" ht="14.25"/>
  </sheetData>
  <sheetProtection/>
  <mergeCells count="3">
    <mergeCell ref="A1:R1"/>
    <mergeCell ref="C3:F3"/>
    <mergeCell ref="I3:Q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S27"/>
  <sheetViews>
    <sheetView zoomScaleSheetLayoutView="100" zoomScalePageLayoutView="0" workbookViewId="0" topLeftCell="A4">
      <selection activeCell="D6" sqref="D6"/>
    </sheetView>
  </sheetViews>
  <sheetFormatPr defaultColWidth="8.88671875" defaultRowHeight="13.5"/>
  <cols>
    <col min="1" max="1" width="7.88671875" style="2" customWidth="1"/>
    <col min="2" max="5" width="7.77734375" style="2" customWidth="1"/>
    <col min="6" max="7" width="7.77734375" style="4" customWidth="1"/>
    <col min="8" max="8" width="6.10546875" style="2" customWidth="1"/>
    <col min="9" max="9" width="10.21484375" style="2" customWidth="1"/>
    <col min="10" max="10" width="8.4453125" style="2" customWidth="1"/>
    <col min="11" max="11" width="8.88671875" style="2" customWidth="1"/>
    <col min="12" max="12" width="10.6640625" style="2" customWidth="1"/>
    <col min="13" max="13" width="7.77734375" style="4" customWidth="1"/>
    <col min="14" max="14" width="6.77734375" style="4" customWidth="1"/>
    <col min="15" max="15" width="7.21484375" style="3" customWidth="1"/>
    <col min="16" max="17" width="7.3359375" style="3" customWidth="1"/>
    <col min="18" max="18" width="13.10546875" style="3" customWidth="1"/>
    <col min="19" max="19" width="7.77734375" style="2" customWidth="1"/>
    <col min="20" max="16384" width="8.88671875" style="2" customWidth="1"/>
  </cols>
  <sheetData>
    <row r="1" spans="1:19" s="313" customFormat="1" ht="31.5" customHeight="1">
      <c r="A1" s="902" t="s">
        <v>757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</row>
    <row r="2" spans="1:19" s="313" customFormat="1" ht="24" customHeight="1">
      <c r="A2" s="1019" t="s">
        <v>720</v>
      </c>
      <c r="B2" s="1019"/>
      <c r="C2" s="587"/>
      <c r="D2" s="587"/>
      <c r="E2" s="668"/>
      <c r="F2" s="669"/>
      <c r="G2" s="669"/>
      <c r="H2" s="311"/>
      <c r="I2" s="311"/>
      <c r="J2" s="311"/>
      <c r="K2" s="311"/>
      <c r="L2" s="1020" t="s">
        <v>721</v>
      </c>
      <c r="M2" s="1020"/>
      <c r="N2" s="1020"/>
      <c r="O2" s="1020"/>
      <c r="P2" s="1020"/>
      <c r="Q2" s="295"/>
      <c r="S2" s="311"/>
    </row>
    <row r="3" spans="1:16" s="313" customFormat="1" ht="48.75" customHeight="1">
      <c r="A3" s="901" t="s">
        <v>1208</v>
      </c>
      <c r="B3" s="671" t="s">
        <v>1209</v>
      </c>
      <c r="C3" s="672"/>
      <c r="D3" s="671" t="s">
        <v>1210</v>
      </c>
      <c r="E3" s="672"/>
      <c r="F3" s="671" t="s">
        <v>1211</v>
      </c>
      <c r="G3" s="672"/>
      <c r="H3" s="673" t="s">
        <v>1212</v>
      </c>
      <c r="I3" s="674"/>
      <c r="J3" s="675" t="s">
        <v>1213</v>
      </c>
      <c r="K3" s="676"/>
      <c r="L3" s="671" t="s">
        <v>1214</v>
      </c>
      <c r="M3" s="677"/>
      <c r="N3" s="671" t="s">
        <v>1215</v>
      </c>
      <c r="O3" s="677"/>
      <c r="P3" s="905" t="s">
        <v>171</v>
      </c>
    </row>
    <row r="4" spans="1:16" s="313" customFormat="1" ht="32.25" customHeight="1">
      <c r="A4" s="843"/>
      <c r="B4" s="1021" t="s">
        <v>1216</v>
      </c>
      <c r="C4" s="962" t="s">
        <v>1217</v>
      </c>
      <c r="D4" s="1006" t="s">
        <v>1216</v>
      </c>
      <c r="E4" s="1008" t="s">
        <v>1217</v>
      </c>
      <c r="F4" s="1006" t="s">
        <v>1216</v>
      </c>
      <c r="G4" s="962" t="s">
        <v>1217</v>
      </c>
      <c r="H4" s="1021" t="s">
        <v>1216</v>
      </c>
      <c r="I4" s="962" t="s">
        <v>1217</v>
      </c>
      <c r="J4" s="1006" t="s">
        <v>1216</v>
      </c>
      <c r="K4" s="962" t="s">
        <v>1217</v>
      </c>
      <c r="L4" s="1021" t="s">
        <v>1216</v>
      </c>
      <c r="M4" s="962" t="s">
        <v>1217</v>
      </c>
      <c r="N4" s="1006" t="s">
        <v>1216</v>
      </c>
      <c r="O4" s="962" t="s">
        <v>1217</v>
      </c>
      <c r="P4" s="842"/>
    </row>
    <row r="5" spans="1:16" s="313" customFormat="1" ht="32.25" customHeight="1">
      <c r="A5" s="847"/>
      <c r="B5" s="1022"/>
      <c r="C5" s="950"/>
      <c r="D5" s="1007"/>
      <c r="E5" s="1009"/>
      <c r="F5" s="1007"/>
      <c r="G5" s="950"/>
      <c r="H5" s="1022"/>
      <c r="I5" s="950"/>
      <c r="J5" s="1007"/>
      <c r="K5" s="950"/>
      <c r="L5" s="1022"/>
      <c r="M5" s="950"/>
      <c r="N5" s="1007"/>
      <c r="O5" s="950"/>
      <c r="P5" s="846"/>
    </row>
    <row r="6" spans="1:16" s="421" customFormat="1" ht="45.75" customHeight="1">
      <c r="A6" s="274" t="s">
        <v>780</v>
      </c>
      <c r="B6" s="271">
        <v>4831</v>
      </c>
      <c r="C6" s="271">
        <v>5925</v>
      </c>
      <c r="D6" s="271">
        <v>691</v>
      </c>
      <c r="E6" s="271">
        <v>23</v>
      </c>
      <c r="F6" s="678">
        <v>1</v>
      </c>
      <c r="G6" s="678">
        <v>0</v>
      </c>
      <c r="H6" s="271">
        <v>15</v>
      </c>
      <c r="I6" s="271">
        <v>7</v>
      </c>
      <c r="J6" s="271">
        <v>2</v>
      </c>
      <c r="K6" s="271">
        <v>1</v>
      </c>
      <c r="L6" s="271">
        <v>3869</v>
      </c>
      <c r="M6" s="271">
        <v>5818</v>
      </c>
      <c r="N6" s="271">
        <v>0</v>
      </c>
      <c r="O6" s="679">
        <v>0</v>
      </c>
      <c r="P6" s="275" t="s">
        <v>780</v>
      </c>
    </row>
    <row r="7" spans="2:19" s="313" customFormat="1" ht="17.25" customHeight="1">
      <c r="B7" s="668"/>
      <c r="C7" s="668"/>
      <c r="D7" s="668"/>
      <c r="E7" s="668"/>
      <c r="F7" s="680"/>
      <c r="G7" s="680"/>
      <c r="H7" s="311"/>
      <c r="I7" s="311"/>
      <c r="J7" s="311"/>
      <c r="K7" s="311"/>
      <c r="L7" s="311"/>
      <c r="M7" s="669"/>
      <c r="N7" s="669"/>
      <c r="O7" s="295"/>
      <c r="P7" s="295"/>
      <c r="Q7" s="295"/>
      <c r="R7" s="295"/>
      <c r="S7" s="681"/>
    </row>
    <row r="8" spans="1:13" s="313" customFormat="1" ht="27.75" customHeight="1">
      <c r="A8" s="901" t="s">
        <v>1208</v>
      </c>
      <c r="B8" s="1010" t="s">
        <v>1218</v>
      </c>
      <c r="C8" s="1011"/>
      <c r="D8" s="1012" t="s">
        <v>1219</v>
      </c>
      <c r="E8" s="1012"/>
      <c r="F8" s="1012" t="s">
        <v>1220</v>
      </c>
      <c r="G8" s="1012"/>
      <c r="H8" s="1013" t="s">
        <v>1221</v>
      </c>
      <c r="I8" s="1014"/>
      <c r="J8" s="1014"/>
      <c r="K8" s="1015"/>
      <c r="L8" s="962" t="s">
        <v>1222</v>
      </c>
      <c r="M8" s="1016" t="s">
        <v>1223</v>
      </c>
    </row>
    <row r="9" spans="1:13" s="313" customFormat="1" ht="27.75" customHeight="1">
      <c r="A9" s="843"/>
      <c r="B9" s="915"/>
      <c r="C9" s="916"/>
      <c r="D9" s="1012"/>
      <c r="E9" s="1012"/>
      <c r="F9" s="960"/>
      <c r="G9" s="960"/>
      <c r="H9" s="1013" t="s">
        <v>1224</v>
      </c>
      <c r="I9" s="1015"/>
      <c r="J9" s="1013" t="s">
        <v>1225</v>
      </c>
      <c r="K9" s="1015"/>
      <c r="L9" s="844"/>
      <c r="M9" s="1017"/>
    </row>
    <row r="10" spans="1:13" s="313" customFormat="1" ht="27.75" customHeight="1">
      <c r="A10" s="843"/>
      <c r="B10" s="1006" t="s">
        <v>1216</v>
      </c>
      <c r="C10" s="962" t="s">
        <v>1217</v>
      </c>
      <c r="D10" s="1006" t="s">
        <v>1216</v>
      </c>
      <c r="E10" s="962" t="s">
        <v>1217</v>
      </c>
      <c r="F10" s="1006" t="s">
        <v>1216</v>
      </c>
      <c r="G10" s="962" t="s">
        <v>1217</v>
      </c>
      <c r="H10" s="1005" t="s">
        <v>1226</v>
      </c>
      <c r="I10" s="1008" t="s">
        <v>1227</v>
      </c>
      <c r="J10" s="962" t="s">
        <v>1228</v>
      </c>
      <c r="K10" s="962" t="s">
        <v>1229</v>
      </c>
      <c r="L10" s="844"/>
      <c r="M10" s="1017"/>
    </row>
    <row r="11" spans="1:13" s="313" customFormat="1" ht="27.75" customHeight="1">
      <c r="A11" s="847"/>
      <c r="B11" s="1007"/>
      <c r="C11" s="950"/>
      <c r="D11" s="1007"/>
      <c r="E11" s="950"/>
      <c r="F11" s="1007"/>
      <c r="G11" s="950"/>
      <c r="H11" s="940"/>
      <c r="I11" s="1009"/>
      <c r="J11" s="950"/>
      <c r="K11" s="950"/>
      <c r="L11" s="950"/>
      <c r="M11" s="1018"/>
    </row>
    <row r="12" spans="1:13" s="421" customFormat="1" ht="45.75" customHeight="1">
      <c r="A12" s="274" t="s">
        <v>780</v>
      </c>
      <c r="B12" s="682">
        <v>0</v>
      </c>
      <c r="C12" s="678">
        <v>0</v>
      </c>
      <c r="D12" s="271">
        <v>221</v>
      </c>
      <c r="E12" s="271">
        <v>26</v>
      </c>
      <c r="F12" s="271">
        <v>32</v>
      </c>
      <c r="G12" s="271">
        <v>41</v>
      </c>
      <c r="H12" s="271">
        <v>127</v>
      </c>
      <c r="I12" s="271">
        <v>5789</v>
      </c>
      <c r="J12" s="405">
        <v>3</v>
      </c>
      <c r="K12" s="405">
        <v>9</v>
      </c>
      <c r="L12" s="683">
        <v>5271465</v>
      </c>
      <c r="M12" s="275" t="s">
        <v>780</v>
      </c>
    </row>
    <row r="13" spans="1:16" s="361" customFormat="1" ht="18.75" customHeight="1">
      <c r="A13" s="391" t="s">
        <v>1243</v>
      </c>
      <c r="B13" s="359"/>
      <c r="C13" s="359"/>
      <c r="D13" s="359"/>
      <c r="E13" s="359"/>
      <c r="F13" s="359"/>
      <c r="G13" s="694" t="s">
        <v>1240</v>
      </c>
      <c r="H13" s="359"/>
      <c r="I13" s="694"/>
      <c r="J13" s="505"/>
      <c r="K13" s="505"/>
      <c r="L13" s="505"/>
      <c r="M13" s="505"/>
      <c r="N13" s="323" t="s">
        <v>1242</v>
      </c>
      <c r="O13" s="323"/>
      <c r="P13" s="323"/>
    </row>
    <row r="14" spans="1:19" s="361" customFormat="1" ht="18.75" customHeight="1">
      <c r="A14" s="391" t="s">
        <v>1244</v>
      </c>
      <c r="B14" s="359"/>
      <c r="C14" s="359"/>
      <c r="D14" s="359"/>
      <c r="E14" s="359"/>
      <c r="F14" s="359"/>
      <c r="G14" s="162" t="s">
        <v>1241</v>
      </c>
      <c r="H14" s="359"/>
      <c r="I14" s="359"/>
      <c r="J14" s="359"/>
      <c r="K14" s="359"/>
      <c r="L14" s="359"/>
      <c r="M14" s="359"/>
      <c r="N14" s="323"/>
      <c r="O14" s="323"/>
      <c r="P14" s="323"/>
      <c r="Q14" s="323"/>
      <c r="R14" s="323"/>
      <c r="S14" s="323"/>
    </row>
    <row r="15" spans="1:19" s="361" customFormat="1" ht="18.75" customHeight="1">
      <c r="A15" s="361" t="s">
        <v>1245</v>
      </c>
      <c r="F15" s="358"/>
      <c r="G15" s="358"/>
      <c r="M15" s="358"/>
      <c r="N15" s="695"/>
      <c r="O15" s="695"/>
      <c r="P15" s="695"/>
      <c r="Q15" s="695"/>
      <c r="R15" s="695"/>
      <c r="S15" s="695"/>
    </row>
    <row r="16" spans="1:18" s="361" customFormat="1" ht="18.75" customHeight="1">
      <c r="A16" s="361" t="s">
        <v>1246</v>
      </c>
      <c r="F16" s="358"/>
      <c r="G16" s="358"/>
      <c r="M16" s="358"/>
      <c r="N16" s="358"/>
      <c r="O16" s="362"/>
      <c r="P16" s="362"/>
      <c r="Q16" s="362"/>
      <c r="R16" s="362"/>
    </row>
    <row r="17" spans="1:18" s="361" customFormat="1" ht="18.75" customHeight="1">
      <c r="A17" s="361" t="s">
        <v>1247</v>
      </c>
      <c r="F17" s="358"/>
      <c r="G17" s="358"/>
      <c r="M17" s="358"/>
      <c r="N17" s="358"/>
      <c r="O17" s="362"/>
      <c r="P17" s="362"/>
      <c r="Q17" s="362"/>
      <c r="R17" s="362"/>
    </row>
    <row r="18" spans="1:18" s="361" customFormat="1" ht="18.75" customHeight="1">
      <c r="A18" s="361" t="s">
        <v>1248</v>
      </c>
      <c r="F18" s="358"/>
      <c r="G18" s="358"/>
      <c r="M18" s="358"/>
      <c r="N18" s="358"/>
      <c r="O18" s="362"/>
      <c r="P18" s="362"/>
      <c r="Q18" s="362"/>
      <c r="R18" s="362"/>
    </row>
    <row r="19" spans="1:18" s="361" customFormat="1" ht="18.75" customHeight="1">
      <c r="A19" s="361" t="s">
        <v>1249</v>
      </c>
      <c r="F19" s="358"/>
      <c r="G19" s="358"/>
      <c r="M19" s="358"/>
      <c r="N19" s="358"/>
      <c r="O19" s="362"/>
      <c r="P19" s="362"/>
      <c r="Q19" s="362"/>
      <c r="R19" s="362"/>
    </row>
    <row r="20" spans="1:18" s="361" customFormat="1" ht="18.75" customHeight="1">
      <c r="A20" s="361" t="s">
        <v>1250</v>
      </c>
      <c r="F20" s="358"/>
      <c r="G20" s="358"/>
      <c r="M20" s="358"/>
      <c r="N20" s="358"/>
      <c r="O20" s="362"/>
      <c r="P20" s="362"/>
      <c r="Q20" s="362"/>
      <c r="R20" s="362"/>
    </row>
    <row r="21" spans="1:19" s="163" customFormat="1" ht="18.75" customHeight="1">
      <c r="A21" s="162" t="s">
        <v>1251</v>
      </c>
      <c r="B21" s="162"/>
      <c r="C21" s="162"/>
      <c r="D21" s="162"/>
      <c r="E21" s="162"/>
      <c r="F21" s="162"/>
      <c r="H21" s="162"/>
      <c r="I21" s="162"/>
      <c r="J21" s="162"/>
      <c r="K21" s="162"/>
      <c r="M21" s="162"/>
      <c r="N21" s="162"/>
      <c r="O21" s="162"/>
      <c r="P21" s="162"/>
      <c r="Q21" s="162"/>
      <c r="R21" s="162"/>
      <c r="S21" s="162"/>
    </row>
    <row r="22" spans="6:18" s="313" customFormat="1" ht="12.75">
      <c r="F22" s="357"/>
      <c r="G22" s="357"/>
      <c r="M22" s="357"/>
      <c r="N22" s="357"/>
      <c r="O22" s="184"/>
      <c r="P22" s="184"/>
      <c r="Q22" s="184"/>
      <c r="R22" s="184"/>
    </row>
    <row r="23" spans="6:18" s="313" customFormat="1" ht="12.75">
      <c r="F23" s="357"/>
      <c r="G23" s="357"/>
      <c r="M23" s="357"/>
      <c r="N23" s="357"/>
      <c r="O23" s="184"/>
      <c r="P23" s="184"/>
      <c r="Q23" s="184"/>
      <c r="R23" s="184"/>
    </row>
    <row r="24" spans="6:18" s="313" customFormat="1" ht="12.75">
      <c r="F24" s="357"/>
      <c r="G24" s="357"/>
      <c r="M24" s="357"/>
      <c r="N24" s="357"/>
      <c r="O24" s="184"/>
      <c r="P24" s="184"/>
      <c r="Q24" s="184"/>
      <c r="R24" s="184"/>
    </row>
    <row r="27" spans="6:18" s="684" customFormat="1" ht="27">
      <c r="F27" s="685"/>
      <c r="G27" s="685"/>
      <c r="M27" s="685"/>
      <c r="N27" s="685"/>
      <c r="O27" s="686"/>
      <c r="P27" s="686"/>
      <c r="Q27" s="686"/>
      <c r="R27" s="686"/>
    </row>
  </sheetData>
  <sheetProtection/>
  <mergeCells count="38">
    <mergeCell ref="E4:E5"/>
    <mergeCell ref="F4:F5"/>
    <mergeCell ref="L4:L5"/>
    <mergeCell ref="P3:P5"/>
    <mergeCell ref="G4:G5"/>
    <mergeCell ref="H4:H5"/>
    <mergeCell ref="M4:M5"/>
    <mergeCell ref="N4:N5"/>
    <mergeCell ref="J9:K9"/>
    <mergeCell ref="I4:I5"/>
    <mergeCell ref="J4:J5"/>
    <mergeCell ref="K4:K5"/>
    <mergeCell ref="A1:S1"/>
    <mergeCell ref="A2:B2"/>
    <mergeCell ref="L2:P2"/>
    <mergeCell ref="B4:B5"/>
    <mergeCell ref="C4:C5"/>
    <mergeCell ref="D4:D5"/>
    <mergeCell ref="I10:I11"/>
    <mergeCell ref="J10:J11"/>
    <mergeCell ref="K10:K11"/>
    <mergeCell ref="F10:F11"/>
    <mergeCell ref="G10:G11"/>
    <mergeCell ref="O4:O5"/>
    <mergeCell ref="F8:G9"/>
    <mergeCell ref="H8:K8"/>
    <mergeCell ref="L8:L11"/>
    <mergeCell ref="M8:M11"/>
    <mergeCell ref="E10:E11"/>
    <mergeCell ref="A3:A5"/>
    <mergeCell ref="B10:B11"/>
    <mergeCell ref="C10:C11"/>
    <mergeCell ref="D10:D11"/>
    <mergeCell ref="H10:H11"/>
    <mergeCell ref="A8:A11"/>
    <mergeCell ref="B8:C9"/>
    <mergeCell ref="D8:E9"/>
    <mergeCell ref="H9:I9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S13"/>
  <sheetViews>
    <sheetView zoomScalePageLayoutView="0" workbookViewId="0" topLeftCell="A1">
      <selection activeCell="I11" sqref="I11"/>
    </sheetView>
  </sheetViews>
  <sheetFormatPr defaultColWidth="8.88671875" defaultRowHeight="13.5"/>
  <cols>
    <col min="1" max="1" width="8.77734375" style="2" customWidth="1"/>
    <col min="2" max="4" width="9.77734375" style="2" customWidth="1"/>
    <col min="5" max="5" width="11.99609375" style="2" customWidth="1"/>
    <col min="6" max="10" width="11.77734375" style="2" customWidth="1"/>
    <col min="11" max="11" width="12.21484375" style="2" customWidth="1"/>
    <col min="12" max="16384" width="8.88671875" style="2" customWidth="1"/>
  </cols>
  <sheetData>
    <row r="1" spans="1:11" s="313" customFormat="1" ht="42" customHeight="1">
      <c r="A1" s="902" t="s">
        <v>758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</row>
    <row r="2" spans="1:11" s="313" customFormat="1" ht="22.5" customHeight="1">
      <c r="A2" s="687" t="s">
        <v>394</v>
      </c>
      <c r="B2" s="452"/>
      <c r="C2" s="452"/>
      <c r="D2" s="311"/>
      <c r="E2" s="311"/>
      <c r="F2" s="311"/>
      <c r="G2" s="311"/>
      <c r="H2" s="311"/>
      <c r="J2" s="457"/>
      <c r="K2" s="670" t="s">
        <v>1230</v>
      </c>
    </row>
    <row r="3" spans="1:11" s="313" customFormat="1" ht="19.5" customHeight="1">
      <c r="A3" s="901" t="s">
        <v>843</v>
      </c>
      <c r="B3" s="426" t="s">
        <v>1231</v>
      </c>
      <c r="C3" s="426" t="s">
        <v>1232</v>
      </c>
      <c r="D3" s="426" t="s">
        <v>1233</v>
      </c>
      <c r="E3" s="905" t="s">
        <v>1234</v>
      </c>
      <c r="F3" s="906"/>
      <c r="G3" s="906"/>
      <c r="H3" s="906"/>
      <c r="I3" s="906"/>
      <c r="J3" s="901"/>
      <c r="K3" s="905" t="s">
        <v>171</v>
      </c>
    </row>
    <row r="4" spans="1:11" s="313" customFormat="1" ht="19.5" customHeight="1">
      <c r="A4" s="843"/>
      <c r="B4" s="320"/>
      <c r="C4" s="320"/>
      <c r="D4" s="320"/>
      <c r="E4" s="912" t="s">
        <v>395</v>
      </c>
      <c r="F4" s="900"/>
      <c r="G4" s="900"/>
      <c r="H4" s="900"/>
      <c r="I4" s="900"/>
      <c r="J4" s="847"/>
      <c r="K4" s="842"/>
    </row>
    <row r="5" spans="1:11" s="313" customFormat="1" ht="27.75" customHeight="1">
      <c r="A5" s="843"/>
      <c r="B5" s="325" t="s">
        <v>397</v>
      </c>
      <c r="C5" s="320"/>
      <c r="D5" s="320" t="s">
        <v>398</v>
      </c>
      <c r="E5" s="320"/>
      <c r="F5" s="320" t="s">
        <v>1235</v>
      </c>
      <c r="G5" s="320" t="s">
        <v>1236</v>
      </c>
      <c r="H5" s="320" t="s">
        <v>1237</v>
      </c>
      <c r="I5" s="320" t="s">
        <v>1238</v>
      </c>
      <c r="J5" s="320" t="s">
        <v>1239</v>
      </c>
      <c r="K5" s="842"/>
    </row>
    <row r="6" spans="1:11" s="313" customFormat="1" ht="27.75" customHeight="1">
      <c r="A6" s="847"/>
      <c r="B6" s="329" t="s">
        <v>399</v>
      </c>
      <c r="C6" s="329" t="s">
        <v>400</v>
      </c>
      <c r="D6" s="329" t="s">
        <v>401</v>
      </c>
      <c r="E6" s="329"/>
      <c r="F6" s="330" t="s">
        <v>402</v>
      </c>
      <c r="G6" s="329" t="s">
        <v>403</v>
      </c>
      <c r="H6" s="330" t="s">
        <v>404</v>
      </c>
      <c r="I6" s="330" t="s">
        <v>405</v>
      </c>
      <c r="J6" s="330" t="s">
        <v>221</v>
      </c>
      <c r="K6" s="846"/>
    </row>
    <row r="7" spans="1:11" s="313" customFormat="1" ht="22.5" customHeight="1">
      <c r="A7" s="185" t="s">
        <v>364</v>
      </c>
      <c r="B7" s="688">
        <v>0</v>
      </c>
      <c r="C7" s="476">
        <v>0</v>
      </c>
      <c r="D7" s="476">
        <v>0</v>
      </c>
      <c r="E7" s="476">
        <v>0</v>
      </c>
      <c r="F7" s="476">
        <v>0</v>
      </c>
      <c r="G7" s="476">
        <v>0</v>
      </c>
      <c r="H7" s="476">
        <v>0</v>
      </c>
      <c r="I7" s="476">
        <v>0</v>
      </c>
      <c r="J7" s="689">
        <v>0</v>
      </c>
      <c r="K7" s="187" t="s">
        <v>364</v>
      </c>
    </row>
    <row r="8" spans="1:11" s="313" customFormat="1" ht="22.5" customHeight="1">
      <c r="A8" s="185" t="s">
        <v>512</v>
      </c>
      <c r="B8" s="688">
        <v>0</v>
      </c>
      <c r="C8" s="476">
        <v>0</v>
      </c>
      <c r="D8" s="690">
        <v>136.1</v>
      </c>
      <c r="E8" s="242">
        <v>5076036</v>
      </c>
      <c r="F8" s="242">
        <v>33</v>
      </c>
      <c r="G8" s="242">
        <v>3</v>
      </c>
      <c r="H8" s="242">
        <v>4210000</v>
      </c>
      <c r="I8" s="242">
        <v>782000</v>
      </c>
      <c r="J8" s="277">
        <v>84000</v>
      </c>
      <c r="K8" s="187" t="s">
        <v>512</v>
      </c>
    </row>
    <row r="9" spans="1:11" s="313" customFormat="1" ht="22.5" customHeight="1">
      <c r="A9" s="185" t="s">
        <v>286</v>
      </c>
      <c r="B9" s="231">
        <v>0</v>
      </c>
      <c r="C9" s="242">
        <v>56</v>
      </c>
      <c r="D9" s="691">
        <v>1107</v>
      </c>
      <c r="E9" s="242">
        <v>6773751</v>
      </c>
      <c r="F9" s="242">
        <v>75000</v>
      </c>
      <c r="G9" s="242">
        <v>1586720</v>
      </c>
      <c r="H9" s="242">
        <v>39481</v>
      </c>
      <c r="I9" s="242">
        <v>953147</v>
      </c>
      <c r="J9" s="277">
        <v>4119403</v>
      </c>
      <c r="K9" s="187" t="s">
        <v>286</v>
      </c>
    </row>
    <row r="10" spans="1:11" s="313" customFormat="1" ht="22.5" customHeight="1">
      <c r="A10" s="185" t="s">
        <v>776</v>
      </c>
      <c r="B10" s="231">
        <v>0</v>
      </c>
      <c r="C10" s="242">
        <v>106</v>
      </c>
      <c r="D10" s="476">
        <v>0</v>
      </c>
      <c r="E10" s="242">
        <v>5356025</v>
      </c>
      <c r="F10" s="242">
        <v>246000</v>
      </c>
      <c r="G10" s="242">
        <v>5472</v>
      </c>
      <c r="H10" s="242">
        <v>167028</v>
      </c>
      <c r="I10" s="242">
        <v>2914860</v>
      </c>
      <c r="J10" s="277">
        <v>2022665</v>
      </c>
      <c r="K10" s="187" t="s">
        <v>776</v>
      </c>
    </row>
    <row r="11" spans="1:13" s="347" customFormat="1" ht="22.5" customHeight="1">
      <c r="A11" s="274" t="s">
        <v>780</v>
      </c>
      <c r="B11" s="692">
        <v>0</v>
      </c>
      <c r="C11" s="271">
        <v>407</v>
      </c>
      <c r="D11" s="271">
        <v>57</v>
      </c>
      <c r="E11" s="271">
        <f>F11+G11+H11+I11+J11</f>
        <v>57223472</v>
      </c>
      <c r="F11" s="271">
        <v>359400</v>
      </c>
      <c r="G11" s="271">
        <v>445675</v>
      </c>
      <c r="H11" s="271">
        <v>40687</v>
      </c>
      <c r="I11" s="271">
        <v>46995393</v>
      </c>
      <c r="J11" s="679">
        <v>9382317</v>
      </c>
      <c r="K11" s="275" t="s">
        <v>780</v>
      </c>
      <c r="L11" s="697"/>
      <c r="M11" s="697"/>
    </row>
    <row r="12" spans="1:16" s="361" customFormat="1" ht="17.25" customHeight="1">
      <c r="A12" s="391" t="s">
        <v>1243</v>
      </c>
      <c r="B12" s="359"/>
      <c r="C12" s="359"/>
      <c r="D12" s="359"/>
      <c r="E12" s="359"/>
      <c r="F12" s="694" t="s">
        <v>1240</v>
      </c>
      <c r="G12" s="694"/>
      <c r="H12" s="359"/>
      <c r="I12" s="694"/>
      <c r="J12" s="505"/>
      <c r="K12" s="505"/>
      <c r="L12" s="696"/>
      <c r="M12" s="696"/>
      <c r="N12" s="323" t="s">
        <v>1242</v>
      </c>
      <c r="O12" s="323"/>
      <c r="P12" s="323"/>
    </row>
    <row r="13" spans="1:19" s="163" customFormat="1" ht="17.25" customHeight="1">
      <c r="A13" s="162" t="s">
        <v>1252</v>
      </c>
      <c r="B13" s="162"/>
      <c r="C13" s="162"/>
      <c r="D13" s="162"/>
      <c r="E13" s="162"/>
      <c r="F13" s="162" t="s">
        <v>1253</v>
      </c>
      <c r="G13" s="162"/>
      <c r="H13" s="162"/>
      <c r="I13" s="162"/>
      <c r="J13" s="162"/>
      <c r="K13" s="162"/>
      <c r="M13" s="162"/>
      <c r="N13" s="162"/>
      <c r="O13" s="162"/>
      <c r="P13" s="162"/>
      <c r="Q13" s="162"/>
      <c r="R13" s="162"/>
      <c r="S13" s="162"/>
    </row>
    <row r="14" s="313" customFormat="1" ht="12.75"/>
    <row r="15" s="313" customFormat="1" ht="12.75"/>
    <row r="16" s="313" customFormat="1" ht="12.75"/>
    <row r="17" s="313" customFormat="1" ht="12.75"/>
    <row r="18" s="313" customFormat="1" ht="12.75"/>
    <row r="19" s="313" customFormat="1" ht="12.75"/>
    <row r="20" s="313" customFormat="1" ht="12.75"/>
    <row r="21" s="313" customFormat="1" ht="12.75"/>
    <row r="22" s="313" customFormat="1" ht="12.75"/>
    <row r="23" s="313" customFormat="1" ht="12.75"/>
    <row r="24" s="313" customFormat="1" ht="12.75"/>
    <row r="25" s="313" customFormat="1" ht="12.75"/>
    <row r="26" s="313" customFormat="1" ht="12.75"/>
    <row r="27" s="313" customFormat="1" ht="12.75"/>
    <row r="28" s="313" customFormat="1" ht="12.75"/>
    <row r="29" s="313" customFormat="1" ht="12.75"/>
    <row r="30" s="313" customFormat="1" ht="12.75"/>
    <row r="31" s="313" customFormat="1" ht="12.75"/>
    <row r="32" s="313" customFormat="1" ht="12.75"/>
    <row r="33" s="313" customFormat="1" ht="12.75"/>
    <row r="34" s="313" customFormat="1" ht="12.75"/>
    <row r="35" s="313" customFormat="1" ht="12.75"/>
    <row r="36" s="313" customFormat="1" ht="12.75"/>
    <row r="37" s="313" customFormat="1" ht="12.75"/>
    <row r="38" s="313" customFormat="1" ht="12.75"/>
    <row r="39" s="313" customFormat="1" ht="12.75"/>
    <row r="40" s="313" customFormat="1" ht="12.75"/>
    <row r="41" s="313" customFormat="1" ht="12.75"/>
    <row r="42" s="313" customFormat="1" ht="12.75"/>
    <row r="43" s="313" customFormat="1" ht="12.75"/>
    <row r="44" s="313" customFormat="1" ht="12.75"/>
    <row r="45" s="313" customFormat="1" ht="12.75"/>
    <row r="46" s="313" customFormat="1" ht="12.75"/>
    <row r="47" s="313" customFormat="1" ht="12.75"/>
    <row r="48" s="313" customFormat="1" ht="12.75"/>
    <row r="49" s="313" customFormat="1" ht="12.75"/>
    <row r="50" s="313" customFormat="1" ht="12.75"/>
    <row r="51" s="313" customFormat="1" ht="12.75"/>
    <row r="52" s="313" customFormat="1" ht="12.75"/>
    <row r="53" s="313" customFormat="1" ht="12.75"/>
    <row r="54" s="313" customFormat="1" ht="12.75"/>
    <row r="55" s="313" customFormat="1" ht="12.75"/>
    <row r="56" s="313" customFormat="1" ht="12.75"/>
    <row r="57" s="313" customFormat="1" ht="12.75"/>
    <row r="58" s="313" customFormat="1" ht="12.75"/>
    <row r="59" s="313" customFormat="1" ht="12.75"/>
    <row r="60" s="313" customFormat="1" ht="12.75"/>
    <row r="61" s="313" customFormat="1" ht="12.75"/>
    <row r="62" s="313" customFormat="1" ht="12.75"/>
    <row r="63" s="313" customFormat="1" ht="12.75"/>
    <row r="64" s="313" customFormat="1" ht="12.75"/>
    <row r="65" s="313" customFormat="1" ht="12.75"/>
    <row r="66" s="313" customFormat="1" ht="12.75"/>
    <row r="67" s="313" customFormat="1" ht="12.75"/>
    <row r="68" s="313" customFormat="1" ht="12.75"/>
    <row r="69" s="313" customFormat="1" ht="12.75"/>
    <row r="70" s="313" customFormat="1" ht="12.75"/>
    <row r="71" s="313" customFormat="1" ht="12.75"/>
    <row r="72" s="313" customFormat="1" ht="12.75"/>
    <row r="73" s="313" customFormat="1" ht="12.75"/>
    <row r="74" s="313" customFormat="1" ht="12.75"/>
    <row r="75" s="313" customFormat="1" ht="12.75"/>
    <row r="76" s="313" customFormat="1" ht="12.75"/>
    <row r="77" s="313" customFormat="1" ht="12.75"/>
    <row r="78" s="313" customFormat="1" ht="12.75"/>
    <row r="79" s="313" customFormat="1" ht="12.75"/>
    <row r="80" s="313" customFormat="1" ht="12.75"/>
    <row r="81" s="313" customFormat="1" ht="12.75"/>
    <row r="82" s="313" customFormat="1" ht="12.75"/>
    <row r="83" s="313" customFormat="1" ht="12.75"/>
    <row r="84" s="313" customFormat="1" ht="12.75"/>
    <row r="85" s="313" customFormat="1" ht="12.75"/>
    <row r="86" s="313" customFormat="1" ht="12.75"/>
    <row r="87" s="313" customFormat="1" ht="12.75"/>
    <row r="88" s="313" customFormat="1" ht="12.75"/>
    <row r="89" s="313" customFormat="1" ht="12.75"/>
    <row r="90" s="313" customFormat="1" ht="12.75"/>
    <row r="91" s="313" customFormat="1" ht="12.75"/>
    <row r="92" s="313" customFormat="1" ht="12.75"/>
    <row r="93" s="313" customFormat="1" ht="12.75"/>
    <row r="94" s="313" customFormat="1" ht="12.75"/>
    <row r="95" s="313" customFormat="1" ht="12.75"/>
    <row r="96" s="313" customFormat="1" ht="12.75"/>
    <row r="97" s="313" customFormat="1" ht="12.75"/>
    <row r="98" s="313" customFormat="1" ht="12.75"/>
    <row r="99" s="313" customFormat="1" ht="12.75"/>
    <row r="100" s="313" customFormat="1" ht="12.75"/>
    <row r="101" s="313" customFormat="1" ht="12.75"/>
    <row r="102" s="313" customFormat="1" ht="12.75"/>
    <row r="103" s="313" customFormat="1" ht="12.75"/>
    <row r="104" s="313" customFormat="1" ht="12.75"/>
    <row r="105" s="313" customFormat="1" ht="12.75"/>
    <row r="106" s="313" customFormat="1" ht="12.75"/>
    <row r="107" s="313" customFormat="1" ht="12.75"/>
    <row r="108" s="313" customFormat="1" ht="12.75"/>
    <row r="109" s="313" customFormat="1" ht="12.75"/>
    <row r="110" s="313" customFormat="1" ht="12.75"/>
    <row r="111" s="313" customFormat="1" ht="12.75"/>
    <row r="112" s="313" customFormat="1" ht="12.75"/>
    <row r="113" s="313" customFormat="1" ht="12.75"/>
    <row r="114" s="313" customFormat="1" ht="12.75"/>
    <row r="115" s="313" customFormat="1" ht="12.75"/>
    <row r="116" s="313" customFormat="1" ht="12.75"/>
    <row r="117" s="313" customFormat="1" ht="12.75"/>
    <row r="118" s="313" customFormat="1" ht="12.75"/>
    <row r="119" s="313" customFormat="1" ht="12.75"/>
    <row r="120" s="313" customFormat="1" ht="12.75"/>
    <row r="121" s="313" customFormat="1" ht="12.75"/>
    <row r="122" s="313" customFormat="1" ht="12.75"/>
    <row r="123" s="313" customFormat="1" ht="12.75"/>
    <row r="124" s="313" customFormat="1" ht="12.75"/>
    <row r="125" s="313" customFormat="1" ht="12.75"/>
    <row r="126" s="313" customFormat="1" ht="12.75"/>
    <row r="127" s="313" customFormat="1" ht="12.75"/>
    <row r="128" s="313" customFormat="1" ht="12.75"/>
    <row r="129" s="313" customFormat="1" ht="12.75"/>
    <row r="130" s="313" customFormat="1" ht="12.75"/>
    <row r="131" s="313" customFormat="1" ht="12.75"/>
    <row r="132" s="313" customFormat="1" ht="12.75"/>
    <row r="133" s="313" customFormat="1" ht="12.75"/>
    <row r="134" s="313" customFormat="1" ht="12.75"/>
    <row r="135" s="313" customFormat="1" ht="12.75"/>
    <row r="136" s="313" customFormat="1" ht="12.75"/>
    <row r="137" s="313" customFormat="1" ht="12.75"/>
    <row r="138" s="313" customFormat="1" ht="12.75"/>
    <row r="139" s="313" customFormat="1" ht="12.75"/>
    <row r="140" s="313" customFormat="1" ht="12.75"/>
    <row r="141" s="313" customFormat="1" ht="12.75"/>
    <row r="142" s="313" customFormat="1" ht="12.75"/>
    <row r="143" s="313" customFormat="1" ht="12.75"/>
    <row r="144" s="313" customFormat="1" ht="12.75"/>
    <row r="145" s="313" customFormat="1" ht="12.75"/>
    <row r="146" s="313" customFormat="1" ht="12.75"/>
    <row r="147" s="313" customFormat="1" ht="12.75"/>
    <row r="148" s="313" customFormat="1" ht="12.75"/>
    <row r="149" s="313" customFormat="1" ht="12.75"/>
    <row r="150" s="313" customFormat="1" ht="12.75"/>
    <row r="151" s="313" customFormat="1" ht="12.75"/>
    <row r="152" s="313" customFormat="1" ht="12.75"/>
    <row r="153" s="313" customFormat="1" ht="12.75"/>
    <row r="154" s="313" customFormat="1" ht="12.75"/>
    <row r="155" s="313" customFormat="1" ht="12.75"/>
    <row r="156" s="313" customFormat="1" ht="12.75"/>
    <row r="157" s="313" customFormat="1" ht="12.75"/>
    <row r="158" s="313" customFormat="1" ht="12.75"/>
    <row r="159" s="313" customFormat="1" ht="12.75"/>
    <row r="160" s="313" customFormat="1" ht="12.75"/>
    <row r="161" s="313" customFormat="1" ht="12.75"/>
    <row r="162" s="313" customFormat="1" ht="12.75"/>
    <row r="163" s="313" customFormat="1" ht="12.75"/>
    <row r="164" s="313" customFormat="1" ht="12.75"/>
    <row r="165" s="313" customFormat="1" ht="12.75"/>
    <row r="166" s="313" customFormat="1" ht="12.75"/>
    <row r="167" s="313" customFormat="1" ht="12.75"/>
    <row r="168" s="313" customFormat="1" ht="12.75"/>
    <row r="169" s="313" customFormat="1" ht="12.75"/>
    <row r="170" s="313" customFormat="1" ht="12.75"/>
    <row r="171" s="313" customFormat="1" ht="12.75"/>
    <row r="172" s="313" customFormat="1" ht="12.75"/>
    <row r="173" s="313" customFormat="1" ht="12.75"/>
    <row r="174" s="313" customFormat="1" ht="12.75"/>
    <row r="175" s="313" customFormat="1" ht="12.75"/>
    <row r="176" s="313" customFormat="1" ht="12.75"/>
    <row r="177" s="313" customFormat="1" ht="12.75"/>
    <row r="178" s="313" customFormat="1" ht="12.75"/>
    <row r="179" s="313" customFormat="1" ht="12.75"/>
    <row r="180" s="313" customFormat="1" ht="12.75"/>
    <row r="181" s="313" customFormat="1" ht="12.75"/>
    <row r="182" s="313" customFormat="1" ht="12.75"/>
    <row r="183" s="313" customFormat="1" ht="12.75"/>
    <row r="184" s="313" customFormat="1" ht="12.75"/>
    <row r="185" s="313" customFormat="1" ht="12.75"/>
    <row r="186" s="313" customFormat="1" ht="12.75"/>
    <row r="187" s="313" customFormat="1" ht="12.75"/>
    <row r="188" s="313" customFormat="1" ht="12.75"/>
    <row r="189" s="313" customFormat="1" ht="12.75"/>
    <row r="190" s="313" customFormat="1" ht="12.75"/>
    <row r="191" s="313" customFormat="1" ht="12.75"/>
    <row r="192" s="313" customFormat="1" ht="12.75"/>
    <row r="193" s="313" customFormat="1" ht="12.75"/>
    <row r="194" s="313" customFormat="1" ht="12.75"/>
    <row r="195" s="313" customFormat="1" ht="12.75"/>
    <row r="196" s="313" customFormat="1" ht="12.75"/>
    <row r="197" s="313" customFormat="1" ht="12.75"/>
    <row r="198" s="313" customFormat="1" ht="12.75"/>
    <row r="199" s="313" customFormat="1" ht="12.75"/>
  </sheetData>
  <sheetProtection/>
  <mergeCells count="5">
    <mergeCell ref="A1:K1"/>
    <mergeCell ref="E3:J3"/>
    <mergeCell ref="E4:J4"/>
    <mergeCell ref="A3:A6"/>
    <mergeCell ref="K3:K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S24"/>
  <sheetViews>
    <sheetView showZeros="0" zoomScaleSheetLayoutView="100" zoomScalePageLayoutView="0" workbookViewId="0" topLeftCell="A1">
      <selection activeCell="A10" sqref="A10"/>
    </sheetView>
  </sheetViews>
  <sheetFormatPr defaultColWidth="8.88671875" defaultRowHeight="13.5"/>
  <cols>
    <col min="1" max="1" width="10.3359375" style="2" customWidth="1"/>
    <col min="2" max="2" width="8.99609375" style="2" customWidth="1"/>
    <col min="3" max="3" width="10.10546875" style="2" customWidth="1"/>
    <col min="4" max="4" width="8.3359375" style="2" customWidth="1"/>
    <col min="5" max="5" width="10.10546875" style="2" customWidth="1"/>
    <col min="6" max="6" width="7.88671875" style="2" customWidth="1"/>
    <col min="7" max="8" width="8.88671875" style="2" customWidth="1"/>
    <col min="9" max="9" width="9.5546875" style="2" customWidth="1"/>
    <col min="10" max="10" width="10.88671875" style="2" customWidth="1"/>
    <col min="11" max="11" width="8.88671875" style="2" customWidth="1"/>
    <col min="12" max="12" width="10.21484375" style="2" customWidth="1"/>
    <col min="13" max="13" width="9.88671875" style="2" customWidth="1"/>
    <col min="14" max="14" width="9.10546875" style="2" customWidth="1"/>
    <col min="15" max="15" width="12.6640625" style="2" customWidth="1"/>
    <col min="16" max="18" width="8.88671875" style="2" customWidth="1"/>
    <col min="19" max="19" width="10.6640625" style="2" customWidth="1"/>
    <col min="20" max="16384" width="8.88671875" style="2" customWidth="1"/>
  </cols>
  <sheetData>
    <row r="1" spans="1:15" s="313" customFormat="1" ht="30.75" customHeight="1">
      <c r="A1" s="902" t="s">
        <v>759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</row>
    <row r="2" spans="1:19" s="313" customFormat="1" ht="18" customHeight="1">
      <c r="A2" s="667" t="s">
        <v>288</v>
      </c>
      <c r="B2" s="667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S2" s="434" t="s">
        <v>289</v>
      </c>
    </row>
    <row r="3" spans="1:19" s="313" customFormat="1" ht="82.5" customHeight="1">
      <c r="A3" s="698" t="s">
        <v>1254</v>
      </c>
      <c r="B3" s="699" t="s">
        <v>1255</v>
      </c>
      <c r="C3" s="700" t="s">
        <v>1256</v>
      </c>
      <c r="D3" s="701" t="s">
        <v>1257</v>
      </c>
      <c r="E3" s="701" t="s">
        <v>1258</v>
      </c>
      <c r="F3" s="699" t="s">
        <v>1259</v>
      </c>
      <c r="G3" s="702" t="s">
        <v>1260</v>
      </c>
      <c r="H3" s="702" t="s">
        <v>1261</v>
      </c>
      <c r="I3" s="700" t="s">
        <v>1262</v>
      </c>
      <c r="J3" s="702" t="s">
        <v>1263</v>
      </c>
      <c r="K3" s="702" t="s">
        <v>1264</v>
      </c>
      <c r="L3" s="703" t="s">
        <v>1265</v>
      </c>
      <c r="M3" s="702" t="s">
        <v>1266</v>
      </c>
      <c r="N3" s="704" t="s">
        <v>1267</v>
      </c>
      <c r="O3" s="701" t="s">
        <v>1268</v>
      </c>
      <c r="P3" s="367" t="s">
        <v>1269</v>
      </c>
      <c r="Q3" s="702" t="s">
        <v>1270</v>
      </c>
      <c r="R3" s="699" t="s">
        <v>1271</v>
      </c>
      <c r="S3" s="705" t="s">
        <v>1272</v>
      </c>
    </row>
    <row r="4" spans="1:19" s="347" customFormat="1" ht="31.5" customHeight="1">
      <c r="A4" s="706" t="s">
        <v>780</v>
      </c>
      <c r="B4" s="707">
        <f>SUM(B5:B8)</f>
        <v>12203</v>
      </c>
      <c r="C4" s="708">
        <f aca="true" t="shared" si="0" ref="C4:R4">SUM(C5:C8)</f>
        <v>558</v>
      </c>
      <c r="D4" s="708">
        <f t="shared" si="0"/>
        <v>22</v>
      </c>
      <c r="E4" s="708">
        <f t="shared" si="0"/>
        <v>5613</v>
      </c>
      <c r="F4" s="708">
        <f t="shared" si="0"/>
        <v>117</v>
      </c>
      <c r="G4" s="708">
        <f t="shared" si="0"/>
        <v>179</v>
      </c>
      <c r="H4" s="708">
        <f t="shared" si="0"/>
        <v>46</v>
      </c>
      <c r="I4" s="708">
        <f t="shared" si="0"/>
        <v>11</v>
      </c>
      <c r="J4" s="708">
        <f t="shared" si="0"/>
        <v>21</v>
      </c>
      <c r="K4" s="708">
        <f t="shared" si="0"/>
        <v>282</v>
      </c>
      <c r="L4" s="708">
        <f t="shared" si="0"/>
        <v>556</v>
      </c>
      <c r="M4" s="708">
        <f t="shared" si="0"/>
        <v>45</v>
      </c>
      <c r="N4" s="708">
        <f t="shared" si="0"/>
        <v>85</v>
      </c>
      <c r="O4" s="708">
        <f t="shared" si="0"/>
        <v>796</v>
      </c>
      <c r="P4" s="708">
        <f t="shared" si="0"/>
        <v>765</v>
      </c>
      <c r="Q4" s="708">
        <f t="shared" si="0"/>
        <v>142</v>
      </c>
      <c r="R4" s="709">
        <f t="shared" si="0"/>
        <v>336</v>
      </c>
      <c r="S4" s="262" t="s">
        <v>780</v>
      </c>
    </row>
    <row r="5" spans="1:19" s="313" customFormat="1" ht="31.5" customHeight="1">
      <c r="A5" s="185" t="s">
        <v>722</v>
      </c>
      <c r="B5" s="710">
        <v>5241</v>
      </c>
      <c r="C5" s="711">
        <v>438</v>
      </c>
      <c r="D5" s="711">
        <v>11</v>
      </c>
      <c r="E5" s="711">
        <v>2503</v>
      </c>
      <c r="F5" s="711">
        <v>28</v>
      </c>
      <c r="G5" s="711">
        <v>67</v>
      </c>
      <c r="H5" s="711">
        <v>28</v>
      </c>
      <c r="I5" s="711">
        <v>4</v>
      </c>
      <c r="J5" s="711">
        <v>11</v>
      </c>
      <c r="K5" s="711">
        <v>97</v>
      </c>
      <c r="L5" s="711">
        <v>284</v>
      </c>
      <c r="M5" s="711">
        <v>9</v>
      </c>
      <c r="N5" s="711">
        <v>21</v>
      </c>
      <c r="O5" s="711">
        <v>287</v>
      </c>
      <c r="P5" s="711">
        <v>435</v>
      </c>
      <c r="Q5" s="711">
        <v>97</v>
      </c>
      <c r="R5" s="712">
        <v>60</v>
      </c>
      <c r="S5" s="251" t="s">
        <v>160</v>
      </c>
    </row>
    <row r="6" spans="1:19" s="313" customFormat="1" ht="31.5" customHeight="1">
      <c r="A6" s="185" t="s">
        <v>723</v>
      </c>
      <c r="B6" s="710">
        <v>2395</v>
      </c>
      <c r="C6" s="711">
        <v>91</v>
      </c>
      <c r="D6" s="711">
        <v>8</v>
      </c>
      <c r="E6" s="711">
        <v>1235</v>
      </c>
      <c r="F6" s="711">
        <v>24</v>
      </c>
      <c r="G6" s="711">
        <v>40</v>
      </c>
      <c r="H6" s="711">
        <v>9</v>
      </c>
      <c r="I6" s="711">
        <v>2</v>
      </c>
      <c r="J6" s="711">
        <v>6</v>
      </c>
      <c r="K6" s="711">
        <v>52</v>
      </c>
      <c r="L6" s="711">
        <v>103</v>
      </c>
      <c r="M6" s="711">
        <v>8</v>
      </c>
      <c r="N6" s="711">
        <v>14</v>
      </c>
      <c r="O6" s="711">
        <v>118</v>
      </c>
      <c r="P6" s="711">
        <v>148</v>
      </c>
      <c r="Q6" s="711">
        <v>13</v>
      </c>
      <c r="R6" s="712">
        <v>25</v>
      </c>
      <c r="S6" s="251" t="s">
        <v>161</v>
      </c>
    </row>
    <row r="7" spans="1:19" s="313" customFormat="1" ht="31.5" customHeight="1">
      <c r="A7" s="185" t="s">
        <v>724</v>
      </c>
      <c r="B7" s="710">
        <v>2305</v>
      </c>
      <c r="C7" s="711">
        <v>17</v>
      </c>
      <c r="D7" s="242">
        <v>0</v>
      </c>
      <c r="E7" s="711">
        <v>854</v>
      </c>
      <c r="F7" s="711">
        <v>32</v>
      </c>
      <c r="G7" s="711">
        <v>38</v>
      </c>
      <c r="H7" s="711">
        <v>3</v>
      </c>
      <c r="I7" s="711">
        <v>4</v>
      </c>
      <c r="J7" s="711">
        <v>4</v>
      </c>
      <c r="K7" s="711">
        <v>64</v>
      </c>
      <c r="L7" s="711">
        <v>89</v>
      </c>
      <c r="M7" s="711">
        <v>15</v>
      </c>
      <c r="N7" s="711">
        <v>24</v>
      </c>
      <c r="O7" s="711">
        <v>215</v>
      </c>
      <c r="P7" s="711">
        <v>103</v>
      </c>
      <c r="Q7" s="711">
        <v>26</v>
      </c>
      <c r="R7" s="712">
        <v>145</v>
      </c>
      <c r="S7" s="215" t="s">
        <v>162</v>
      </c>
    </row>
    <row r="8" spans="1:19" s="313" customFormat="1" ht="31.5" customHeight="1">
      <c r="A8" s="191" t="s">
        <v>725</v>
      </c>
      <c r="B8" s="713">
        <v>2262</v>
      </c>
      <c r="C8" s="714">
        <v>12</v>
      </c>
      <c r="D8" s="714">
        <v>3</v>
      </c>
      <c r="E8" s="714">
        <v>1021</v>
      </c>
      <c r="F8" s="714">
        <v>33</v>
      </c>
      <c r="G8" s="714">
        <v>34</v>
      </c>
      <c r="H8" s="714">
        <v>6</v>
      </c>
      <c r="I8" s="714">
        <v>1</v>
      </c>
      <c r="J8" s="247">
        <v>0</v>
      </c>
      <c r="K8" s="714">
        <v>69</v>
      </c>
      <c r="L8" s="714">
        <v>80</v>
      </c>
      <c r="M8" s="714">
        <v>13</v>
      </c>
      <c r="N8" s="714">
        <v>26</v>
      </c>
      <c r="O8" s="714">
        <v>176</v>
      </c>
      <c r="P8" s="714">
        <v>79</v>
      </c>
      <c r="Q8" s="714">
        <v>6</v>
      </c>
      <c r="R8" s="715">
        <v>106</v>
      </c>
      <c r="S8" s="217" t="s">
        <v>372</v>
      </c>
    </row>
    <row r="9" s="313" customFormat="1" ht="12.75"/>
    <row r="10" spans="1:17" s="313" customFormat="1" ht="106.5" customHeight="1">
      <c r="A10" s="716"/>
      <c r="B10" s="700" t="s">
        <v>1273</v>
      </c>
      <c r="C10" s="700" t="s">
        <v>1274</v>
      </c>
      <c r="D10" s="717" t="s">
        <v>1275</v>
      </c>
      <c r="E10" s="700" t="s">
        <v>1276</v>
      </c>
      <c r="F10" s="700" t="s">
        <v>1277</v>
      </c>
      <c r="G10" s="717" t="s">
        <v>1278</v>
      </c>
      <c r="H10" s="717" t="s">
        <v>1279</v>
      </c>
      <c r="I10" s="717" t="s">
        <v>1280</v>
      </c>
      <c r="J10" s="717" t="s">
        <v>1281</v>
      </c>
      <c r="K10" s="717" t="s">
        <v>1282</v>
      </c>
      <c r="L10" s="717" t="s">
        <v>1283</v>
      </c>
      <c r="M10" s="700" t="s">
        <v>1284</v>
      </c>
      <c r="N10" s="700" t="s">
        <v>1285</v>
      </c>
      <c r="O10" s="717" t="s">
        <v>1286</v>
      </c>
      <c r="P10" s="700" t="s">
        <v>1287</v>
      </c>
      <c r="Q10" s="705" t="s">
        <v>1272</v>
      </c>
    </row>
    <row r="11" spans="1:17" s="721" customFormat="1" ht="31.5" customHeight="1">
      <c r="A11" s="706" t="s">
        <v>780</v>
      </c>
      <c r="B11" s="718">
        <f>SUM(B12:B15)</f>
        <v>669</v>
      </c>
      <c r="C11" s="719">
        <f aca="true" t="shared" si="1" ref="C11:P11">SUM(C12:C15)</f>
        <v>350</v>
      </c>
      <c r="D11" s="719">
        <f t="shared" si="1"/>
        <v>236</v>
      </c>
      <c r="E11" s="719">
        <f t="shared" si="1"/>
        <v>556</v>
      </c>
      <c r="F11" s="719">
        <f t="shared" si="1"/>
        <v>35</v>
      </c>
      <c r="G11" s="719">
        <f t="shared" si="1"/>
        <v>21</v>
      </c>
      <c r="H11" s="719">
        <f t="shared" si="1"/>
        <v>45</v>
      </c>
      <c r="I11" s="719">
        <f t="shared" si="1"/>
        <v>9</v>
      </c>
      <c r="J11" s="719">
        <f t="shared" si="1"/>
        <v>4</v>
      </c>
      <c r="K11" s="719">
        <f t="shared" si="1"/>
        <v>23</v>
      </c>
      <c r="L11" s="719">
        <f t="shared" si="1"/>
        <v>7</v>
      </c>
      <c r="M11" s="719">
        <f t="shared" si="1"/>
        <v>1</v>
      </c>
      <c r="N11" s="584">
        <v>0</v>
      </c>
      <c r="O11" s="719">
        <f t="shared" si="1"/>
        <v>33</v>
      </c>
      <c r="P11" s="720">
        <f t="shared" si="1"/>
        <v>640</v>
      </c>
      <c r="Q11" s="262" t="s">
        <v>780</v>
      </c>
    </row>
    <row r="12" spans="1:17" s="314" customFormat="1" ht="31.5" customHeight="1">
      <c r="A12" s="185" t="s">
        <v>722</v>
      </c>
      <c r="B12" s="722">
        <v>76</v>
      </c>
      <c r="C12" s="723">
        <v>148</v>
      </c>
      <c r="D12" s="723">
        <v>81</v>
      </c>
      <c r="E12" s="723">
        <v>25</v>
      </c>
      <c r="F12" s="723">
        <v>7</v>
      </c>
      <c r="G12" s="723">
        <v>11</v>
      </c>
      <c r="H12" s="723">
        <v>19</v>
      </c>
      <c r="I12" s="723">
        <v>3</v>
      </c>
      <c r="J12" s="723">
        <v>1</v>
      </c>
      <c r="K12" s="723">
        <v>4</v>
      </c>
      <c r="L12" s="723">
        <v>2</v>
      </c>
      <c r="M12" s="723">
        <v>1</v>
      </c>
      <c r="N12" s="234">
        <v>0</v>
      </c>
      <c r="O12" s="723">
        <v>10</v>
      </c>
      <c r="P12" s="724">
        <v>473</v>
      </c>
      <c r="Q12" s="251" t="s">
        <v>160</v>
      </c>
    </row>
    <row r="13" spans="1:17" s="314" customFormat="1" ht="31.5" customHeight="1">
      <c r="A13" s="185" t="s">
        <v>723</v>
      </c>
      <c r="B13" s="722">
        <v>237</v>
      </c>
      <c r="C13" s="723">
        <v>54</v>
      </c>
      <c r="D13" s="723">
        <v>58</v>
      </c>
      <c r="E13" s="723">
        <v>32</v>
      </c>
      <c r="F13" s="723">
        <v>8</v>
      </c>
      <c r="G13" s="723">
        <v>4</v>
      </c>
      <c r="H13" s="723">
        <v>5</v>
      </c>
      <c r="I13" s="234">
        <v>0</v>
      </c>
      <c r="J13" s="723">
        <v>1</v>
      </c>
      <c r="K13" s="723">
        <v>3</v>
      </c>
      <c r="L13" s="723">
        <v>1</v>
      </c>
      <c r="M13" s="234">
        <v>0</v>
      </c>
      <c r="N13" s="234">
        <v>0</v>
      </c>
      <c r="O13" s="723">
        <v>1</v>
      </c>
      <c r="P13" s="724">
        <v>95</v>
      </c>
      <c r="Q13" s="251" t="s">
        <v>161</v>
      </c>
    </row>
    <row r="14" spans="1:18" s="314" customFormat="1" ht="31.5" customHeight="1">
      <c r="A14" s="185" t="s">
        <v>724</v>
      </c>
      <c r="B14" s="722">
        <v>141</v>
      </c>
      <c r="C14" s="723">
        <v>72</v>
      </c>
      <c r="D14" s="723">
        <v>26</v>
      </c>
      <c r="E14" s="723">
        <v>358</v>
      </c>
      <c r="F14" s="723">
        <v>9</v>
      </c>
      <c r="G14" s="723">
        <v>4</v>
      </c>
      <c r="H14" s="723">
        <v>12</v>
      </c>
      <c r="I14" s="723">
        <v>6</v>
      </c>
      <c r="J14" s="723">
        <v>1</v>
      </c>
      <c r="K14" s="723">
        <v>6</v>
      </c>
      <c r="L14" s="723">
        <v>2</v>
      </c>
      <c r="M14" s="234">
        <v>0</v>
      </c>
      <c r="N14" s="234">
        <v>0</v>
      </c>
      <c r="O14" s="723">
        <v>7</v>
      </c>
      <c r="P14" s="724">
        <v>28</v>
      </c>
      <c r="Q14" s="215" t="s">
        <v>162</v>
      </c>
      <c r="R14" s="314" t="s">
        <v>174</v>
      </c>
    </row>
    <row r="15" spans="1:17" s="314" customFormat="1" ht="31.5" customHeight="1">
      <c r="A15" s="191" t="s">
        <v>725</v>
      </c>
      <c r="B15" s="725">
        <v>215</v>
      </c>
      <c r="C15" s="726">
        <v>76</v>
      </c>
      <c r="D15" s="726">
        <v>71</v>
      </c>
      <c r="E15" s="726">
        <v>141</v>
      </c>
      <c r="F15" s="726">
        <v>11</v>
      </c>
      <c r="G15" s="726">
        <v>2</v>
      </c>
      <c r="H15" s="726">
        <v>9</v>
      </c>
      <c r="I15" s="246">
        <v>0</v>
      </c>
      <c r="J15" s="726">
        <v>1</v>
      </c>
      <c r="K15" s="726">
        <v>10</v>
      </c>
      <c r="L15" s="726">
        <v>2</v>
      </c>
      <c r="M15" s="246">
        <v>0</v>
      </c>
      <c r="N15" s="246">
        <v>0</v>
      </c>
      <c r="O15" s="726">
        <v>15</v>
      </c>
      <c r="P15" s="727">
        <v>44</v>
      </c>
      <c r="Q15" s="217" t="s">
        <v>372</v>
      </c>
    </row>
    <row r="16" spans="1:17" s="361" customFormat="1" ht="19.5" customHeight="1">
      <c r="A16" s="752" t="s">
        <v>701</v>
      </c>
      <c r="C16" s="359"/>
      <c r="D16" s="359"/>
      <c r="E16" s="359"/>
      <c r="F16" s="359"/>
      <c r="G16" s="359"/>
      <c r="H16" s="359"/>
      <c r="I16" s="359"/>
      <c r="J16" s="359"/>
      <c r="K16" s="1023" t="s">
        <v>15</v>
      </c>
      <c r="L16" s="1023"/>
      <c r="M16" s="1023"/>
      <c r="N16" s="1023"/>
      <c r="O16" s="1023"/>
      <c r="P16" s="1023"/>
      <c r="Q16" s="1023"/>
    </row>
    <row r="17" spans="1:12" s="361" customFormat="1" ht="19.5" customHeight="1">
      <c r="A17" s="361" t="s">
        <v>130</v>
      </c>
      <c r="L17" s="162" t="s">
        <v>132</v>
      </c>
    </row>
    <row r="18" spans="1:19" s="163" customFormat="1" ht="16.5" customHeight="1">
      <c r="A18" s="162" t="s">
        <v>131</v>
      </c>
      <c r="B18" s="162"/>
      <c r="C18" s="162"/>
      <c r="D18" s="162"/>
      <c r="E18" s="162"/>
      <c r="F18" s="162"/>
      <c r="H18" s="162"/>
      <c r="I18" s="162"/>
      <c r="J18" s="162"/>
      <c r="K18" s="162"/>
      <c r="M18" s="162"/>
      <c r="N18" s="162"/>
      <c r="O18" s="162"/>
      <c r="P18" s="162"/>
      <c r="Q18" s="162"/>
      <c r="R18" s="162"/>
      <c r="S18" s="162"/>
    </row>
    <row r="19" spans="1:2" s="313" customFormat="1" ht="12.75">
      <c r="A19" s="260"/>
      <c r="B19" s="728"/>
    </row>
    <row r="20" spans="1:2" s="313" customFormat="1" ht="12.75">
      <c r="A20" s="260"/>
      <c r="B20" s="728"/>
    </row>
    <row r="21" spans="1:2" s="313" customFormat="1" ht="12.75">
      <c r="A21" s="260"/>
      <c r="B21" s="728"/>
    </row>
    <row r="22" spans="1:2" s="313" customFormat="1" ht="12.75">
      <c r="A22" s="260"/>
      <c r="B22" s="728"/>
    </row>
    <row r="23" s="313" customFormat="1" ht="12.75">
      <c r="B23" s="729"/>
    </row>
    <row r="24" s="313" customFormat="1" ht="12.75">
      <c r="B24" s="729"/>
    </row>
    <row r="25" s="313" customFormat="1" ht="12.75"/>
    <row r="26" s="313" customFormat="1" ht="12.75"/>
    <row r="27" s="313" customFormat="1" ht="12.75"/>
    <row r="28" s="313" customFormat="1" ht="12.75"/>
    <row r="29" s="313" customFormat="1" ht="12.75"/>
    <row r="30" s="313" customFormat="1" ht="12.75"/>
    <row r="31" s="313" customFormat="1" ht="12.75"/>
    <row r="32" s="313" customFormat="1" ht="12.75"/>
    <row r="33" s="313" customFormat="1" ht="12.75"/>
    <row r="34" s="313" customFormat="1" ht="12.75"/>
    <row r="35" s="313" customFormat="1" ht="12.75"/>
    <row r="36" s="313" customFormat="1" ht="12.75"/>
    <row r="37" s="313" customFormat="1" ht="12.75"/>
    <row r="38" s="313" customFormat="1" ht="12.75"/>
    <row r="39" s="313" customFormat="1" ht="12.75"/>
    <row r="40" s="313" customFormat="1" ht="12.75"/>
    <row r="41" s="313" customFormat="1" ht="12.75"/>
    <row r="42" s="313" customFormat="1" ht="12.75"/>
    <row r="43" s="313" customFormat="1" ht="12.75"/>
    <row r="44" s="313" customFormat="1" ht="12.75"/>
    <row r="45" s="313" customFormat="1" ht="12.75"/>
    <row r="46" s="313" customFormat="1" ht="12.75"/>
    <row r="47" s="313" customFormat="1" ht="12.75"/>
    <row r="48" s="313" customFormat="1" ht="12.75"/>
    <row r="49" s="313" customFormat="1" ht="12.75"/>
    <row r="50" s="313" customFormat="1" ht="12.75"/>
    <row r="51" s="313" customFormat="1" ht="12.75"/>
    <row r="52" s="313" customFormat="1" ht="12.75"/>
    <row r="53" s="313" customFormat="1" ht="12.75"/>
    <row r="54" s="313" customFormat="1" ht="12.75"/>
    <row r="55" s="313" customFormat="1" ht="12.75"/>
    <row r="56" s="313" customFormat="1" ht="12.75"/>
    <row r="57" s="313" customFormat="1" ht="12.75"/>
    <row r="58" s="313" customFormat="1" ht="12.75"/>
    <row r="59" s="313" customFormat="1" ht="12.75"/>
    <row r="60" s="313" customFormat="1" ht="12.75"/>
    <row r="61" s="313" customFormat="1" ht="12.75"/>
    <row r="62" s="313" customFormat="1" ht="12.75"/>
    <row r="63" s="313" customFormat="1" ht="12.75"/>
    <row r="64" s="313" customFormat="1" ht="12.75"/>
    <row r="65" s="313" customFormat="1" ht="12.75"/>
    <row r="66" s="313" customFormat="1" ht="12.75"/>
    <row r="67" s="313" customFormat="1" ht="12.75"/>
    <row r="68" s="313" customFormat="1" ht="12.75"/>
    <row r="69" s="313" customFormat="1" ht="12.75"/>
    <row r="70" s="313" customFormat="1" ht="12.75"/>
    <row r="71" s="313" customFormat="1" ht="12.75"/>
    <row r="72" s="313" customFormat="1" ht="12.75"/>
    <row r="73" s="313" customFormat="1" ht="12.75"/>
    <row r="74" s="313" customFormat="1" ht="12.75"/>
    <row r="75" s="313" customFormat="1" ht="12.75"/>
    <row r="76" s="313" customFormat="1" ht="12.75"/>
    <row r="77" s="313" customFormat="1" ht="12.75"/>
    <row r="78" s="313" customFormat="1" ht="12.75"/>
    <row r="79" s="313" customFormat="1" ht="12.75"/>
    <row r="80" s="313" customFormat="1" ht="12.75"/>
    <row r="81" s="313" customFormat="1" ht="12.75"/>
    <row r="82" s="313" customFormat="1" ht="12.75"/>
    <row r="83" s="313" customFormat="1" ht="12.75"/>
    <row r="84" s="313" customFormat="1" ht="12.75"/>
    <row r="85" s="313" customFormat="1" ht="12.75"/>
    <row r="86" s="313" customFormat="1" ht="12.75"/>
    <row r="87" s="313" customFormat="1" ht="12.75"/>
    <row r="88" s="313" customFormat="1" ht="12.75"/>
    <row r="89" s="313" customFormat="1" ht="12.75"/>
    <row r="90" s="313" customFormat="1" ht="12.75"/>
    <row r="91" s="313" customFormat="1" ht="12.75"/>
    <row r="92" s="313" customFormat="1" ht="12.75"/>
    <row r="93" s="313" customFormat="1" ht="12.75"/>
    <row r="94" s="313" customFormat="1" ht="12.75"/>
    <row r="95" s="313" customFormat="1" ht="12.75"/>
    <row r="96" s="313" customFormat="1" ht="12.75"/>
    <row r="97" s="313" customFormat="1" ht="12.75"/>
    <row r="98" s="313" customFormat="1" ht="12.75"/>
    <row r="99" s="313" customFormat="1" ht="12.75"/>
    <row r="100" s="313" customFormat="1" ht="12.75"/>
    <row r="101" s="313" customFormat="1" ht="12.75"/>
    <row r="102" s="313" customFormat="1" ht="12.75"/>
    <row r="103" s="313" customFormat="1" ht="12.75"/>
    <row r="104" s="313" customFormat="1" ht="12.75"/>
    <row r="105" s="313" customFormat="1" ht="12.75"/>
    <row r="106" s="313" customFormat="1" ht="12.75"/>
    <row r="107" s="313" customFormat="1" ht="12.75"/>
    <row r="108" s="313" customFormat="1" ht="12.75"/>
    <row r="109" s="313" customFormat="1" ht="12.75"/>
    <row r="110" s="313" customFormat="1" ht="12.75"/>
    <row r="111" s="313" customFormat="1" ht="12.75"/>
    <row r="112" s="313" customFormat="1" ht="12.75"/>
    <row r="113" s="313" customFormat="1" ht="12.75"/>
    <row r="114" s="313" customFormat="1" ht="12.75"/>
    <row r="115" s="313" customFormat="1" ht="12.75"/>
    <row r="116" s="313" customFormat="1" ht="12.75"/>
    <row r="117" s="313" customFormat="1" ht="12.75"/>
    <row r="118" s="313" customFormat="1" ht="12.75"/>
    <row r="119" s="313" customFormat="1" ht="12.75"/>
    <row r="120" s="313" customFormat="1" ht="12.75"/>
    <row r="121" s="313" customFormat="1" ht="12.75"/>
    <row r="122" s="313" customFormat="1" ht="12.75"/>
    <row r="123" s="313" customFormat="1" ht="12.75"/>
    <row r="124" s="313" customFormat="1" ht="12.75"/>
    <row r="125" s="313" customFormat="1" ht="12.75"/>
    <row r="126" s="313" customFormat="1" ht="12.75"/>
    <row r="127" s="313" customFormat="1" ht="12.75"/>
    <row r="128" s="313" customFormat="1" ht="12.75"/>
    <row r="129" s="313" customFormat="1" ht="12.75"/>
    <row r="130" s="313" customFormat="1" ht="12.75"/>
    <row r="131" s="313" customFormat="1" ht="12.75"/>
    <row r="132" s="313" customFormat="1" ht="12.75"/>
    <row r="133" s="313" customFormat="1" ht="12.75"/>
    <row r="134" s="313" customFormat="1" ht="12.75"/>
    <row r="135" s="313" customFormat="1" ht="12.75"/>
    <row r="136" s="313" customFormat="1" ht="12.75"/>
    <row r="137" s="313" customFormat="1" ht="12.75"/>
    <row r="138" s="313" customFormat="1" ht="12.75"/>
    <row r="139" s="313" customFormat="1" ht="12.75"/>
    <row r="140" s="313" customFormat="1" ht="12.75"/>
    <row r="141" s="313" customFormat="1" ht="12.75"/>
    <row r="142" s="313" customFormat="1" ht="12.75"/>
    <row r="143" s="313" customFormat="1" ht="12.75"/>
  </sheetData>
  <sheetProtection/>
  <mergeCells count="2">
    <mergeCell ref="A1:O1"/>
    <mergeCell ref="K16:Q1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S17"/>
  <sheetViews>
    <sheetView showZeros="0" zoomScaleSheetLayoutView="100" zoomScalePageLayoutView="0" workbookViewId="0" topLeftCell="A1">
      <selection activeCell="H31" sqref="H31"/>
    </sheetView>
  </sheetViews>
  <sheetFormatPr defaultColWidth="8.88671875" defaultRowHeight="13.5"/>
  <cols>
    <col min="1" max="1" width="10.3359375" style="2" customWidth="1"/>
    <col min="2" max="2" width="7.4453125" style="2" customWidth="1"/>
    <col min="3" max="3" width="7.77734375" style="2" customWidth="1"/>
    <col min="4" max="4" width="5.99609375" style="2" customWidth="1"/>
    <col min="5" max="5" width="7.99609375" style="2" customWidth="1"/>
    <col min="6" max="6" width="6.99609375" style="2" customWidth="1"/>
    <col min="7" max="7" width="8.77734375" style="2" customWidth="1"/>
    <col min="8" max="8" width="7.77734375" style="2" customWidth="1"/>
    <col min="9" max="9" width="7.88671875" style="2" customWidth="1"/>
    <col min="10" max="10" width="8.6640625" style="2" customWidth="1"/>
    <col min="11" max="11" width="8.88671875" style="2" customWidth="1"/>
    <col min="12" max="12" width="9.5546875" style="2" customWidth="1"/>
    <col min="13" max="13" width="7.88671875" style="2" customWidth="1"/>
    <col min="14" max="14" width="8.10546875" style="2" customWidth="1"/>
    <col min="15" max="15" width="9.88671875" style="2" customWidth="1"/>
    <col min="16" max="16" width="5.88671875" style="2" customWidth="1"/>
    <col min="17" max="17" width="7.4453125" style="2" customWidth="1"/>
    <col min="18" max="18" width="12.6640625" style="2" customWidth="1"/>
    <col min="19" max="16384" width="8.88671875" style="2" customWidth="1"/>
  </cols>
  <sheetData>
    <row r="1" spans="1:18" s="313" customFormat="1" ht="30.75" customHeight="1">
      <c r="A1" s="902" t="s">
        <v>16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</row>
    <row r="2" spans="1:18" s="313" customFormat="1" ht="18" customHeight="1">
      <c r="A2" s="667" t="s">
        <v>288</v>
      </c>
      <c r="B2" s="667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4" t="s">
        <v>838</v>
      </c>
    </row>
    <row r="3" spans="1:18" s="313" customFormat="1" ht="30" customHeight="1">
      <c r="A3" s="901" t="s">
        <v>1291</v>
      </c>
      <c r="B3" s="426"/>
      <c r="C3" s="962" t="s">
        <v>1288</v>
      </c>
      <c r="D3" s="1005" t="s">
        <v>1289</v>
      </c>
      <c r="E3" s="921"/>
      <c r="F3" s="921"/>
      <c r="G3" s="921"/>
      <c r="H3" s="922"/>
      <c r="I3" s="1005" t="s">
        <v>1290</v>
      </c>
      <c r="J3" s="921"/>
      <c r="K3" s="921"/>
      <c r="L3" s="921"/>
      <c r="M3" s="921"/>
      <c r="N3" s="921"/>
      <c r="O3" s="921"/>
      <c r="P3" s="921"/>
      <c r="Q3" s="922"/>
      <c r="R3" s="905" t="s">
        <v>171</v>
      </c>
    </row>
    <row r="4" spans="1:18" s="313" customFormat="1" ht="15.75" customHeight="1">
      <c r="A4" s="843"/>
      <c r="B4" s="320" t="s">
        <v>1292</v>
      </c>
      <c r="C4" s="918"/>
      <c r="D4" s="730"/>
      <c r="E4" s="962" t="s">
        <v>1293</v>
      </c>
      <c r="F4" s="962" t="s">
        <v>1294</v>
      </c>
      <c r="G4" s="962" t="s">
        <v>1295</v>
      </c>
      <c r="H4" s="962" t="s">
        <v>1296</v>
      </c>
      <c r="I4" s="1024"/>
      <c r="J4" s="962" t="s">
        <v>1297</v>
      </c>
      <c r="K4" s="962" t="s">
        <v>1298</v>
      </c>
      <c r="L4" s="962" t="s">
        <v>1299</v>
      </c>
      <c r="M4" s="962" t="s">
        <v>1300</v>
      </c>
      <c r="N4" s="962" t="s">
        <v>1301</v>
      </c>
      <c r="O4" s="962" t="s">
        <v>1302</v>
      </c>
      <c r="P4" s="962" t="s">
        <v>1303</v>
      </c>
      <c r="Q4" s="962" t="s">
        <v>1304</v>
      </c>
      <c r="R4" s="842"/>
    </row>
    <row r="5" spans="1:18" s="313" customFormat="1" ht="15.75" customHeight="1">
      <c r="A5" s="843" t="s">
        <v>1107</v>
      </c>
      <c r="B5" s="320" t="s">
        <v>169</v>
      </c>
      <c r="C5" s="918"/>
      <c r="D5" s="730"/>
      <c r="E5" s="918"/>
      <c r="F5" s="918"/>
      <c r="G5" s="918"/>
      <c r="H5" s="918"/>
      <c r="I5" s="1024"/>
      <c r="J5" s="918"/>
      <c r="K5" s="918"/>
      <c r="L5" s="918"/>
      <c r="M5" s="918"/>
      <c r="N5" s="844"/>
      <c r="O5" s="918"/>
      <c r="P5" s="844"/>
      <c r="Q5" s="918"/>
      <c r="R5" s="842" t="s">
        <v>159</v>
      </c>
    </row>
    <row r="6" spans="1:18" s="313" customFormat="1" ht="30.75" customHeight="1">
      <c r="A6" s="847"/>
      <c r="B6" s="329"/>
      <c r="C6" s="845"/>
      <c r="D6" s="731"/>
      <c r="E6" s="845"/>
      <c r="F6" s="845"/>
      <c r="G6" s="845"/>
      <c r="H6" s="845"/>
      <c r="I6" s="1025"/>
      <c r="J6" s="845"/>
      <c r="K6" s="845"/>
      <c r="L6" s="845"/>
      <c r="M6" s="845"/>
      <c r="N6" s="950"/>
      <c r="O6" s="845"/>
      <c r="P6" s="950"/>
      <c r="Q6" s="845"/>
      <c r="R6" s="846"/>
    </row>
    <row r="7" spans="1:18" s="313" customFormat="1" ht="22.5" customHeight="1">
      <c r="A7" s="185" t="s">
        <v>512</v>
      </c>
      <c r="B7" s="285">
        <v>2121</v>
      </c>
      <c r="C7" s="251">
        <v>1</v>
      </c>
      <c r="D7" s="287">
        <v>484</v>
      </c>
      <c r="E7" s="286">
        <v>246</v>
      </c>
      <c r="F7" s="251">
        <v>7</v>
      </c>
      <c r="G7" s="251">
        <v>9</v>
      </c>
      <c r="H7" s="286">
        <v>222</v>
      </c>
      <c r="I7" s="288">
        <v>1636</v>
      </c>
      <c r="J7" s="286">
        <v>12</v>
      </c>
      <c r="K7" s="286">
        <v>265</v>
      </c>
      <c r="L7" s="286">
        <v>621</v>
      </c>
      <c r="M7" s="286">
        <v>204</v>
      </c>
      <c r="N7" s="251" t="s">
        <v>368</v>
      </c>
      <c r="O7" s="286">
        <v>528</v>
      </c>
      <c r="P7" s="251">
        <v>6</v>
      </c>
      <c r="Q7" s="251" t="s">
        <v>368</v>
      </c>
      <c r="R7" s="187" t="s">
        <v>512</v>
      </c>
    </row>
    <row r="8" spans="1:18" s="313" customFormat="1" ht="22.5" customHeight="1">
      <c r="A8" s="185" t="s">
        <v>286</v>
      </c>
      <c r="B8" s="285">
        <v>2065</v>
      </c>
      <c r="C8" s="251">
        <v>1</v>
      </c>
      <c r="D8" s="287">
        <v>477</v>
      </c>
      <c r="E8" s="286">
        <v>254</v>
      </c>
      <c r="F8" s="251">
        <v>6</v>
      </c>
      <c r="G8" s="251">
        <v>9</v>
      </c>
      <c r="H8" s="286">
        <v>208</v>
      </c>
      <c r="I8" s="288">
        <v>1587</v>
      </c>
      <c r="J8" s="286">
        <v>12</v>
      </c>
      <c r="K8" s="286">
        <v>261</v>
      </c>
      <c r="L8" s="286">
        <v>601</v>
      </c>
      <c r="M8" s="286">
        <v>201</v>
      </c>
      <c r="N8" s="251" t="s">
        <v>368</v>
      </c>
      <c r="O8" s="286">
        <v>506</v>
      </c>
      <c r="P8" s="251">
        <v>6</v>
      </c>
      <c r="Q8" s="251" t="s">
        <v>368</v>
      </c>
      <c r="R8" s="187" t="s">
        <v>286</v>
      </c>
    </row>
    <row r="9" spans="1:18" s="313" customFormat="1" ht="22.5" customHeight="1">
      <c r="A9" s="185" t="s">
        <v>776</v>
      </c>
      <c r="B9" s="285">
        <v>2042</v>
      </c>
      <c r="C9" s="251">
        <v>1</v>
      </c>
      <c r="D9" s="287">
        <v>470</v>
      </c>
      <c r="E9" s="286">
        <v>257</v>
      </c>
      <c r="F9" s="251">
        <v>4</v>
      </c>
      <c r="G9" s="251">
        <v>9</v>
      </c>
      <c r="H9" s="286">
        <v>200</v>
      </c>
      <c r="I9" s="288">
        <v>1571</v>
      </c>
      <c r="J9" s="286">
        <v>13</v>
      </c>
      <c r="K9" s="286">
        <v>261</v>
      </c>
      <c r="L9" s="286">
        <v>592</v>
      </c>
      <c r="M9" s="286">
        <v>202</v>
      </c>
      <c r="N9" s="251" t="s">
        <v>368</v>
      </c>
      <c r="O9" s="286">
        <v>496</v>
      </c>
      <c r="P9" s="251">
        <v>7</v>
      </c>
      <c r="Q9" s="251" t="s">
        <v>368</v>
      </c>
      <c r="R9" s="187" t="s">
        <v>776</v>
      </c>
    </row>
    <row r="10" spans="1:18" s="347" customFormat="1" ht="22.5" customHeight="1">
      <c r="A10" s="188" t="s">
        <v>780</v>
      </c>
      <c r="B10" s="279">
        <v>1952</v>
      </c>
      <c r="C10" s="732">
        <v>1</v>
      </c>
      <c r="D10" s="279">
        <v>456</v>
      </c>
      <c r="E10" s="279">
        <v>261</v>
      </c>
      <c r="F10" s="732">
        <v>4</v>
      </c>
      <c r="G10" s="732">
        <v>9</v>
      </c>
      <c r="H10" s="279">
        <v>182</v>
      </c>
      <c r="I10" s="279">
        <v>1495</v>
      </c>
      <c r="J10" s="279">
        <v>12</v>
      </c>
      <c r="K10" s="279">
        <v>261</v>
      </c>
      <c r="L10" s="279">
        <v>572</v>
      </c>
      <c r="M10" s="279">
        <v>183</v>
      </c>
      <c r="N10" s="732">
        <v>0</v>
      </c>
      <c r="O10" s="279">
        <v>460</v>
      </c>
      <c r="P10" s="732">
        <v>7</v>
      </c>
      <c r="Q10" s="733">
        <v>0</v>
      </c>
      <c r="R10" s="189" t="s">
        <v>780</v>
      </c>
    </row>
    <row r="11" spans="1:18" s="347" customFormat="1" ht="28.5" customHeight="1">
      <c r="A11" s="185" t="s">
        <v>722</v>
      </c>
      <c r="B11" s="273">
        <v>892</v>
      </c>
      <c r="C11" s="733">
        <v>0</v>
      </c>
      <c r="D11" s="273">
        <v>173</v>
      </c>
      <c r="E11" s="273">
        <v>116</v>
      </c>
      <c r="F11" s="733">
        <v>1</v>
      </c>
      <c r="G11" s="733">
        <v>3</v>
      </c>
      <c r="H11" s="273">
        <v>53</v>
      </c>
      <c r="I11" s="273">
        <v>719</v>
      </c>
      <c r="J11" s="273">
        <v>7</v>
      </c>
      <c r="K11" s="273">
        <v>75</v>
      </c>
      <c r="L11" s="273">
        <v>328</v>
      </c>
      <c r="M11" s="273">
        <v>90</v>
      </c>
      <c r="N11" s="733">
        <v>0</v>
      </c>
      <c r="O11" s="273">
        <v>213</v>
      </c>
      <c r="P11" s="733">
        <v>6</v>
      </c>
      <c r="Q11" s="733">
        <v>0</v>
      </c>
      <c r="R11" s="215" t="s">
        <v>160</v>
      </c>
    </row>
    <row r="12" spans="1:18" s="347" customFormat="1" ht="28.5" customHeight="1">
      <c r="A12" s="185" t="s">
        <v>723</v>
      </c>
      <c r="B12" s="273">
        <v>317</v>
      </c>
      <c r="C12" s="733">
        <v>0</v>
      </c>
      <c r="D12" s="273">
        <v>75</v>
      </c>
      <c r="E12" s="273">
        <v>41</v>
      </c>
      <c r="F12" s="733">
        <v>2</v>
      </c>
      <c r="G12" s="733">
        <v>2</v>
      </c>
      <c r="H12" s="273">
        <v>30</v>
      </c>
      <c r="I12" s="273">
        <v>242</v>
      </c>
      <c r="J12" s="273">
        <v>0</v>
      </c>
      <c r="K12" s="273">
        <v>32</v>
      </c>
      <c r="L12" s="273">
        <v>103</v>
      </c>
      <c r="M12" s="273">
        <v>41</v>
      </c>
      <c r="N12" s="733">
        <v>0</v>
      </c>
      <c r="O12" s="273">
        <v>66</v>
      </c>
      <c r="P12" s="733">
        <v>0</v>
      </c>
      <c r="Q12" s="733">
        <v>0</v>
      </c>
      <c r="R12" s="215" t="s">
        <v>161</v>
      </c>
    </row>
    <row r="13" spans="1:18" s="313" customFormat="1" ht="28.5" customHeight="1">
      <c r="A13" s="185" t="s">
        <v>724</v>
      </c>
      <c r="B13" s="273">
        <v>433</v>
      </c>
      <c r="C13" s="733">
        <v>0</v>
      </c>
      <c r="D13" s="273">
        <v>113</v>
      </c>
      <c r="E13" s="280">
        <v>53</v>
      </c>
      <c r="F13" s="734">
        <v>1</v>
      </c>
      <c r="G13" s="734">
        <v>3</v>
      </c>
      <c r="H13" s="280">
        <v>56</v>
      </c>
      <c r="I13" s="273">
        <v>320</v>
      </c>
      <c r="J13" s="280">
        <v>2</v>
      </c>
      <c r="K13" s="280">
        <v>100</v>
      </c>
      <c r="L13" s="280">
        <v>83</v>
      </c>
      <c r="M13" s="280">
        <v>35</v>
      </c>
      <c r="N13" s="733">
        <v>0</v>
      </c>
      <c r="O13" s="280">
        <v>99</v>
      </c>
      <c r="P13" s="734">
        <v>1</v>
      </c>
      <c r="Q13" s="733">
        <v>0</v>
      </c>
      <c r="R13" s="215" t="s">
        <v>162</v>
      </c>
    </row>
    <row r="14" spans="1:18" s="313" customFormat="1" ht="28.5" customHeight="1">
      <c r="A14" s="191" t="s">
        <v>725</v>
      </c>
      <c r="B14" s="247">
        <v>310</v>
      </c>
      <c r="C14" s="735">
        <v>1</v>
      </c>
      <c r="D14" s="245">
        <v>95</v>
      </c>
      <c r="E14" s="245">
        <v>51</v>
      </c>
      <c r="F14" s="736">
        <v>0</v>
      </c>
      <c r="G14" s="735">
        <v>1</v>
      </c>
      <c r="H14" s="245">
        <v>43</v>
      </c>
      <c r="I14" s="247">
        <v>214</v>
      </c>
      <c r="J14" s="245">
        <v>3</v>
      </c>
      <c r="K14" s="245">
        <v>54</v>
      </c>
      <c r="L14" s="245">
        <v>58</v>
      </c>
      <c r="M14" s="245">
        <v>17</v>
      </c>
      <c r="N14" s="736">
        <v>0</v>
      </c>
      <c r="O14" s="245">
        <v>82</v>
      </c>
      <c r="P14" s="736">
        <v>0</v>
      </c>
      <c r="Q14" s="737">
        <v>0</v>
      </c>
      <c r="R14" s="217" t="s">
        <v>372</v>
      </c>
    </row>
    <row r="15" spans="1:17" s="361" customFormat="1" ht="19.5" customHeight="1">
      <c r="A15" s="752" t="s">
        <v>701</v>
      </c>
      <c r="C15" s="359"/>
      <c r="D15" s="359"/>
      <c r="E15" s="359"/>
      <c r="F15" s="359"/>
      <c r="G15" s="359"/>
      <c r="H15" s="359"/>
      <c r="I15" s="359"/>
      <c r="J15" s="359"/>
      <c r="K15" s="694" t="s">
        <v>15</v>
      </c>
      <c r="L15" s="694"/>
      <c r="M15" s="694"/>
      <c r="N15" s="694"/>
      <c r="O15" s="694"/>
      <c r="P15" s="694"/>
      <c r="Q15" s="694"/>
    </row>
    <row r="16" spans="1:19" s="163" customFormat="1" ht="16.5" customHeight="1">
      <c r="A16" s="162" t="s">
        <v>1252</v>
      </c>
      <c r="B16" s="162"/>
      <c r="C16" s="162"/>
      <c r="D16" s="162"/>
      <c r="E16" s="162"/>
      <c r="F16" s="162"/>
      <c r="H16" s="162"/>
      <c r="I16" s="162"/>
      <c r="J16" s="162"/>
      <c r="K16" s="162" t="s">
        <v>17</v>
      </c>
      <c r="M16" s="162"/>
      <c r="N16" s="162"/>
      <c r="O16" s="162"/>
      <c r="P16" s="162"/>
      <c r="Q16" s="162"/>
      <c r="R16" s="162"/>
      <c r="S16" s="162"/>
    </row>
    <row r="17" s="313" customFormat="1" ht="12.75">
      <c r="G17" s="693" t="s">
        <v>174</v>
      </c>
    </row>
    <row r="18" s="313" customFormat="1" ht="12.75"/>
    <row r="19" s="313" customFormat="1" ht="12.75"/>
    <row r="20" s="313" customFormat="1" ht="12.75"/>
    <row r="21" s="313" customFormat="1" ht="12.75"/>
    <row r="22" s="313" customFormat="1" ht="12.75"/>
    <row r="23" s="313" customFormat="1" ht="12.75"/>
    <row r="24" s="313" customFormat="1" ht="12.75"/>
    <row r="25" s="313" customFormat="1" ht="12.75"/>
    <row r="26" s="313" customFormat="1" ht="12.75"/>
    <row r="27" s="313" customFormat="1" ht="12.75"/>
    <row r="28" s="313" customFormat="1" ht="12.75"/>
    <row r="29" s="313" customFormat="1" ht="12.75"/>
    <row r="30" s="313" customFormat="1" ht="12.75"/>
    <row r="31" s="313" customFormat="1" ht="12.75"/>
    <row r="32" s="313" customFormat="1" ht="12.75"/>
    <row r="33" s="313" customFormat="1" ht="12.75"/>
    <row r="34" s="313" customFormat="1" ht="12.75"/>
    <row r="35" s="313" customFormat="1" ht="12.75"/>
    <row r="36" s="313" customFormat="1" ht="12.75"/>
    <row r="37" s="313" customFormat="1" ht="12.75"/>
    <row r="38" s="313" customFormat="1" ht="12.75"/>
    <row r="39" s="313" customFormat="1" ht="12.75"/>
    <row r="40" s="313" customFormat="1" ht="12.75"/>
    <row r="41" s="313" customFormat="1" ht="12.75"/>
    <row r="42" s="313" customFormat="1" ht="12.75"/>
    <row r="43" s="313" customFormat="1" ht="12.75"/>
    <row r="44" s="313" customFormat="1" ht="12.75"/>
    <row r="45" s="313" customFormat="1" ht="12.75"/>
    <row r="46" s="313" customFormat="1" ht="12.75"/>
    <row r="47" s="313" customFormat="1" ht="12.75"/>
    <row r="48" s="313" customFormat="1" ht="12.75"/>
    <row r="49" s="313" customFormat="1" ht="12.75"/>
    <row r="50" s="313" customFormat="1" ht="12.75"/>
    <row r="51" s="313" customFormat="1" ht="12.75"/>
    <row r="52" s="313" customFormat="1" ht="12.75"/>
    <row r="53" s="313" customFormat="1" ht="12.75"/>
    <row r="54" s="313" customFormat="1" ht="12.75"/>
    <row r="55" s="313" customFormat="1" ht="12.75"/>
    <row r="56" s="313" customFormat="1" ht="12.75"/>
    <row r="57" s="313" customFormat="1" ht="12.75"/>
    <row r="58" s="313" customFormat="1" ht="12.75"/>
    <row r="59" s="313" customFormat="1" ht="12.75"/>
    <row r="60" s="313" customFormat="1" ht="12.75"/>
    <row r="61" s="313" customFormat="1" ht="12.75"/>
    <row r="62" s="313" customFormat="1" ht="12.75"/>
    <row r="63" s="313" customFormat="1" ht="12.75"/>
    <row r="64" s="313" customFormat="1" ht="12.75"/>
    <row r="65" s="313" customFormat="1" ht="12.75"/>
    <row r="66" s="313" customFormat="1" ht="12.75"/>
    <row r="67" s="313" customFormat="1" ht="12.75"/>
    <row r="68" s="313" customFormat="1" ht="12.75"/>
    <row r="69" s="313" customFormat="1" ht="12.75"/>
    <row r="70" s="313" customFormat="1" ht="12.75"/>
    <row r="71" s="313" customFormat="1" ht="12.75"/>
    <row r="72" s="313" customFormat="1" ht="12.75"/>
    <row r="73" s="313" customFormat="1" ht="12.75"/>
    <row r="74" s="313" customFormat="1" ht="12.75"/>
    <row r="75" s="313" customFormat="1" ht="12.75"/>
    <row r="76" s="313" customFormat="1" ht="12.75"/>
    <row r="77" s="313" customFormat="1" ht="12.75"/>
    <row r="78" s="313" customFormat="1" ht="12.75"/>
    <row r="79" s="313" customFormat="1" ht="12.75"/>
    <row r="80" s="313" customFormat="1" ht="12.75"/>
    <row r="81" s="313" customFormat="1" ht="12.75"/>
    <row r="82" s="313" customFormat="1" ht="12.75"/>
    <row r="83" s="313" customFormat="1" ht="12.75"/>
    <row r="84" s="313" customFormat="1" ht="12.75"/>
    <row r="85" s="313" customFormat="1" ht="12.75"/>
    <row r="86" s="313" customFormat="1" ht="12.75"/>
    <row r="87" s="313" customFormat="1" ht="12.75"/>
    <row r="88" s="313" customFormat="1" ht="12.75"/>
    <row r="89" s="313" customFormat="1" ht="12.75"/>
    <row r="90" s="313" customFormat="1" ht="12.75"/>
    <row r="91" s="313" customFormat="1" ht="12.75"/>
    <row r="92" s="313" customFormat="1" ht="12.75"/>
    <row r="93" s="313" customFormat="1" ht="12.75"/>
    <row r="94" s="313" customFormat="1" ht="12.75"/>
    <row r="95" s="313" customFormat="1" ht="12.75"/>
    <row r="96" s="313" customFormat="1" ht="12.75"/>
    <row r="97" s="313" customFormat="1" ht="12.75"/>
    <row r="98" s="313" customFormat="1" ht="12.75"/>
    <row r="99" s="313" customFormat="1" ht="12.75"/>
    <row r="100" s="313" customFormat="1" ht="12.75"/>
    <row r="101" s="313" customFormat="1" ht="12.75"/>
    <row r="102" s="313" customFormat="1" ht="12.75"/>
    <row r="103" s="313" customFormat="1" ht="12.75"/>
    <row r="104" s="313" customFormat="1" ht="12.75"/>
    <row r="105" s="313" customFormat="1" ht="12.75"/>
    <row r="106" s="313" customFormat="1" ht="12.75"/>
    <row r="107" s="313" customFormat="1" ht="12.75"/>
    <row r="108" s="313" customFormat="1" ht="12.75"/>
    <row r="109" s="313" customFormat="1" ht="12.75"/>
    <row r="110" s="313" customFormat="1" ht="12.75"/>
    <row r="111" s="313" customFormat="1" ht="12.75"/>
    <row r="112" s="313" customFormat="1" ht="12.75"/>
    <row r="113" s="313" customFormat="1" ht="12.75"/>
  </sheetData>
  <sheetProtection/>
  <mergeCells count="21">
    <mergeCell ref="A1:R1"/>
    <mergeCell ref="C3:C6"/>
    <mergeCell ref="D3:H3"/>
    <mergeCell ref="I3:Q3"/>
    <mergeCell ref="E4:E6"/>
    <mergeCell ref="F4:F6"/>
    <mergeCell ref="G4:G6"/>
    <mergeCell ref="H4:H6"/>
    <mergeCell ref="I4:I6"/>
    <mergeCell ref="Q4:Q6"/>
    <mergeCell ref="A3:A4"/>
    <mergeCell ref="A5:A6"/>
    <mergeCell ref="J4:J6"/>
    <mergeCell ref="P4:P6"/>
    <mergeCell ref="R3:R4"/>
    <mergeCell ref="R5:R6"/>
    <mergeCell ref="K4:K6"/>
    <mergeCell ref="L4:L6"/>
    <mergeCell ref="M4:M6"/>
    <mergeCell ref="N4:N6"/>
    <mergeCell ref="O4:O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1:S25"/>
  <sheetViews>
    <sheetView zoomScaleSheetLayoutView="112" zoomScalePageLayoutView="0" workbookViewId="0" topLeftCell="A1">
      <selection activeCell="B21" sqref="B21"/>
    </sheetView>
  </sheetViews>
  <sheetFormatPr defaultColWidth="8.88671875" defaultRowHeight="13.5"/>
  <cols>
    <col min="1" max="1" width="9.5546875" style="195" customWidth="1"/>
    <col min="2" max="7" width="11.3359375" style="195" customWidth="1"/>
    <col min="8" max="10" width="11.10546875" style="195" customWidth="1"/>
    <col min="11" max="11" width="10.10546875" style="195" customWidth="1"/>
    <col min="12" max="16384" width="8.88671875" style="195" customWidth="1"/>
  </cols>
  <sheetData>
    <row r="1" spans="1:11" s="313" customFormat="1" ht="31.5" customHeight="1">
      <c r="A1" s="831" t="s">
        <v>760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</row>
    <row r="2" spans="1:12" s="313" customFormat="1" ht="15" customHeight="1">
      <c r="A2" s="452" t="s">
        <v>726</v>
      </c>
      <c r="B2" s="452"/>
      <c r="C2" s="311"/>
      <c r="D2" s="311"/>
      <c r="E2" s="311"/>
      <c r="F2" s="311"/>
      <c r="G2" s="311"/>
      <c r="H2" s="311"/>
      <c r="K2" s="670"/>
      <c r="L2" s="670" t="s">
        <v>727</v>
      </c>
    </row>
    <row r="3" spans="1:12" s="313" customFormat="1" ht="19.5" customHeight="1">
      <c r="A3" s="335"/>
      <c r="B3" s="905" t="s">
        <v>1305</v>
      </c>
      <c r="C3" s="901"/>
      <c r="D3" s="905" t="s">
        <v>1306</v>
      </c>
      <c r="E3" s="901"/>
      <c r="F3" s="905" t="s">
        <v>1307</v>
      </c>
      <c r="G3" s="901"/>
      <c r="H3" s="939" t="s">
        <v>0</v>
      </c>
      <c r="I3" s="1027"/>
      <c r="J3" s="1027"/>
      <c r="K3" s="1027"/>
      <c r="L3" s="423"/>
    </row>
    <row r="4" spans="1:12" s="313" customFormat="1" ht="19.5" customHeight="1">
      <c r="A4" s="260" t="s">
        <v>843</v>
      </c>
      <c r="B4" s="187"/>
      <c r="C4" s="426" t="s">
        <v>1</v>
      </c>
      <c r="D4" s="187"/>
      <c r="E4" s="426" t="s">
        <v>2</v>
      </c>
      <c r="F4" s="187"/>
      <c r="G4" s="426" t="s">
        <v>2</v>
      </c>
      <c r="H4" s="426" t="s">
        <v>3</v>
      </c>
      <c r="I4" s="426" t="s">
        <v>4</v>
      </c>
      <c r="J4" s="426" t="s">
        <v>5</v>
      </c>
      <c r="K4" s="423" t="s">
        <v>6</v>
      </c>
      <c r="L4" s="187" t="s">
        <v>171</v>
      </c>
    </row>
    <row r="5" spans="1:12" s="313" customFormat="1" ht="19.5" customHeight="1">
      <c r="A5" s="260"/>
      <c r="B5" s="187"/>
      <c r="C5" s="320" t="s">
        <v>728</v>
      </c>
      <c r="D5" s="187"/>
      <c r="E5" s="320" t="s">
        <v>729</v>
      </c>
      <c r="F5" s="187"/>
      <c r="G5" s="320" t="s">
        <v>729</v>
      </c>
      <c r="H5" s="320" t="s">
        <v>730</v>
      </c>
      <c r="I5" s="320" t="s">
        <v>730</v>
      </c>
      <c r="J5" s="320" t="s">
        <v>730</v>
      </c>
      <c r="K5" s="187" t="s">
        <v>731</v>
      </c>
      <c r="L5" s="187"/>
    </row>
    <row r="6" spans="1:12" s="313" customFormat="1" ht="19.5" customHeight="1">
      <c r="A6" s="332"/>
      <c r="B6" s="193" t="s">
        <v>218</v>
      </c>
      <c r="C6" s="329" t="s">
        <v>732</v>
      </c>
      <c r="D6" s="193" t="s">
        <v>733</v>
      </c>
      <c r="E6" s="329" t="s">
        <v>718</v>
      </c>
      <c r="F6" s="193" t="s">
        <v>734</v>
      </c>
      <c r="G6" s="329" t="s">
        <v>718</v>
      </c>
      <c r="H6" s="329" t="s">
        <v>735</v>
      </c>
      <c r="I6" s="329" t="s">
        <v>736</v>
      </c>
      <c r="J6" s="329" t="s">
        <v>737</v>
      </c>
      <c r="K6" s="193" t="s">
        <v>738</v>
      </c>
      <c r="L6" s="193"/>
    </row>
    <row r="7" spans="1:12" s="354" customFormat="1" ht="22.5" customHeight="1">
      <c r="A7" s="185" t="s">
        <v>364</v>
      </c>
      <c r="B7" s="230">
        <v>3182</v>
      </c>
      <c r="C7" s="738">
        <v>126.6</v>
      </c>
      <c r="D7" s="269">
        <v>96</v>
      </c>
      <c r="E7" s="739">
        <v>17.6</v>
      </c>
      <c r="F7" s="269">
        <v>4792</v>
      </c>
      <c r="G7" s="739">
        <v>878.5</v>
      </c>
      <c r="H7" s="269">
        <v>772</v>
      </c>
      <c r="I7" s="269">
        <v>2175</v>
      </c>
      <c r="J7" s="269">
        <v>235</v>
      </c>
      <c r="K7" s="740" t="s">
        <v>170</v>
      </c>
      <c r="L7" s="187" t="s">
        <v>364</v>
      </c>
    </row>
    <row r="8" spans="1:12" s="313" customFormat="1" ht="22.5" customHeight="1">
      <c r="A8" s="185" t="s">
        <v>512</v>
      </c>
      <c r="B8" s="231">
        <v>3630</v>
      </c>
      <c r="C8" s="690">
        <v>150.2</v>
      </c>
      <c r="D8" s="242">
        <v>63</v>
      </c>
      <c r="E8" s="286">
        <v>11.1</v>
      </c>
      <c r="F8" s="242">
        <v>5676</v>
      </c>
      <c r="G8" s="286">
        <v>999.4</v>
      </c>
      <c r="H8" s="242">
        <v>844</v>
      </c>
      <c r="I8" s="242">
        <v>2486</v>
      </c>
      <c r="J8" s="242">
        <v>300</v>
      </c>
      <c r="K8" s="741" t="s">
        <v>170</v>
      </c>
      <c r="L8" s="187" t="s">
        <v>512</v>
      </c>
    </row>
    <row r="9" spans="1:12" s="313" customFormat="1" ht="22.5" customHeight="1">
      <c r="A9" s="185" t="s">
        <v>286</v>
      </c>
      <c r="B9" s="231">
        <v>3617</v>
      </c>
      <c r="C9" s="690">
        <v>144.3</v>
      </c>
      <c r="D9" s="242">
        <v>101</v>
      </c>
      <c r="E9" s="286">
        <v>17.7</v>
      </c>
      <c r="F9" s="242">
        <v>5374</v>
      </c>
      <c r="G9" s="286">
        <v>940.7</v>
      </c>
      <c r="H9" s="242">
        <v>879</v>
      </c>
      <c r="I9" s="242">
        <v>2499</v>
      </c>
      <c r="J9" s="242">
        <v>239</v>
      </c>
      <c r="K9" s="741" t="s">
        <v>170</v>
      </c>
      <c r="L9" s="187" t="s">
        <v>286</v>
      </c>
    </row>
    <row r="10" spans="1:12" s="313" customFormat="1" ht="22.5" customHeight="1">
      <c r="A10" s="185" t="s">
        <v>776</v>
      </c>
      <c r="B10" s="231">
        <v>3459</v>
      </c>
      <c r="C10" s="690">
        <v>115.3</v>
      </c>
      <c r="D10" s="242">
        <v>106</v>
      </c>
      <c r="E10" s="286">
        <v>3.5</v>
      </c>
      <c r="F10" s="242">
        <v>5108</v>
      </c>
      <c r="G10" s="286">
        <v>170.2</v>
      </c>
      <c r="H10" s="242">
        <v>851</v>
      </c>
      <c r="I10" s="242">
        <v>2357</v>
      </c>
      <c r="J10" s="242">
        <v>251</v>
      </c>
      <c r="K10" s="741" t="s">
        <v>368</v>
      </c>
      <c r="L10" s="187" t="s">
        <v>776</v>
      </c>
    </row>
    <row r="11" spans="1:12" s="347" customFormat="1" ht="22.5" customHeight="1">
      <c r="A11" s="274" t="s">
        <v>780</v>
      </c>
      <c r="B11" s="742">
        <v>3869</v>
      </c>
      <c r="C11" s="743">
        <v>111.9</v>
      </c>
      <c r="D11" s="271">
        <v>92</v>
      </c>
      <c r="E11" s="744">
        <v>16.5</v>
      </c>
      <c r="F11" s="271">
        <v>5726</v>
      </c>
      <c r="G11" s="745">
        <v>1024.9</v>
      </c>
      <c r="H11" s="746">
        <v>893</v>
      </c>
      <c r="I11" s="746">
        <v>2645</v>
      </c>
      <c r="J11" s="746">
        <v>331</v>
      </c>
      <c r="K11" s="747" t="s">
        <v>368</v>
      </c>
      <c r="L11" s="275" t="s">
        <v>780</v>
      </c>
    </row>
    <row r="12" spans="1:12" s="313" customFormat="1" ht="18" customHeight="1">
      <c r="A12" s="295"/>
      <c r="B12" s="295"/>
      <c r="C12" s="295"/>
      <c r="D12" s="748"/>
      <c r="E12" s="295"/>
      <c r="F12" s="295"/>
      <c r="G12" s="295"/>
      <c r="H12" s="295"/>
      <c r="I12" s="295"/>
      <c r="J12" s="295"/>
      <c r="K12" s="295"/>
      <c r="L12" s="652"/>
    </row>
    <row r="13" spans="1:9" s="313" customFormat="1" ht="19.5" customHeight="1">
      <c r="A13" s="424"/>
      <c r="B13" s="939" t="s">
        <v>7</v>
      </c>
      <c r="C13" s="1027"/>
      <c r="D13" s="1027"/>
      <c r="E13" s="1027"/>
      <c r="F13" s="1027"/>
      <c r="G13" s="1028"/>
      <c r="H13" s="335"/>
      <c r="I13" s="652"/>
    </row>
    <row r="14" spans="1:9" s="313" customFormat="1" ht="19.5" customHeight="1">
      <c r="A14" s="185" t="s">
        <v>843</v>
      </c>
      <c r="B14" s="185" t="s">
        <v>8</v>
      </c>
      <c r="C14" s="187" t="s">
        <v>9</v>
      </c>
      <c r="D14" s="187" t="s">
        <v>10</v>
      </c>
      <c r="E14" s="187" t="s">
        <v>11</v>
      </c>
      <c r="F14" s="320" t="s">
        <v>12</v>
      </c>
      <c r="G14" s="320" t="s">
        <v>13</v>
      </c>
      <c r="H14" s="260" t="s">
        <v>171</v>
      </c>
      <c r="I14" s="652"/>
    </row>
    <row r="15" spans="1:9" s="313" customFormat="1" ht="19.5" customHeight="1">
      <c r="A15" s="185"/>
      <c r="B15" s="185"/>
      <c r="C15" s="292"/>
      <c r="D15" s="187"/>
      <c r="E15" s="187"/>
      <c r="F15" s="320"/>
      <c r="G15" s="320"/>
      <c r="H15" s="260"/>
      <c r="I15" s="652"/>
    </row>
    <row r="16" spans="1:9" s="313" customFormat="1" ht="19.5" customHeight="1">
      <c r="A16" s="191"/>
      <c r="B16" s="191" t="s">
        <v>739</v>
      </c>
      <c r="C16" s="193" t="s">
        <v>219</v>
      </c>
      <c r="D16" s="193" t="s">
        <v>220</v>
      </c>
      <c r="E16" s="425" t="s">
        <v>740</v>
      </c>
      <c r="F16" s="330" t="s">
        <v>741</v>
      </c>
      <c r="G16" s="330" t="s">
        <v>221</v>
      </c>
      <c r="H16" s="332"/>
      <c r="I16" s="652"/>
    </row>
    <row r="17" spans="1:8" s="539" customFormat="1" ht="22.5" customHeight="1">
      <c r="A17" s="209" t="s">
        <v>364</v>
      </c>
      <c r="B17" s="583">
        <v>2268</v>
      </c>
      <c r="C17" s="749">
        <v>183</v>
      </c>
      <c r="D17" s="749">
        <v>452</v>
      </c>
      <c r="E17" s="749">
        <v>3</v>
      </c>
      <c r="F17" s="584">
        <v>199</v>
      </c>
      <c r="G17" s="586">
        <v>77</v>
      </c>
      <c r="H17" s="226" t="s">
        <v>364</v>
      </c>
    </row>
    <row r="18" spans="1:8" s="313" customFormat="1" ht="22.5" customHeight="1">
      <c r="A18" s="185" t="s">
        <v>512</v>
      </c>
      <c r="B18" s="231">
        <v>2533</v>
      </c>
      <c r="C18" s="270">
        <v>235</v>
      </c>
      <c r="D18" s="270">
        <v>471</v>
      </c>
      <c r="E18" s="556" t="s">
        <v>170</v>
      </c>
      <c r="F18" s="242">
        <v>296</v>
      </c>
      <c r="G18" s="277">
        <v>95</v>
      </c>
      <c r="H18" s="187" t="s">
        <v>512</v>
      </c>
    </row>
    <row r="19" spans="1:8" s="313" customFormat="1" ht="22.5" customHeight="1">
      <c r="A19" s="185" t="s">
        <v>286</v>
      </c>
      <c r="B19" s="231">
        <v>2449</v>
      </c>
      <c r="C19" s="270">
        <v>270</v>
      </c>
      <c r="D19" s="270">
        <v>496</v>
      </c>
      <c r="E19" s="556" t="s">
        <v>170</v>
      </c>
      <c r="F19" s="242">
        <v>303</v>
      </c>
      <c r="G19" s="277">
        <v>99</v>
      </c>
      <c r="H19" s="187" t="s">
        <v>286</v>
      </c>
    </row>
    <row r="20" spans="1:8" s="313" customFormat="1" ht="22.5" customHeight="1">
      <c r="A20" s="185" t="s">
        <v>776</v>
      </c>
      <c r="B20" s="231">
        <v>2308</v>
      </c>
      <c r="C20" s="270">
        <v>216</v>
      </c>
      <c r="D20" s="270">
        <v>501</v>
      </c>
      <c r="E20" s="556" t="s">
        <v>368</v>
      </c>
      <c r="F20" s="242">
        <v>295</v>
      </c>
      <c r="G20" s="277">
        <v>139</v>
      </c>
      <c r="H20" s="187" t="s">
        <v>776</v>
      </c>
    </row>
    <row r="21" spans="1:8" s="347" customFormat="1" ht="22.5" customHeight="1">
      <c r="A21" s="274" t="s">
        <v>780</v>
      </c>
      <c r="B21" s="742">
        <v>2450</v>
      </c>
      <c r="C21" s="750">
        <v>310</v>
      </c>
      <c r="D21" s="750">
        <v>601</v>
      </c>
      <c r="E21" s="560" t="s">
        <v>368</v>
      </c>
      <c r="F21" s="746">
        <v>337</v>
      </c>
      <c r="G21" s="284">
        <v>171</v>
      </c>
      <c r="H21" s="275" t="s">
        <v>780</v>
      </c>
    </row>
    <row r="22" spans="1:10" s="361" customFormat="1" ht="16.5" customHeight="1">
      <c r="A22" s="753" t="s">
        <v>311</v>
      </c>
      <c r="B22" s="391"/>
      <c r="C22" s="359"/>
      <c r="D22" s="754"/>
      <c r="E22" s="359"/>
      <c r="F22" s="948" t="s">
        <v>14</v>
      </c>
      <c r="G22" s="1026"/>
      <c r="H22" s="1026"/>
      <c r="J22" s="592"/>
    </row>
    <row r="23" spans="1:6" s="361" customFormat="1" ht="16.5" customHeight="1">
      <c r="A23" s="361" t="s">
        <v>18</v>
      </c>
      <c r="D23" s="754"/>
      <c r="F23" s="162" t="s">
        <v>133</v>
      </c>
    </row>
    <row r="24" spans="1:8" s="361" customFormat="1" ht="16.5" customHeight="1">
      <c r="A24" s="361" t="s">
        <v>19</v>
      </c>
      <c r="H24" s="592"/>
    </row>
    <row r="25" spans="1:19" s="163" customFormat="1" ht="16.5" customHeight="1">
      <c r="A25" s="162" t="s">
        <v>120</v>
      </c>
      <c r="B25" s="162"/>
      <c r="C25" s="162"/>
      <c r="D25" s="162"/>
      <c r="E25" s="162"/>
      <c r="F25" s="162"/>
      <c r="H25" s="162"/>
      <c r="I25" s="162"/>
      <c r="J25" s="162"/>
      <c r="K25" s="162"/>
      <c r="M25" s="162"/>
      <c r="N25" s="162"/>
      <c r="O25" s="162"/>
      <c r="P25" s="162"/>
      <c r="Q25" s="162"/>
      <c r="R25" s="162"/>
      <c r="S25" s="162"/>
    </row>
    <row r="26" s="313" customFormat="1" ht="19.5" customHeight="1"/>
    <row r="27" s="313" customFormat="1" ht="19.5" customHeight="1"/>
    <row r="28" s="313" customFormat="1" ht="19.5" customHeight="1"/>
    <row r="29" s="313" customFormat="1" ht="19.5" customHeight="1"/>
    <row r="30" s="313" customFormat="1" ht="19.5" customHeight="1"/>
    <row r="31" s="313" customFormat="1" ht="19.5" customHeight="1"/>
    <row r="32" s="313" customFormat="1" ht="19.5" customHeight="1"/>
    <row r="33" s="313" customFormat="1" ht="19.5" customHeight="1"/>
    <row r="34" s="313" customFormat="1" ht="19.5" customHeight="1"/>
    <row r="35" s="313" customFormat="1" ht="19.5" customHeight="1"/>
    <row r="36" s="313" customFormat="1" ht="19.5" customHeight="1"/>
    <row r="37" s="313" customFormat="1" ht="19.5" customHeight="1"/>
    <row r="38" s="313" customFormat="1" ht="19.5" customHeight="1"/>
    <row r="39" s="313" customFormat="1" ht="12.75"/>
    <row r="40" s="313" customFormat="1" ht="12.75"/>
    <row r="41" s="313" customFormat="1" ht="12.75"/>
    <row r="42" s="313" customFormat="1" ht="12.75"/>
    <row r="43" s="313" customFormat="1" ht="12.75"/>
    <row r="44" s="313" customFormat="1" ht="12.75"/>
    <row r="45" s="313" customFormat="1" ht="12.75"/>
    <row r="46" s="313" customFormat="1" ht="12.75"/>
    <row r="47" s="313" customFormat="1" ht="12.75"/>
    <row r="48" s="313" customFormat="1" ht="12.75"/>
    <row r="49" s="313" customFormat="1" ht="12.75"/>
    <row r="50" s="313" customFormat="1" ht="12.75"/>
    <row r="51" s="313" customFormat="1" ht="12.75"/>
    <row r="52" s="313" customFormat="1" ht="12.75"/>
    <row r="53" s="313" customFormat="1" ht="12.75"/>
    <row r="54" s="313" customFormat="1" ht="12.75"/>
    <row r="55" s="313" customFormat="1" ht="12.75"/>
    <row r="56" s="313" customFormat="1" ht="12.75"/>
    <row r="57" s="313" customFormat="1" ht="12.75"/>
    <row r="58" s="313" customFormat="1" ht="12.75"/>
    <row r="59" s="313" customFormat="1" ht="12.75"/>
    <row r="60" s="313" customFormat="1" ht="12.75"/>
    <row r="61" s="313" customFormat="1" ht="12.75"/>
    <row r="62" s="313" customFormat="1" ht="12.75"/>
    <row r="63" s="313" customFormat="1" ht="12.75"/>
    <row r="64" s="313" customFormat="1" ht="12.75"/>
    <row r="65" s="313" customFormat="1" ht="12.75"/>
    <row r="66" s="313" customFormat="1" ht="12.75"/>
    <row r="67" s="313" customFormat="1" ht="12.75"/>
    <row r="68" s="313" customFormat="1" ht="12.75"/>
    <row r="69" s="313" customFormat="1" ht="12.75"/>
    <row r="70" s="313" customFormat="1" ht="12.75"/>
    <row r="71" s="313" customFormat="1" ht="12.75"/>
    <row r="72" s="313" customFormat="1" ht="12.75"/>
    <row r="73" s="313" customFormat="1" ht="12.75"/>
    <row r="74" s="313" customFormat="1" ht="12.75"/>
    <row r="75" s="313" customFormat="1" ht="12.75"/>
    <row r="76" s="313" customFormat="1" ht="12.75"/>
    <row r="77" s="313" customFormat="1" ht="12.75"/>
    <row r="78" s="313" customFormat="1" ht="12.75"/>
    <row r="79" s="313" customFormat="1" ht="12.75"/>
    <row r="80" s="313" customFormat="1" ht="12.75"/>
    <row r="81" s="313" customFormat="1" ht="12.75"/>
    <row r="82" s="313" customFormat="1" ht="12.75"/>
    <row r="83" s="313" customFormat="1" ht="12.75"/>
    <row r="84" s="313" customFormat="1" ht="12.75"/>
    <row r="85" s="313" customFormat="1" ht="12.75"/>
    <row r="86" s="313" customFormat="1" ht="12.75"/>
    <row r="87" s="313" customFormat="1" ht="12.75"/>
    <row r="88" s="313" customFormat="1" ht="12.75"/>
    <row r="89" s="313" customFormat="1" ht="12.75"/>
    <row r="90" s="313" customFormat="1" ht="12.75"/>
    <row r="91" s="313" customFormat="1" ht="12.75"/>
    <row r="92" s="313" customFormat="1" ht="12.75"/>
    <row r="93" s="313" customFormat="1" ht="12.75"/>
    <row r="94" s="313" customFormat="1" ht="12.75"/>
    <row r="95" s="313" customFormat="1" ht="12.75"/>
    <row r="96" s="313" customFormat="1" ht="12.75"/>
    <row r="97" s="313" customFormat="1" ht="12.75"/>
    <row r="98" s="313" customFormat="1" ht="12.75"/>
    <row r="99" s="313" customFormat="1" ht="12.75"/>
    <row r="100" s="313" customFormat="1" ht="12.75"/>
    <row r="101" s="313" customFormat="1" ht="12.75"/>
    <row r="102" s="313" customFormat="1" ht="12.75"/>
    <row r="103" s="313" customFormat="1" ht="12.75"/>
    <row r="104" s="313" customFormat="1" ht="12.75"/>
    <row r="105" s="313" customFormat="1" ht="12.75"/>
    <row r="106" s="313" customFormat="1" ht="12.75"/>
    <row r="107" s="313" customFormat="1" ht="12.75"/>
    <row r="108" s="313" customFormat="1" ht="12.75"/>
    <row r="109" s="313" customFormat="1" ht="12.75"/>
    <row r="110" s="313" customFormat="1" ht="12.75"/>
    <row r="111" s="313" customFormat="1" ht="12.75"/>
    <row r="112" s="313" customFormat="1" ht="12.75"/>
    <row r="113" s="313" customFormat="1" ht="12.75"/>
    <row r="114" s="313" customFormat="1" ht="12.75"/>
    <row r="115" s="313" customFormat="1" ht="12.75"/>
    <row r="116" s="313" customFormat="1" ht="12.75"/>
    <row r="117" s="313" customFormat="1" ht="12.75"/>
    <row r="118" s="313" customFormat="1" ht="12.75"/>
    <row r="119" s="313" customFormat="1" ht="12.75"/>
    <row r="120" s="313" customFormat="1" ht="12.75"/>
    <row r="121" s="313" customFormat="1" ht="12.75"/>
    <row r="122" s="313" customFormat="1" ht="12.75"/>
    <row r="123" s="313" customFormat="1" ht="12.75"/>
    <row r="124" s="313" customFormat="1" ht="12.75"/>
    <row r="125" s="313" customFormat="1" ht="12.75"/>
    <row r="126" s="313" customFormat="1" ht="12.75"/>
    <row r="127" s="313" customFormat="1" ht="12.75"/>
    <row r="128" s="313" customFormat="1" ht="12.75"/>
    <row r="129" s="313" customFormat="1" ht="12.75"/>
    <row r="130" s="313" customFormat="1" ht="12.75"/>
    <row r="131" s="313" customFormat="1" ht="12.75"/>
    <row r="132" s="313" customFormat="1" ht="12.75"/>
    <row r="133" s="313" customFormat="1" ht="12.75"/>
    <row r="134" s="313" customFormat="1" ht="12.75"/>
    <row r="135" s="313" customFormat="1" ht="12.75"/>
    <row r="136" s="313" customFormat="1" ht="12.75"/>
    <row r="137" s="313" customFormat="1" ht="12.75"/>
    <row r="138" s="313" customFormat="1" ht="12.75"/>
    <row r="139" s="313" customFormat="1" ht="12.75"/>
    <row r="140" s="313" customFormat="1" ht="12.75"/>
    <row r="141" s="313" customFormat="1" ht="12.75"/>
    <row r="142" s="313" customFormat="1" ht="12.75"/>
    <row r="143" s="313" customFormat="1" ht="12.75"/>
    <row r="144" s="313" customFormat="1" ht="12.75"/>
    <row r="145" s="313" customFormat="1" ht="12.75"/>
    <row r="146" s="313" customFormat="1" ht="12.75"/>
    <row r="147" s="313" customFormat="1" ht="12.75"/>
    <row r="148" s="313" customFormat="1" ht="12.75"/>
    <row r="149" s="313" customFormat="1" ht="12.75"/>
    <row r="150" s="313" customFormat="1" ht="12.75"/>
    <row r="151" s="313" customFormat="1" ht="12.75"/>
    <row r="152" s="313" customFormat="1" ht="12.75"/>
    <row r="153" s="313" customFormat="1" ht="12.75"/>
    <row r="154" s="313" customFormat="1" ht="12.75"/>
    <row r="155" s="313" customFormat="1" ht="12.75"/>
    <row r="156" s="313" customFormat="1" ht="12.75"/>
    <row r="157" s="313" customFormat="1" ht="12.75"/>
    <row r="158" s="313" customFormat="1" ht="12.75"/>
    <row r="159" s="313" customFormat="1" ht="12.75"/>
    <row r="160" s="313" customFormat="1" ht="12.75"/>
    <row r="161" s="313" customFormat="1" ht="12.75"/>
    <row r="162" s="313" customFormat="1" ht="12.75"/>
    <row r="163" s="313" customFormat="1" ht="12.75"/>
    <row r="164" s="313" customFormat="1" ht="12.75"/>
    <row r="165" s="313" customFormat="1" ht="12.75"/>
    <row r="166" s="313" customFormat="1" ht="12.75"/>
    <row r="167" s="313" customFormat="1" ht="12.75"/>
    <row r="168" s="313" customFormat="1" ht="12.75"/>
    <row r="169" s="313" customFormat="1" ht="12.75"/>
    <row r="170" s="313" customFormat="1" ht="12.75"/>
    <row r="171" s="313" customFormat="1" ht="12.75"/>
    <row r="172" s="313" customFormat="1" ht="12.75"/>
    <row r="173" s="313" customFormat="1" ht="12.75"/>
    <row r="174" s="313" customFormat="1" ht="12.75"/>
    <row r="175" s="313" customFormat="1" ht="12.75"/>
    <row r="176" s="313" customFormat="1" ht="12.75"/>
    <row r="177" s="313" customFormat="1" ht="12.75"/>
    <row r="178" s="313" customFormat="1" ht="12.75"/>
    <row r="179" s="313" customFormat="1" ht="12.75"/>
    <row r="180" s="313" customFormat="1" ht="12.75"/>
    <row r="181" s="313" customFormat="1" ht="12.75"/>
    <row r="182" s="313" customFormat="1" ht="12.75"/>
    <row r="183" s="313" customFormat="1" ht="12.75"/>
    <row r="184" s="313" customFormat="1" ht="12.75"/>
    <row r="185" s="313" customFormat="1" ht="12.75"/>
    <row r="186" s="313" customFormat="1" ht="12.75"/>
    <row r="187" s="313" customFormat="1" ht="12.75"/>
    <row r="188" s="313" customFormat="1" ht="12.75"/>
    <row r="189" s="313" customFormat="1" ht="12.75"/>
    <row r="190" s="313" customFormat="1" ht="12.75"/>
    <row r="191" s="313" customFormat="1" ht="12.75"/>
    <row r="192" s="313" customFormat="1" ht="12.75"/>
    <row r="193" s="313" customFormat="1" ht="12.75"/>
    <row r="194" s="313" customFormat="1" ht="12.75"/>
    <row r="195" s="313" customFormat="1" ht="12.75"/>
    <row r="196" s="313" customFormat="1" ht="12.75"/>
    <row r="197" s="313" customFormat="1" ht="12.75"/>
    <row r="198" s="313" customFormat="1" ht="12.75"/>
    <row r="199" s="313" customFormat="1" ht="12.75"/>
    <row r="200" s="313" customFormat="1" ht="12.75"/>
  </sheetData>
  <sheetProtection/>
  <mergeCells count="7">
    <mergeCell ref="F22:H22"/>
    <mergeCell ref="A1:K1"/>
    <mergeCell ref="B3:C3"/>
    <mergeCell ref="D3:E3"/>
    <mergeCell ref="F3:G3"/>
    <mergeCell ref="H3:K3"/>
    <mergeCell ref="B13:G1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S24"/>
  <sheetViews>
    <sheetView zoomScaleSheetLayoutView="98" zoomScalePageLayoutView="0" workbookViewId="0" topLeftCell="A1">
      <selection activeCell="E11" sqref="E11"/>
    </sheetView>
  </sheetViews>
  <sheetFormatPr defaultColWidth="8.88671875" defaultRowHeight="13.5"/>
  <cols>
    <col min="1" max="1" width="9.3359375" style="6" customWidth="1"/>
    <col min="2" max="2" width="8.77734375" style="6" customWidth="1"/>
    <col min="3" max="4" width="7.77734375" style="6" customWidth="1"/>
    <col min="5" max="5" width="6.3359375" style="6" customWidth="1"/>
    <col min="6" max="13" width="7.77734375" style="6" customWidth="1"/>
    <col min="14" max="14" width="9.6640625" style="6" customWidth="1"/>
    <col min="15" max="17" width="7.77734375" style="6" customWidth="1"/>
    <col min="18" max="18" width="13.6640625" style="6" customWidth="1"/>
    <col min="19" max="16384" width="8.88671875" style="6" customWidth="1"/>
  </cols>
  <sheetData>
    <row r="1" spans="1:18" s="755" customFormat="1" ht="27.75" customHeight="1">
      <c r="A1" s="902" t="s">
        <v>106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</row>
    <row r="2" spans="1:18" s="179" customFormat="1" ht="18" customHeight="1">
      <c r="A2" s="756" t="s">
        <v>316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R2" s="758" t="s">
        <v>317</v>
      </c>
    </row>
    <row r="3" spans="1:18" s="179" customFormat="1" ht="22.5" customHeight="1">
      <c r="A3" s="335"/>
      <c r="B3" s="426" t="s">
        <v>20</v>
      </c>
      <c r="C3" s="939" t="s">
        <v>21</v>
      </c>
      <c r="D3" s="1027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7"/>
      <c r="R3" s="423"/>
    </row>
    <row r="4" spans="1:18" s="179" customFormat="1" ht="19.5" customHeight="1">
      <c r="A4" s="260" t="s">
        <v>1084</v>
      </c>
      <c r="B4" s="320"/>
      <c r="C4" s="320" t="s">
        <v>22</v>
      </c>
      <c r="D4" s="320" t="s">
        <v>23</v>
      </c>
      <c r="E4" s="320" t="s">
        <v>24</v>
      </c>
      <c r="F4" s="320" t="s">
        <v>25</v>
      </c>
      <c r="G4" s="320" t="s">
        <v>26</v>
      </c>
      <c r="H4" s="320" t="s">
        <v>27</v>
      </c>
      <c r="I4" s="320" t="s">
        <v>28</v>
      </c>
      <c r="J4" s="320" t="s">
        <v>29</v>
      </c>
      <c r="K4" s="320" t="s">
        <v>30</v>
      </c>
      <c r="L4" s="320" t="s">
        <v>31</v>
      </c>
      <c r="M4" s="320" t="s">
        <v>32</v>
      </c>
      <c r="N4" s="320" t="s">
        <v>33</v>
      </c>
      <c r="O4" s="320" t="s">
        <v>34</v>
      </c>
      <c r="P4" s="320" t="s">
        <v>35</v>
      </c>
      <c r="Q4" s="320" t="s">
        <v>36</v>
      </c>
      <c r="R4" s="187" t="s">
        <v>37</v>
      </c>
    </row>
    <row r="5" spans="1:18" s="179" customFormat="1" ht="22.5" customHeight="1">
      <c r="A5" s="260" t="s">
        <v>38</v>
      </c>
      <c r="B5" s="320"/>
      <c r="C5" s="320" t="s">
        <v>39</v>
      </c>
      <c r="D5" s="320" t="s">
        <v>40</v>
      </c>
      <c r="E5" s="320" t="s">
        <v>41</v>
      </c>
      <c r="F5" s="320" t="s">
        <v>42</v>
      </c>
      <c r="G5" s="320" t="s">
        <v>43</v>
      </c>
      <c r="H5" s="320" t="s">
        <v>44</v>
      </c>
      <c r="I5" s="320"/>
      <c r="J5" s="320"/>
      <c r="K5" s="320" t="s">
        <v>41</v>
      </c>
      <c r="L5" s="320" t="s">
        <v>45</v>
      </c>
      <c r="M5" s="320" t="s">
        <v>45</v>
      </c>
      <c r="N5" s="320" t="s">
        <v>41</v>
      </c>
      <c r="O5" s="320" t="s">
        <v>46</v>
      </c>
      <c r="P5" s="320" t="s">
        <v>47</v>
      </c>
      <c r="Q5" s="320"/>
      <c r="R5" s="187" t="s">
        <v>48</v>
      </c>
    </row>
    <row r="6" spans="1:18" s="313" customFormat="1" ht="37.5" customHeight="1">
      <c r="A6" s="332"/>
      <c r="B6" s="329" t="s">
        <v>49</v>
      </c>
      <c r="C6" s="466" t="s">
        <v>50</v>
      </c>
      <c r="D6" s="329" t="s">
        <v>51</v>
      </c>
      <c r="E6" s="329" t="s">
        <v>52</v>
      </c>
      <c r="F6" s="329" t="s">
        <v>53</v>
      </c>
      <c r="G6" s="329" t="s">
        <v>54</v>
      </c>
      <c r="H6" s="329" t="s">
        <v>55</v>
      </c>
      <c r="I6" s="329" t="s">
        <v>56</v>
      </c>
      <c r="J6" s="329" t="s">
        <v>57</v>
      </c>
      <c r="K6" s="329" t="s">
        <v>58</v>
      </c>
      <c r="L6" s="759" t="s">
        <v>59</v>
      </c>
      <c r="M6" s="329" t="s">
        <v>60</v>
      </c>
      <c r="N6" s="329" t="s">
        <v>61</v>
      </c>
      <c r="O6" s="329" t="s">
        <v>62</v>
      </c>
      <c r="P6" s="466" t="s">
        <v>63</v>
      </c>
      <c r="Q6" s="330" t="s">
        <v>1155</v>
      </c>
      <c r="R6" s="193"/>
    </row>
    <row r="7" spans="1:18" s="179" customFormat="1" ht="22.5" customHeight="1">
      <c r="A7" s="260" t="s">
        <v>364</v>
      </c>
      <c r="B7" s="231">
        <v>74472</v>
      </c>
      <c r="C7" s="242">
        <v>159</v>
      </c>
      <c r="D7" s="242">
        <v>33405</v>
      </c>
      <c r="E7" s="242">
        <v>5</v>
      </c>
      <c r="F7" s="242">
        <v>152</v>
      </c>
      <c r="G7" s="242">
        <v>6699</v>
      </c>
      <c r="H7" s="242">
        <v>2394</v>
      </c>
      <c r="I7" s="242">
        <v>7</v>
      </c>
      <c r="J7" s="242">
        <v>24496</v>
      </c>
      <c r="K7" s="242">
        <v>3</v>
      </c>
      <c r="L7" s="242">
        <v>80</v>
      </c>
      <c r="M7" s="242">
        <v>0</v>
      </c>
      <c r="N7" s="242">
        <v>67</v>
      </c>
      <c r="O7" s="242">
        <v>0</v>
      </c>
      <c r="P7" s="242">
        <v>981</v>
      </c>
      <c r="Q7" s="277">
        <v>6024</v>
      </c>
      <c r="R7" s="293" t="s">
        <v>364</v>
      </c>
    </row>
    <row r="8" spans="1:18" s="179" customFormat="1" ht="22.5" customHeight="1">
      <c r="A8" s="260" t="s">
        <v>512</v>
      </c>
      <c r="B8" s="231">
        <v>91250</v>
      </c>
      <c r="C8" s="242">
        <v>245</v>
      </c>
      <c r="D8" s="242">
        <v>51726</v>
      </c>
      <c r="E8" s="242">
        <v>8</v>
      </c>
      <c r="F8" s="242">
        <v>143</v>
      </c>
      <c r="G8" s="242">
        <v>4744</v>
      </c>
      <c r="H8" s="242">
        <v>1664</v>
      </c>
      <c r="I8" s="242">
        <v>9</v>
      </c>
      <c r="J8" s="242">
        <v>24010</v>
      </c>
      <c r="K8" s="242">
        <v>1</v>
      </c>
      <c r="L8" s="242">
        <v>38</v>
      </c>
      <c r="M8" s="242">
        <v>0</v>
      </c>
      <c r="N8" s="242">
        <v>72</v>
      </c>
      <c r="O8" s="242">
        <v>0</v>
      </c>
      <c r="P8" s="242">
        <v>1852</v>
      </c>
      <c r="Q8" s="277">
        <v>6738</v>
      </c>
      <c r="R8" s="293" t="s">
        <v>512</v>
      </c>
    </row>
    <row r="9" spans="1:18" s="179" customFormat="1" ht="22.5" customHeight="1">
      <c r="A9" s="260" t="s">
        <v>286</v>
      </c>
      <c r="B9" s="231">
        <v>193571</v>
      </c>
      <c r="C9" s="242">
        <v>331</v>
      </c>
      <c r="D9" s="242">
        <v>142678</v>
      </c>
      <c r="E9" s="242">
        <v>10</v>
      </c>
      <c r="F9" s="242">
        <v>457</v>
      </c>
      <c r="G9" s="242">
        <v>5490</v>
      </c>
      <c r="H9" s="242">
        <v>1702</v>
      </c>
      <c r="I9" s="242">
        <v>8</v>
      </c>
      <c r="J9" s="242">
        <v>18880</v>
      </c>
      <c r="K9" s="242">
        <v>2</v>
      </c>
      <c r="L9" s="242">
        <v>0</v>
      </c>
      <c r="M9" s="242">
        <v>0</v>
      </c>
      <c r="N9" s="242">
        <v>118</v>
      </c>
      <c r="O9" s="242">
        <v>0</v>
      </c>
      <c r="P9" s="242">
        <v>16438</v>
      </c>
      <c r="Q9" s="277">
        <v>7457</v>
      </c>
      <c r="R9" s="293" t="s">
        <v>286</v>
      </c>
    </row>
    <row r="10" spans="1:18" s="179" customFormat="1" ht="22.5" customHeight="1">
      <c r="A10" s="260" t="s">
        <v>776</v>
      </c>
      <c r="B10" s="231">
        <v>86467</v>
      </c>
      <c r="C10" s="242">
        <v>242</v>
      </c>
      <c r="D10" s="242">
        <v>57910</v>
      </c>
      <c r="E10" s="242">
        <v>1</v>
      </c>
      <c r="F10" s="242">
        <v>240</v>
      </c>
      <c r="G10" s="242">
        <v>3426</v>
      </c>
      <c r="H10" s="242">
        <v>914</v>
      </c>
      <c r="I10" s="242">
        <v>67</v>
      </c>
      <c r="J10" s="242">
        <v>15847</v>
      </c>
      <c r="K10" s="242">
        <v>3</v>
      </c>
      <c r="L10" s="242">
        <v>21</v>
      </c>
      <c r="M10" s="242">
        <v>0</v>
      </c>
      <c r="N10" s="242">
        <v>2</v>
      </c>
      <c r="O10" s="242">
        <v>0</v>
      </c>
      <c r="P10" s="242">
        <v>4622</v>
      </c>
      <c r="Q10" s="277">
        <v>3172</v>
      </c>
      <c r="R10" s="293" t="s">
        <v>776</v>
      </c>
    </row>
    <row r="11" spans="1:18" s="762" customFormat="1" ht="22.5" customHeight="1">
      <c r="A11" s="760" t="s">
        <v>64</v>
      </c>
      <c r="B11" s="742">
        <f>SUM(C11:Q11)</f>
        <v>97791</v>
      </c>
      <c r="C11" s="746">
        <v>403</v>
      </c>
      <c r="D11" s="746">
        <v>61272</v>
      </c>
      <c r="E11" s="746">
        <v>139</v>
      </c>
      <c r="F11" s="746">
        <v>449</v>
      </c>
      <c r="G11" s="746">
        <v>3490</v>
      </c>
      <c r="H11" s="746">
        <v>948</v>
      </c>
      <c r="I11" s="746">
        <v>42</v>
      </c>
      <c r="J11" s="746">
        <v>14577</v>
      </c>
      <c r="K11" s="746">
        <v>2</v>
      </c>
      <c r="L11" s="746">
        <v>21</v>
      </c>
      <c r="M11" s="746">
        <v>6</v>
      </c>
      <c r="N11" s="746">
        <v>8</v>
      </c>
      <c r="O11" s="746">
        <v>1</v>
      </c>
      <c r="P11" s="746">
        <v>11420</v>
      </c>
      <c r="Q11" s="284">
        <v>5013</v>
      </c>
      <c r="R11" s="761" t="s">
        <v>64</v>
      </c>
    </row>
    <row r="12" spans="2:13" s="179" customFormat="1" ht="24.75" customHeight="1">
      <c r="B12" s="763" t="s">
        <v>1150</v>
      </c>
      <c r="M12" s="763" t="s">
        <v>1150</v>
      </c>
    </row>
    <row r="13" spans="1:15" s="179" customFormat="1" ht="24.75" customHeight="1">
      <c r="A13" s="335"/>
      <c r="B13" s="939" t="s">
        <v>65</v>
      </c>
      <c r="C13" s="1027"/>
      <c r="D13" s="1027"/>
      <c r="E13" s="1027"/>
      <c r="F13" s="1027"/>
      <c r="G13" s="935" t="s">
        <v>66</v>
      </c>
      <c r="H13" s="836"/>
      <c r="I13" s="837"/>
      <c r="J13" s="939" t="s">
        <v>67</v>
      </c>
      <c r="K13" s="1027"/>
      <c r="L13" s="1027"/>
      <c r="M13" s="1028"/>
      <c r="N13" s="423"/>
      <c r="O13" s="260"/>
    </row>
    <row r="14" spans="1:15" s="179" customFormat="1" ht="24.75" customHeight="1">
      <c r="A14" s="260" t="s">
        <v>68</v>
      </c>
      <c r="B14" s="426" t="s">
        <v>69</v>
      </c>
      <c r="C14" s="426" t="s">
        <v>70</v>
      </c>
      <c r="D14" s="426" t="s">
        <v>71</v>
      </c>
      <c r="E14" s="426" t="s">
        <v>72</v>
      </c>
      <c r="F14" s="426" t="s">
        <v>36</v>
      </c>
      <c r="G14" s="426" t="s">
        <v>73</v>
      </c>
      <c r="H14" s="426" t="s">
        <v>74</v>
      </c>
      <c r="I14" s="426" t="s">
        <v>36</v>
      </c>
      <c r="J14" s="426" t="s">
        <v>75</v>
      </c>
      <c r="K14" s="426" t="s">
        <v>76</v>
      </c>
      <c r="L14" s="426" t="s">
        <v>77</v>
      </c>
      <c r="M14" s="764" t="s">
        <v>78</v>
      </c>
      <c r="N14" s="187" t="s">
        <v>37</v>
      </c>
      <c r="O14" s="765"/>
    </row>
    <row r="15" spans="1:15" s="179" customFormat="1" ht="24.75" customHeight="1">
      <c r="A15" s="260" t="s">
        <v>38</v>
      </c>
      <c r="B15" s="320"/>
      <c r="C15" s="320" t="s">
        <v>79</v>
      </c>
      <c r="D15" s="320"/>
      <c r="E15" s="320" t="s">
        <v>80</v>
      </c>
      <c r="F15" s="320" t="s">
        <v>81</v>
      </c>
      <c r="G15" s="320"/>
      <c r="H15" s="320" t="s">
        <v>82</v>
      </c>
      <c r="I15" s="320"/>
      <c r="J15" s="320"/>
      <c r="K15" s="320" t="s">
        <v>83</v>
      </c>
      <c r="L15" s="320"/>
      <c r="M15" s="187"/>
      <c r="N15" s="187" t="s">
        <v>84</v>
      </c>
      <c r="O15" s="765"/>
    </row>
    <row r="16" spans="1:15" s="313" customFormat="1" ht="24.75" customHeight="1">
      <c r="A16" s="332"/>
      <c r="B16" s="329" t="s">
        <v>85</v>
      </c>
      <c r="C16" s="329" t="s">
        <v>86</v>
      </c>
      <c r="D16" s="329" t="s">
        <v>87</v>
      </c>
      <c r="E16" s="329" t="s">
        <v>88</v>
      </c>
      <c r="F16" s="330" t="s">
        <v>89</v>
      </c>
      <c r="G16" s="329" t="s">
        <v>90</v>
      </c>
      <c r="H16" s="329" t="s">
        <v>90</v>
      </c>
      <c r="I16" s="330" t="s">
        <v>89</v>
      </c>
      <c r="J16" s="329" t="s">
        <v>91</v>
      </c>
      <c r="K16" s="329" t="s">
        <v>92</v>
      </c>
      <c r="L16" s="329" t="s">
        <v>93</v>
      </c>
      <c r="M16" s="193" t="s">
        <v>89</v>
      </c>
      <c r="N16" s="193"/>
      <c r="O16" s="354"/>
    </row>
    <row r="17" spans="1:15" s="768" customFormat="1" ht="22.5" customHeight="1">
      <c r="A17" s="766" t="s">
        <v>364</v>
      </c>
      <c r="B17" s="233">
        <v>5592</v>
      </c>
      <c r="C17" s="234">
        <v>51443</v>
      </c>
      <c r="D17" s="234">
        <v>12516</v>
      </c>
      <c r="E17" s="234">
        <v>444</v>
      </c>
      <c r="F17" s="234">
        <v>4477</v>
      </c>
      <c r="G17" s="234">
        <v>12141</v>
      </c>
      <c r="H17" s="234">
        <v>58390</v>
      </c>
      <c r="I17" s="234">
        <v>3941</v>
      </c>
      <c r="J17" s="234">
        <v>9093</v>
      </c>
      <c r="K17" s="234">
        <v>0</v>
      </c>
      <c r="L17" s="234">
        <v>9418</v>
      </c>
      <c r="M17" s="235">
        <v>55961</v>
      </c>
      <c r="N17" s="766" t="s">
        <v>364</v>
      </c>
      <c r="O17" s="767"/>
    </row>
    <row r="18" spans="1:15" s="763" customFormat="1" ht="22.5" customHeight="1">
      <c r="A18" s="769" t="s">
        <v>512</v>
      </c>
      <c r="B18" s="231">
        <v>7191</v>
      </c>
      <c r="C18" s="242">
        <v>64487</v>
      </c>
      <c r="D18" s="242">
        <v>14449</v>
      </c>
      <c r="E18" s="242">
        <v>742</v>
      </c>
      <c r="F18" s="242">
        <v>4381</v>
      </c>
      <c r="G18" s="242">
        <v>19040</v>
      </c>
      <c r="H18" s="242">
        <v>68322</v>
      </c>
      <c r="I18" s="242">
        <v>3888</v>
      </c>
      <c r="J18" s="242">
        <v>6492</v>
      </c>
      <c r="K18" s="242">
        <v>0</v>
      </c>
      <c r="L18" s="242">
        <v>11628</v>
      </c>
      <c r="M18" s="277">
        <v>73130</v>
      </c>
      <c r="N18" s="769" t="s">
        <v>512</v>
      </c>
      <c r="O18" s="770"/>
    </row>
    <row r="19" spans="1:15" s="763" customFormat="1" ht="22.5" customHeight="1">
      <c r="A19" s="769" t="s">
        <v>286</v>
      </c>
      <c r="B19" s="231">
        <v>105872</v>
      </c>
      <c r="C19" s="242">
        <v>15517</v>
      </c>
      <c r="D19" s="242">
        <v>26419</v>
      </c>
      <c r="E19" s="242">
        <v>1964</v>
      </c>
      <c r="F19" s="242">
        <v>4362</v>
      </c>
      <c r="G19" s="242">
        <v>153822</v>
      </c>
      <c r="H19" s="242">
        <v>128474</v>
      </c>
      <c r="I19" s="242">
        <v>3889</v>
      </c>
      <c r="J19" s="242">
        <v>7416</v>
      </c>
      <c r="K19" s="242">
        <v>0</v>
      </c>
      <c r="L19" s="242">
        <v>27909</v>
      </c>
      <c r="M19" s="277">
        <v>7457</v>
      </c>
      <c r="N19" s="769" t="s">
        <v>286</v>
      </c>
      <c r="O19" s="770"/>
    </row>
    <row r="20" spans="1:15" s="763" customFormat="1" ht="22.5" customHeight="1">
      <c r="A20" s="769" t="s">
        <v>776</v>
      </c>
      <c r="B20" s="231">
        <v>6386</v>
      </c>
      <c r="C20" s="242">
        <v>64470</v>
      </c>
      <c r="D20" s="242">
        <v>12420</v>
      </c>
      <c r="E20" s="242">
        <v>550</v>
      </c>
      <c r="F20" s="242">
        <v>2641</v>
      </c>
      <c r="G20" s="242">
        <v>20222</v>
      </c>
      <c r="H20" s="242">
        <v>63886</v>
      </c>
      <c r="I20" s="242">
        <v>2359</v>
      </c>
      <c r="J20" s="242">
        <v>4406</v>
      </c>
      <c r="K20" s="242">
        <v>1432</v>
      </c>
      <c r="L20" s="242">
        <v>8341</v>
      </c>
      <c r="M20" s="277">
        <v>72288</v>
      </c>
      <c r="N20" s="769" t="s">
        <v>776</v>
      </c>
      <c r="O20" s="770"/>
    </row>
    <row r="21" spans="1:15" s="773" customFormat="1" ht="22.5" customHeight="1">
      <c r="A21" s="771" t="s">
        <v>988</v>
      </c>
      <c r="B21" s="742">
        <v>7161</v>
      </c>
      <c r="C21" s="746">
        <v>73410</v>
      </c>
      <c r="D21" s="746">
        <v>14988</v>
      </c>
      <c r="E21" s="746">
        <v>1290</v>
      </c>
      <c r="F21" s="746">
        <v>942</v>
      </c>
      <c r="G21" s="746">
        <v>24742</v>
      </c>
      <c r="H21" s="746">
        <v>72317</v>
      </c>
      <c r="I21" s="746">
        <v>732</v>
      </c>
      <c r="J21" s="746">
        <v>4366</v>
      </c>
      <c r="K21" s="746">
        <v>0</v>
      </c>
      <c r="L21" s="746">
        <v>19320</v>
      </c>
      <c r="M21" s="284">
        <v>74105</v>
      </c>
      <c r="N21" s="771" t="s">
        <v>988</v>
      </c>
      <c r="O21" s="772"/>
    </row>
    <row r="22" spans="1:15" s="361" customFormat="1" ht="17.25" customHeight="1">
      <c r="A22" s="753" t="s">
        <v>311</v>
      </c>
      <c r="B22" s="391"/>
      <c r="C22" s="391"/>
      <c r="D22" s="391"/>
      <c r="E22" s="359"/>
      <c r="F22" s="359"/>
      <c r="G22" s="359"/>
      <c r="H22" s="359"/>
      <c r="I22" s="753" t="s">
        <v>107</v>
      </c>
      <c r="J22" s="359"/>
      <c r="K22" s="359"/>
      <c r="L22" s="359"/>
      <c r="M22" s="359"/>
      <c r="N22" s="753"/>
      <c r="O22" s="592"/>
    </row>
    <row r="23" spans="1:9" s="361" customFormat="1" ht="17.25" customHeight="1">
      <c r="A23" s="361" t="s">
        <v>108</v>
      </c>
      <c r="I23" s="162" t="s">
        <v>134</v>
      </c>
    </row>
    <row r="24" spans="1:19" s="163" customFormat="1" ht="17.25" customHeight="1">
      <c r="A24" s="162" t="s">
        <v>135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M24" s="162"/>
      <c r="N24" s="162"/>
      <c r="O24" s="162"/>
      <c r="P24" s="162"/>
      <c r="Q24" s="162"/>
      <c r="R24" s="162"/>
      <c r="S24" s="162"/>
    </row>
    <row r="25" s="774" customFormat="1" ht="14.25"/>
    <row r="26" s="774" customFormat="1" ht="14.25"/>
    <row r="27" s="774" customFormat="1" ht="14.25"/>
    <row r="28" s="774" customFormat="1" ht="14.25"/>
    <row r="29" s="774" customFormat="1" ht="14.25"/>
    <row r="30" s="774" customFormat="1" ht="14.25"/>
    <row r="31" s="774" customFormat="1" ht="14.25"/>
    <row r="32" s="774" customFormat="1" ht="14.25"/>
    <row r="33" s="774" customFormat="1" ht="14.25"/>
    <row r="34" s="774" customFormat="1" ht="14.25"/>
    <row r="35" s="774" customFormat="1" ht="14.25"/>
    <row r="36" s="774" customFormat="1" ht="14.25"/>
    <row r="37" s="774" customFormat="1" ht="14.25"/>
    <row r="38" s="774" customFormat="1" ht="14.25"/>
    <row r="39" s="774" customFormat="1" ht="14.25"/>
    <row r="40" s="774" customFormat="1" ht="14.25"/>
    <row r="41" s="774" customFormat="1" ht="14.25"/>
    <row r="42" s="774" customFormat="1" ht="14.25"/>
    <row r="43" s="774" customFormat="1" ht="14.25"/>
    <row r="44" s="774" customFormat="1" ht="14.25"/>
    <row r="45" s="774" customFormat="1" ht="14.25"/>
    <row r="46" s="774" customFormat="1" ht="14.25"/>
    <row r="47" s="774" customFormat="1" ht="14.25"/>
    <row r="48" s="774" customFormat="1" ht="14.25"/>
    <row r="49" s="774" customFormat="1" ht="14.25"/>
    <row r="50" s="774" customFormat="1" ht="14.25"/>
    <row r="51" s="774" customFormat="1" ht="14.25"/>
    <row r="52" s="774" customFormat="1" ht="14.25"/>
    <row r="53" s="774" customFormat="1" ht="14.25"/>
    <row r="54" s="774" customFormat="1" ht="14.25"/>
    <row r="55" s="774" customFormat="1" ht="14.25"/>
    <row r="56" s="774" customFormat="1" ht="14.25"/>
    <row r="57" s="774" customFormat="1" ht="14.25"/>
    <row r="58" s="774" customFormat="1" ht="14.25"/>
    <row r="59" s="774" customFormat="1" ht="14.25"/>
    <row r="60" s="774" customFormat="1" ht="14.25"/>
    <row r="61" s="774" customFormat="1" ht="14.25"/>
    <row r="62" s="774" customFormat="1" ht="14.25"/>
    <row r="63" s="774" customFormat="1" ht="14.25"/>
    <row r="64" s="774" customFormat="1" ht="14.25"/>
    <row r="65" s="774" customFormat="1" ht="14.25"/>
    <row r="66" s="774" customFormat="1" ht="14.25"/>
    <row r="67" s="774" customFormat="1" ht="14.25"/>
    <row r="68" s="774" customFormat="1" ht="14.25"/>
    <row r="69" s="774" customFormat="1" ht="14.25"/>
    <row r="70" s="774" customFormat="1" ht="14.25"/>
    <row r="71" s="774" customFormat="1" ht="14.25"/>
    <row r="72" s="774" customFormat="1" ht="14.25"/>
    <row r="73" s="774" customFormat="1" ht="14.25"/>
    <row r="74" s="774" customFormat="1" ht="14.25"/>
    <row r="75" s="774" customFormat="1" ht="14.25"/>
    <row r="76" s="774" customFormat="1" ht="14.25"/>
    <row r="77" s="774" customFormat="1" ht="14.25"/>
    <row r="78" s="774" customFormat="1" ht="14.25"/>
    <row r="79" s="774" customFormat="1" ht="14.25"/>
    <row r="80" s="774" customFormat="1" ht="14.25"/>
    <row r="81" s="774" customFormat="1" ht="14.25"/>
    <row r="82" s="774" customFormat="1" ht="14.25"/>
    <row r="83" s="774" customFormat="1" ht="14.25"/>
    <row r="84" s="774" customFormat="1" ht="14.25"/>
    <row r="85" s="774" customFormat="1" ht="14.25"/>
    <row r="86" s="774" customFormat="1" ht="14.25"/>
    <row r="87" s="774" customFormat="1" ht="14.25"/>
    <row r="88" s="774" customFormat="1" ht="14.25"/>
    <row r="89" s="774" customFormat="1" ht="14.25"/>
    <row r="90" s="774" customFormat="1" ht="14.25"/>
    <row r="91" s="774" customFormat="1" ht="14.25"/>
    <row r="92" s="774" customFormat="1" ht="14.25"/>
    <row r="93" s="774" customFormat="1" ht="14.25"/>
    <row r="94" s="774" customFormat="1" ht="14.25"/>
    <row r="95" s="774" customFormat="1" ht="14.25"/>
    <row r="96" s="774" customFormat="1" ht="14.25"/>
    <row r="97" s="774" customFormat="1" ht="14.25"/>
    <row r="98" s="774" customFormat="1" ht="14.25"/>
    <row r="99" s="774" customFormat="1" ht="14.25"/>
    <row r="100" s="774" customFormat="1" ht="14.25"/>
    <row r="101" s="774" customFormat="1" ht="14.25"/>
    <row r="102" s="774" customFormat="1" ht="14.25"/>
    <row r="103" s="774" customFormat="1" ht="14.25"/>
    <row r="104" s="774" customFormat="1" ht="14.25"/>
    <row r="105" s="774" customFormat="1" ht="14.25"/>
    <row r="106" s="774" customFormat="1" ht="14.25"/>
    <row r="107" s="774" customFormat="1" ht="14.25"/>
    <row r="108" s="774" customFormat="1" ht="14.25"/>
    <row r="109" s="774" customFormat="1" ht="14.25"/>
    <row r="110" s="774" customFormat="1" ht="14.25"/>
    <row r="111" s="774" customFormat="1" ht="14.25"/>
    <row r="112" s="774" customFormat="1" ht="14.25"/>
    <row r="113" s="774" customFormat="1" ht="14.25"/>
    <row r="114" s="774" customFormat="1" ht="14.25"/>
    <row r="115" s="774" customFormat="1" ht="14.25"/>
    <row r="116" s="774" customFormat="1" ht="14.25"/>
    <row r="117" s="774" customFormat="1" ht="14.25"/>
    <row r="118" s="774" customFormat="1" ht="14.25"/>
    <row r="119" s="774" customFormat="1" ht="14.25"/>
    <row r="120" s="774" customFormat="1" ht="14.25"/>
    <row r="121" s="774" customFormat="1" ht="14.25"/>
    <row r="122" s="774" customFormat="1" ht="14.25"/>
    <row r="123" s="774" customFormat="1" ht="14.25"/>
    <row r="124" s="774" customFormat="1" ht="14.25"/>
    <row r="125" s="774" customFormat="1" ht="14.25"/>
    <row r="126" s="774" customFormat="1" ht="14.25"/>
    <row r="127" s="774" customFormat="1" ht="14.25"/>
    <row r="128" s="774" customFormat="1" ht="14.25"/>
    <row r="129" s="774" customFormat="1" ht="14.25"/>
    <row r="130" s="774" customFormat="1" ht="14.25"/>
    <row r="131" s="774" customFormat="1" ht="14.25"/>
    <row r="132" s="774" customFormat="1" ht="14.25"/>
    <row r="133" s="774" customFormat="1" ht="14.25"/>
    <row r="134" s="774" customFormat="1" ht="14.25"/>
    <row r="135" s="774" customFormat="1" ht="14.25"/>
    <row r="136" s="774" customFormat="1" ht="14.25"/>
    <row r="137" s="774" customFormat="1" ht="14.25"/>
    <row r="138" s="774" customFormat="1" ht="14.25"/>
    <row r="139" s="774" customFormat="1" ht="14.25"/>
    <row r="140" s="774" customFormat="1" ht="14.25"/>
    <row r="141" s="774" customFormat="1" ht="14.25"/>
    <row r="142" s="774" customFormat="1" ht="14.25"/>
    <row r="143" s="774" customFormat="1" ht="14.25"/>
    <row r="144" s="774" customFormat="1" ht="14.25"/>
    <row r="145" s="774" customFormat="1" ht="14.25"/>
    <row r="146" s="774" customFormat="1" ht="14.25"/>
    <row r="147" s="774" customFormat="1" ht="14.25"/>
    <row r="148" s="774" customFormat="1" ht="14.25"/>
    <row r="149" s="774" customFormat="1" ht="14.25"/>
    <row r="150" s="774" customFormat="1" ht="14.25"/>
    <row r="151" s="774" customFormat="1" ht="14.25"/>
    <row r="152" s="774" customFormat="1" ht="14.25"/>
    <row r="153" s="774" customFormat="1" ht="14.25"/>
    <row r="154" s="774" customFormat="1" ht="14.25"/>
    <row r="155" s="774" customFormat="1" ht="14.25"/>
    <row r="156" s="774" customFormat="1" ht="14.25"/>
    <row r="157" s="774" customFormat="1" ht="14.25"/>
    <row r="158" s="774" customFormat="1" ht="14.25"/>
    <row r="159" s="774" customFormat="1" ht="14.25"/>
    <row r="160" s="774" customFormat="1" ht="14.25"/>
    <row r="161" s="774" customFormat="1" ht="14.25"/>
    <row r="162" s="774" customFormat="1" ht="14.25"/>
    <row r="163" s="774" customFormat="1" ht="14.25"/>
    <row r="164" s="774" customFormat="1" ht="14.25"/>
    <row r="165" s="774" customFormat="1" ht="14.25"/>
    <row r="166" s="774" customFormat="1" ht="14.25"/>
    <row r="167" s="774" customFormat="1" ht="14.25"/>
  </sheetData>
  <sheetProtection/>
  <mergeCells count="5">
    <mergeCell ref="A1:R1"/>
    <mergeCell ref="C3:Q3"/>
    <mergeCell ref="B13:F13"/>
    <mergeCell ref="G13:I13"/>
    <mergeCell ref="J13:M1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L16"/>
  <sheetViews>
    <sheetView zoomScalePageLayoutView="0" workbookViewId="0" topLeftCell="A1">
      <selection activeCell="B20" sqref="B20"/>
    </sheetView>
  </sheetViews>
  <sheetFormatPr defaultColWidth="8.88671875" defaultRowHeight="13.5"/>
  <cols>
    <col min="1" max="11" width="9.77734375" style="195" customWidth="1"/>
    <col min="12" max="12" width="17.4453125" style="195" customWidth="1"/>
    <col min="13" max="16384" width="8.88671875" style="195" customWidth="1"/>
  </cols>
  <sheetData>
    <row r="1" spans="1:12" s="313" customFormat="1" ht="34.5" customHeight="1">
      <c r="A1" s="902" t="s">
        <v>761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</row>
    <row r="2" spans="1:12" s="313" customFormat="1" ht="18" customHeight="1">
      <c r="A2" s="313" t="s">
        <v>167</v>
      </c>
      <c r="B2" s="311"/>
      <c r="C2" s="311"/>
      <c r="D2" s="311"/>
      <c r="E2" s="311"/>
      <c r="F2" s="311"/>
      <c r="G2" s="311"/>
      <c r="H2" s="311"/>
      <c r="I2" s="311"/>
      <c r="K2" s="457"/>
      <c r="L2" s="457" t="s">
        <v>168</v>
      </c>
    </row>
    <row r="3" spans="1:12" s="313" customFormat="1" ht="27.75" customHeight="1">
      <c r="A3" s="335" t="s">
        <v>1291</v>
      </c>
      <c r="B3" s="426" t="s">
        <v>94</v>
      </c>
      <c r="C3" s="905" t="s">
        <v>742</v>
      </c>
      <c r="D3" s="906"/>
      <c r="E3" s="906"/>
      <c r="F3" s="906"/>
      <c r="G3" s="901"/>
      <c r="H3" s="905" t="s">
        <v>743</v>
      </c>
      <c r="I3" s="906"/>
      <c r="J3" s="906"/>
      <c r="K3" s="901"/>
      <c r="L3" s="356" t="s">
        <v>171</v>
      </c>
    </row>
    <row r="4" spans="1:12" s="313" customFormat="1" ht="27.75" customHeight="1">
      <c r="A4" s="260"/>
      <c r="B4" s="320"/>
      <c r="C4" s="260"/>
      <c r="D4" s="426" t="s">
        <v>95</v>
      </c>
      <c r="E4" s="426" t="s">
        <v>96</v>
      </c>
      <c r="F4" s="426" t="s">
        <v>97</v>
      </c>
      <c r="G4" s="426" t="s">
        <v>11</v>
      </c>
      <c r="H4" s="260"/>
      <c r="I4" s="426" t="s">
        <v>96</v>
      </c>
      <c r="J4" s="426" t="s">
        <v>97</v>
      </c>
      <c r="K4" s="426" t="s">
        <v>98</v>
      </c>
      <c r="L4" s="293"/>
    </row>
    <row r="5" spans="1:12" s="313" customFormat="1" ht="27.75" customHeight="1">
      <c r="A5" s="332" t="s">
        <v>99</v>
      </c>
      <c r="B5" s="329" t="s">
        <v>169</v>
      </c>
      <c r="C5" s="193"/>
      <c r="D5" s="330" t="s">
        <v>744</v>
      </c>
      <c r="E5" s="329" t="s">
        <v>191</v>
      </c>
      <c r="F5" s="330" t="s">
        <v>745</v>
      </c>
      <c r="G5" s="329" t="s">
        <v>746</v>
      </c>
      <c r="H5" s="191"/>
      <c r="I5" s="329" t="s">
        <v>191</v>
      </c>
      <c r="J5" s="330" t="s">
        <v>745</v>
      </c>
      <c r="K5" s="329" t="s">
        <v>365</v>
      </c>
      <c r="L5" s="428" t="s">
        <v>747</v>
      </c>
    </row>
    <row r="6" spans="1:12" s="339" customFormat="1" ht="22.5" customHeight="1">
      <c r="A6" s="299" t="s">
        <v>364</v>
      </c>
      <c r="B6" s="583">
        <v>368634</v>
      </c>
      <c r="C6" s="584">
        <v>228706</v>
      </c>
      <c r="D6" s="584">
        <v>29259</v>
      </c>
      <c r="E6" s="584">
        <v>197085</v>
      </c>
      <c r="F6" s="584">
        <v>16</v>
      </c>
      <c r="G6" s="584">
        <v>2346</v>
      </c>
      <c r="H6" s="584">
        <v>139928</v>
      </c>
      <c r="I6" s="584">
        <v>110569</v>
      </c>
      <c r="J6" s="584">
        <v>2578</v>
      </c>
      <c r="K6" s="586">
        <v>26781</v>
      </c>
      <c r="L6" s="299" t="s">
        <v>364</v>
      </c>
    </row>
    <row r="7" spans="1:12" s="313" customFormat="1" ht="22.5" customHeight="1">
      <c r="A7" s="295" t="s">
        <v>512</v>
      </c>
      <c r="B7" s="231">
        <v>378592</v>
      </c>
      <c r="C7" s="242">
        <v>236691</v>
      </c>
      <c r="D7" s="242">
        <v>30286</v>
      </c>
      <c r="E7" s="242">
        <v>203953</v>
      </c>
      <c r="F7" s="242">
        <v>15</v>
      </c>
      <c r="G7" s="242">
        <v>2437</v>
      </c>
      <c r="H7" s="242">
        <v>141901</v>
      </c>
      <c r="I7" s="242">
        <v>112351</v>
      </c>
      <c r="J7" s="242">
        <v>2693</v>
      </c>
      <c r="K7" s="277">
        <v>26857</v>
      </c>
      <c r="L7" s="295" t="s">
        <v>512</v>
      </c>
    </row>
    <row r="8" spans="1:12" s="313" customFormat="1" ht="22.5" customHeight="1">
      <c r="A8" s="295" t="s">
        <v>286</v>
      </c>
      <c r="B8" s="231">
        <v>388262</v>
      </c>
      <c r="C8" s="242">
        <v>243872</v>
      </c>
      <c r="D8" s="242">
        <v>31120</v>
      </c>
      <c r="E8" s="242">
        <v>210223</v>
      </c>
      <c r="F8" s="242">
        <v>13</v>
      </c>
      <c r="G8" s="242">
        <v>2516</v>
      </c>
      <c r="H8" s="242">
        <v>144390</v>
      </c>
      <c r="I8" s="242">
        <v>114867</v>
      </c>
      <c r="J8" s="242">
        <v>2773</v>
      </c>
      <c r="K8" s="277">
        <v>26750</v>
      </c>
      <c r="L8" s="295" t="s">
        <v>286</v>
      </c>
    </row>
    <row r="9" spans="1:12" s="313" customFormat="1" ht="22.5" customHeight="1">
      <c r="A9" s="295" t="s">
        <v>776</v>
      </c>
      <c r="B9" s="231">
        <v>402247</v>
      </c>
      <c r="C9" s="242">
        <v>252820</v>
      </c>
      <c r="D9" s="242">
        <v>31952</v>
      </c>
      <c r="E9" s="242">
        <v>218228</v>
      </c>
      <c r="F9" s="242">
        <v>11</v>
      </c>
      <c r="G9" s="242">
        <v>2629</v>
      </c>
      <c r="H9" s="242">
        <v>149427</v>
      </c>
      <c r="I9" s="242">
        <v>119514</v>
      </c>
      <c r="J9" s="242">
        <v>2954</v>
      </c>
      <c r="K9" s="277">
        <v>26959</v>
      </c>
      <c r="L9" s="295" t="s">
        <v>776</v>
      </c>
    </row>
    <row r="10" spans="1:12" s="347" customFormat="1" ht="22.5" customHeight="1">
      <c r="A10" s="296" t="s">
        <v>780</v>
      </c>
      <c r="B10" s="237">
        <f>C10+H10</f>
        <v>419534</v>
      </c>
      <c r="C10" s="238">
        <f>SUM(D10:G10)</f>
        <v>262663</v>
      </c>
      <c r="D10" s="238">
        <f aca="true" t="shared" si="0" ref="D10:K10">D11+D12</f>
        <v>32915</v>
      </c>
      <c r="E10" s="238">
        <f t="shared" si="0"/>
        <v>226969</v>
      </c>
      <c r="F10" s="238">
        <f t="shared" si="0"/>
        <v>10</v>
      </c>
      <c r="G10" s="238">
        <f t="shared" si="0"/>
        <v>2769</v>
      </c>
      <c r="H10" s="238">
        <f>SUM(I10:K10)</f>
        <v>156871</v>
      </c>
      <c r="I10" s="238">
        <f t="shared" si="0"/>
        <v>125770</v>
      </c>
      <c r="J10" s="238">
        <f t="shared" si="0"/>
        <v>3209</v>
      </c>
      <c r="K10" s="239">
        <f t="shared" si="0"/>
        <v>27892</v>
      </c>
      <c r="L10" s="296" t="s">
        <v>780</v>
      </c>
    </row>
    <row r="11" spans="1:12" s="313" customFormat="1" ht="22.5" customHeight="1">
      <c r="A11" s="295" t="s">
        <v>801</v>
      </c>
      <c r="B11" s="233">
        <f>C11+H11</f>
        <v>259660</v>
      </c>
      <c r="C11" s="234">
        <f>SUM(D11:G11)</f>
        <v>188824</v>
      </c>
      <c r="D11" s="234">
        <v>32328</v>
      </c>
      <c r="E11" s="234">
        <v>153724</v>
      </c>
      <c r="F11" s="234">
        <v>10</v>
      </c>
      <c r="G11" s="234">
        <v>2762</v>
      </c>
      <c r="H11" s="234">
        <f>SUM(I11:K11)</f>
        <v>70836</v>
      </c>
      <c r="I11" s="234">
        <v>44499</v>
      </c>
      <c r="J11" s="234">
        <v>3187</v>
      </c>
      <c r="K11" s="235">
        <v>23150</v>
      </c>
      <c r="L11" s="295" t="s">
        <v>366</v>
      </c>
    </row>
    <row r="12" spans="1:12" s="313" customFormat="1" ht="22.5" customHeight="1">
      <c r="A12" s="332" t="s">
        <v>100</v>
      </c>
      <c r="B12" s="300">
        <f>C12+H12</f>
        <v>159874</v>
      </c>
      <c r="C12" s="246">
        <f>SUM(D12:G12)</f>
        <v>73839</v>
      </c>
      <c r="D12" s="246">
        <v>587</v>
      </c>
      <c r="E12" s="246">
        <v>73245</v>
      </c>
      <c r="F12" s="246">
        <v>0</v>
      </c>
      <c r="G12" s="246">
        <v>7</v>
      </c>
      <c r="H12" s="246">
        <f>SUM(I12:K12)</f>
        <v>86035</v>
      </c>
      <c r="I12" s="246">
        <v>81271</v>
      </c>
      <c r="J12" s="246">
        <v>22</v>
      </c>
      <c r="K12" s="282">
        <v>4742</v>
      </c>
      <c r="L12" s="332" t="s">
        <v>367</v>
      </c>
    </row>
    <row r="13" spans="1:11" s="313" customFormat="1" ht="19.5" customHeight="1">
      <c r="A13" s="503" t="s">
        <v>1013</v>
      </c>
      <c r="B13" s="354"/>
      <c r="C13" s="354"/>
      <c r="D13" s="311"/>
      <c r="E13" s="311"/>
      <c r="F13" s="311"/>
      <c r="G13" s="311"/>
      <c r="H13" s="311"/>
      <c r="K13" s="587" t="s">
        <v>312</v>
      </c>
    </row>
    <row r="14" spans="1:11" s="313" customFormat="1" ht="19.5" customHeight="1">
      <c r="A14" s="357" t="s">
        <v>109</v>
      </c>
      <c r="D14" s="311"/>
      <c r="E14" s="311"/>
      <c r="F14" s="311"/>
      <c r="G14" s="311"/>
      <c r="H14" s="311"/>
      <c r="K14" s="357" t="s">
        <v>748</v>
      </c>
    </row>
    <row r="15" s="313" customFormat="1" ht="19.5" customHeight="1"/>
    <row r="16" spans="2:11" s="313" customFormat="1" ht="19.5" customHeight="1">
      <c r="B16" s="652"/>
      <c r="C16" s="652"/>
      <c r="D16" s="652"/>
      <c r="E16" s="652"/>
      <c r="F16" s="652"/>
      <c r="G16" s="652"/>
      <c r="H16" s="652"/>
      <c r="I16" s="652"/>
      <c r="J16" s="652"/>
      <c r="K16" s="652"/>
    </row>
    <row r="17" s="313" customFormat="1" ht="19.5" customHeight="1"/>
    <row r="18" s="313" customFormat="1" ht="12.75"/>
    <row r="19" s="313" customFormat="1" ht="12.75"/>
    <row r="20" s="313" customFormat="1" ht="12.75"/>
    <row r="21" s="313" customFormat="1" ht="12.75"/>
    <row r="22" s="313" customFormat="1" ht="12.75"/>
    <row r="23" s="313" customFormat="1" ht="12.75"/>
    <row r="24" s="313" customFormat="1" ht="12.75"/>
    <row r="25" s="313" customFormat="1" ht="12.75"/>
    <row r="26" s="313" customFormat="1" ht="12.75"/>
    <row r="27" s="313" customFormat="1" ht="12.75"/>
    <row r="28" s="313" customFormat="1" ht="12.75"/>
    <row r="29" s="313" customFormat="1" ht="12.75"/>
    <row r="30" s="313" customFormat="1" ht="12.75"/>
    <row r="31" s="313" customFormat="1" ht="12.75"/>
    <row r="32" s="313" customFormat="1" ht="12.75"/>
    <row r="33" s="313" customFormat="1" ht="12.75"/>
    <row r="34" s="313" customFormat="1" ht="12.75"/>
    <row r="35" s="313" customFormat="1" ht="12.75"/>
    <row r="36" s="313" customFormat="1" ht="12.75"/>
    <row r="37" s="313" customFormat="1" ht="12.75"/>
    <row r="38" s="313" customFormat="1" ht="12.75"/>
    <row r="39" s="313" customFormat="1" ht="12.75"/>
    <row r="40" s="313" customFormat="1" ht="12.75"/>
    <row r="41" s="313" customFormat="1" ht="12.75"/>
    <row r="42" s="313" customFormat="1" ht="12.75"/>
    <row r="43" s="313" customFormat="1" ht="12.75"/>
    <row r="44" s="313" customFormat="1" ht="12.75"/>
    <row r="45" s="313" customFormat="1" ht="12.75"/>
    <row r="46" s="313" customFormat="1" ht="12.75"/>
    <row r="47" s="313" customFormat="1" ht="12.75"/>
    <row r="48" s="313" customFormat="1" ht="12.75"/>
    <row r="49" s="313" customFormat="1" ht="12.75"/>
    <row r="50" s="313" customFormat="1" ht="12.75"/>
    <row r="51" s="313" customFormat="1" ht="12.75"/>
    <row r="52" s="313" customFormat="1" ht="12.75"/>
    <row r="53" s="313" customFormat="1" ht="12.75"/>
    <row r="54" s="313" customFormat="1" ht="12.75"/>
    <row r="55" s="313" customFormat="1" ht="12.75"/>
    <row r="56" s="313" customFormat="1" ht="12.75"/>
    <row r="57" s="313" customFormat="1" ht="12.75"/>
    <row r="58" s="313" customFormat="1" ht="12.75"/>
    <row r="59" s="313" customFormat="1" ht="12.75"/>
    <row r="60" s="313" customFormat="1" ht="12.75"/>
    <row r="61" s="313" customFormat="1" ht="12.75"/>
    <row r="62" s="313" customFormat="1" ht="12.75"/>
    <row r="63" s="313" customFormat="1" ht="12.75"/>
    <row r="64" s="313" customFormat="1" ht="12.75"/>
    <row r="65" s="313" customFormat="1" ht="12.75"/>
    <row r="66" s="313" customFormat="1" ht="12.75"/>
    <row r="67" s="313" customFormat="1" ht="12.75"/>
    <row r="68" s="313" customFormat="1" ht="12.75"/>
    <row r="69" s="313" customFormat="1" ht="12.75"/>
    <row r="70" s="313" customFormat="1" ht="12.75"/>
    <row r="71" s="313" customFormat="1" ht="12.75"/>
    <row r="72" s="313" customFormat="1" ht="12.75"/>
    <row r="73" s="313" customFormat="1" ht="12.75"/>
    <row r="74" s="313" customFormat="1" ht="12.75"/>
    <row r="75" s="313" customFormat="1" ht="12.75"/>
    <row r="76" s="313" customFormat="1" ht="12.75"/>
    <row r="77" s="313" customFormat="1" ht="12.75"/>
    <row r="78" s="313" customFormat="1" ht="12.75"/>
    <row r="79" s="313" customFormat="1" ht="12.75"/>
    <row r="80" s="313" customFormat="1" ht="12.75"/>
    <row r="81" s="313" customFormat="1" ht="12.75"/>
    <row r="82" s="313" customFormat="1" ht="12.75"/>
    <row r="83" s="313" customFormat="1" ht="12.75"/>
    <row r="84" s="313" customFormat="1" ht="12.75"/>
    <row r="85" s="313" customFormat="1" ht="12.75"/>
    <row r="86" s="313" customFormat="1" ht="12.75"/>
    <row r="87" s="313" customFormat="1" ht="12.75"/>
    <row r="88" s="313" customFormat="1" ht="12.75"/>
    <row r="89" s="313" customFormat="1" ht="12.75"/>
    <row r="90" s="313" customFormat="1" ht="12.75"/>
    <row r="91" s="313" customFormat="1" ht="12.75"/>
    <row r="92" s="313" customFormat="1" ht="12.75"/>
    <row r="93" s="313" customFormat="1" ht="12.75"/>
    <row r="94" s="313" customFormat="1" ht="12.75"/>
    <row r="95" s="313" customFormat="1" ht="12.75"/>
    <row r="96" s="313" customFormat="1" ht="12.75"/>
    <row r="97" s="313" customFormat="1" ht="12.75"/>
    <row r="98" s="313" customFormat="1" ht="12.75"/>
    <row r="99" s="313" customFormat="1" ht="12.75"/>
    <row r="100" s="313" customFormat="1" ht="12.75"/>
    <row r="101" s="313" customFormat="1" ht="12.75"/>
    <row r="102" s="313" customFormat="1" ht="12.75"/>
    <row r="103" s="313" customFormat="1" ht="12.75"/>
    <row r="104" s="313" customFormat="1" ht="12.75"/>
    <row r="105" s="313" customFormat="1" ht="12.75"/>
    <row r="106" s="313" customFormat="1" ht="12.75"/>
    <row r="107" s="313" customFormat="1" ht="12.75"/>
    <row r="108" s="313" customFormat="1" ht="12.75"/>
    <row r="109" s="313" customFormat="1" ht="12.75"/>
    <row r="110" s="313" customFormat="1" ht="12.75"/>
    <row r="111" s="313" customFormat="1" ht="12.75"/>
    <row r="112" s="313" customFormat="1" ht="12.75"/>
    <row r="113" s="313" customFormat="1" ht="12.75"/>
    <row r="114" s="313" customFormat="1" ht="12.75"/>
    <row r="115" s="313" customFormat="1" ht="12.75"/>
    <row r="116" s="313" customFormat="1" ht="12.75"/>
    <row r="117" s="313" customFormat="1" ht="12.75"/>
    <row r="118" s="313" customFormat="1" ht="12.75"/>
    <row r="119" s="313" customFormat="1" ht="12.75"/>
    <row r="120" s="313" customFormat="1" ht="12.75"/>
    <row r="121" s="313" customFormat="1" ht="12.75"/>
    <row r="122" s="313" customFormat="1" ht="12.75"/>
    <row r="123" s="313" customFormat="1" ht="12.75"/>
    <row r="124" s="313" customFormat="1" ht="12.75"/>
    <row r="125" s="313" customFormat="1" ht="12.75"/>
    <row r="126" s="313" customFormat="1" ht="12.75"/>
    <row r="127" s="313" customFormat="1" ht="12.75"/>
    <row r="128" s="313" customFormat="1" ht="12.75"/>
    <row r="129" s="313" customFormat="1" ht="12.75"/>
    <row r="130" s="313" customFormat="1" ht="12.75"/>
    <row r="131" s="313" customFormat="1" ht="12.75"/>
    <row r="132" s="313" customFormat="1" ht="12.75"/>
    <row r="133" s="313" customFormat="1" ht="12.75"/>
    <row r="134" s="313" customFormat="1" ht="12.75"/>
    <row r="135" s="313" customFormat="1" ht="12.75"/>
    <row r="136" s="313" customFormat="1" ht="12.75"/>
    <row r="137" s="313" customFormat="1" ht="12.75"/>
    <row r="138" s="313" customFormat="1" ht="12.75"/>
    <row r="139" s="313" customFormat="1" ht="12.75"/>
    <row r="140" s="313" customFormat="1" ht="12.75"/>
    <row r="141" s="313" customFormat="1" ht="12.75"/>
    <row r="142" s="313" customFormat="1" ht="12.75"/>
    <row r="143" s="313" customFormat="1" ht="12.75"/>
    <row r="144" s="313" customFormat="1" ht="12.75"/>
    <row r="145" s="313" customFormat="1" ht="12.75"/>
    <row r="146" s="313" customFormat="1" ht="12.75"/>
    <row r="147" s="313" customFormat="1" ht="12.75"/>
    <row r="148" s="313" customFormat="1" ht="12.75"/>
    <row r="149" s="313" customFormat="1" ht="12.75"/>
    <row r="150" s="313" customFormat="1" ht="12.75"/>
    <row r="151" s="313" customFormat="1" ht="12.75"/>
    <row r="152" s="313" customFormat="1" ht="12.75"/>
    <row r="153" s="313" customFormat="1" ht="12.75"/>
    <row r="154" s="313" customFormat="1" ht="12.75"/>
    <row r="155" s="313" customFormat="1" ht="12.75"/>
    <row r="156" s="313" customFormat="1" ht="12.75"/>
    <row r="157" s="313" customFormat="1" ht="12.75"/>
    <row r="158" s="313" customFormat="1" ht="12.75"/>
    <row r="159" s="313" customFormat="1" ht="12.75"/>
    <row r="160" s="313" customFormat="1" ht="12.75"/>
    <row r="161" s="313" customFormat="1" ht="12.75"/>
    <row r="162" s="313" customFormat="1" ht="12.75"/>
    <row r="163" s="313" customFormat="1" ht="12.75"/>
    <row r="164" s="313" customFormat="1" ht="12.75"/>
    <row r="165" s="313" customFormat="1" ht="12.75"/>
    <row r="166" s="313" customFormat="1" ht="12.75"/>
    <row r="167" s="313" customFormat="1" ht="12.75"/>
    <row r="168" s="313" customFormat="1" ht="12.75"/>
    <row r="169" s="313" customFormat="1" ht="12.75"/>
    <row r="170" s="313" customFormat="1" ht="12.75"/>
    <row r="171" s="313" customFormat="1" ht="12.75"/>
    <row r="172" s="313" customFormat="1" ht="12.75"/>
    <row r="173" s="313" customFormat="1" ht="12.75"/>
    <row r="174" s="313" customFormat="1" ht="12.75"/>
    <row r="175" s="313" customFormat="1" ht="12.75"/>
    <row r="176" s="313" customFormat="1" ht="12.75"/>
    <row r="177" s="313" customFormat="1" ht="12.75"/>
    <row r="178" s="313" customFormat="1" ht="12.75"/>
    <row r="179" s="313" customFormat="1" ht="12.75"/>
    <row r="180" s="313" customFormat="1" ht="12.75"/>
    <row r="181" s="313" customFormat="1" ht="12.75"/>
    <row r="182" s="313" customFormat="1" ht="12.75"/>
    <row r="183" s="313" customFormat="1" ht="12.75"/>
    <row r="184" s="313" customFormat="1" ht="12.75"/>
    <row r="185" s="313" customFormat="1" ht="12.75"/>
    <row r="186" s="313" customFormat="1" ht="12.75"/>
    <row r="187" s="313" customFormat="1" ht="12.75"/>
    <row r="188" s="313" customFormat="1" ht="12.75"/>
    <row r="189" s="313" customFormat="1" ht="12.75"/>
    <row r="190" s="313" customFormat="1" ht="12.75"/>
    <row r="191" s="313" customFormat="1" ht="12.75"/>
    <row r="192" s="313" customFormat="1" ht="12.75"/>
    <row r="193" s="313" customFormat="1" ht="12.75"/>
    <row r="194" s="313" customFormat="1" ht="12.75"/>
    <row r="195" s="313" customFormat="1" ht="12.75"/>
    <row r="196" s="313" customFormat="1" ht="12.75"/>
    <row r="197" s="313" customFormat="1" ht="12.75"/>
    <row r="198" s="313" customFormat="1" ht="12.75"/>
    <row r="199" s="313" customFormat="1" ht="12.75"/>
    <row r="200" s="313" customFormat="1" ht="12.75"/>
    <row r="201" s="313" customFormat="1" ht="12.75"/>
    <row r="202" s="313" customFormat="1" ht="12.75"/>
    <row r="203" s="313" customFormat="1" ht="12.75"/>
    <row r="204" s="313" customFormat="1" ht="12.75"/>
    <row r="205" s="313" customFormat="1" ht="12.75"/>
    <row r="206" s="313" customFormat="1" ht="12.75"/>
    <row r="207" s="313" customFormat="1" ht="12.75"/>
    <row r="208" s="313" customFormat="1" ht="12.75"/>
    <row r="209" s="313" customFormat="1" ht="12.75"/>
    <row r="210" s="313" customFormat="1" ht="12.75"/>
    <row r="211" s="313" customFormat="1" ht="12.75"/>
    <row r="212" s="313" customFormat="1" ht="12.75"/>
    <row r="213" s="313" customFormat="1" ht="12.75"/>
    <row r="214" s="313" customFormat="1" ht="12.75"/>
    <row r="215" s="313" customFormat="1" ht="12.75"/>
    <row r="216" s="313" customFormat="1" ht="12.75"/>
    <row r="217" s="313" customFormat="1" ht="12.75"/>
    <row r="218" s="313" customFormat="1" ht="12.75"/>
    <row r="219" s="313" customFormat="1" ht="12.75"/>
  </sheetData>
  <sheetProtection/>
  <mergeCells count="3">
    <mergeCell ref="A1:L1"/>
    <mergeCell ref="C3:G3"/>
    <mergeCell ref="H3:K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Y13"/>
  <sheetViews>
    <sheetView zoomScaleSheetLayoutView="100" zoomScalePageLayoutView="0" workbookViewId="0" topLeftCell="A1">
      <selection activeCell="G21" sqref="G21"/>
    </sheetView>
  </sheetViews>
  <sheetFormatPr defaultColWidth="7.10546875" defaultRowHeight="13.5"/>
  <cols>
    <col min="1" max="1" width="12.5546875" style="65" customWidth="1"/>
    <col min="2" max="2" width="8.3359375" style="65" customWidth="1"/>
    <col min="3" max="3" width="7.5546875" style="65" customWidth="1"/>
    <col min="4" max="4" width="7.4453125" style="65" customWidth="1"/>
    <col min="5" max="5" width="7.88671875" style="65" customWidth="1"/>
    <col min="6" max="6" width="7.77734375" style="65" customWidth="1"/>
    <col min="7" max="7" width="7.99609375" style="65" customWidth="1"/>
    <col min="8" max="8" width="7.3359375" style="65" customWidth="1"/>
    <col min="9" max="9" width="8.4453125" style="65" customWidth="1"/>
    <col min="10" max="11" width="8.3359375" style="65" customWidth="1"/>
    <col min="12" max="12" width="15.4453125" style="65" customWidth="1"/>
    <col min="13" max="13" width="7.10546875" style="65" hidden="1" customWidth="1"/>
    <col min="14" max="16384" width="7.10546875" style="65" customWidth="1"/>
  </cols>
  <sheetData>
    <row r="1" spans="1:12" s="88" customFormat="1" ht="41.25" customHeight="1">
      <c r="A1" s="822" t="s">
        <v>569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</row>
    <row r="2" spans="1:14" s="32" customFormat="1" ht="18" customHeight="1">
      <c r="A2" s="35" t="s">
        <v>518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 t="s">
        <v>519</v>
      </c>
      <c r="M2" s="58"/>
      <c r="N2" s="58"/>
    </row>
    <row r="3" spans="1:14" s="32" customFormat="1" ht="27.75" customHeight="1">
      <c r="A3" s="823" t="s">
        <v>570</v>
      </c>
      <c r="B3" s="807" t="s">
        <v>571</v>
      </c>
      <c r="C3" s="826" t="s">
        <v>572</v>
      </c>
      <c r="D3" s="801"/>
      <c r="E3" s="801"/>
      <c r="F3" s="801"/>
      <c r="G3" s="827" t="s">
        <v>639</v>
      </c>
      <c r="H3" s="827"/>
      <c r="I3" s="807" t="s">
        <v>573</v>
      </c>
      <c r="J3" s="807" t="s">
        <v>574</v>
      </c>
      <c r="K3" s="807" t="s">
        <v>575</v>
      </c>
      <c r="L3" s="828" t="s">
        <v>576</v>
      </c>
      <c r="M3" s="58"/>
      <c r="N3" s="58"/>
    </row>
    <row r="4" spans="1:14" s="32" customFormat="1" ht="48" customHeight="1">
      <c r="A4" s="824"/>
      <c r="B4" s="825"/>
      <c r="C4" s="89" t="s">
        <v>577</v>
      </c>
      <c r="D4" s="30" t="s">
        <v>578</v>
      </c>
      <c r="E4" s="30" t="s">
        <v>579</v>
      </c>
      <c r="F4" s="30" t="s">
        <v>580</v>
      </c>
      <c r="G4" s="30" t="s">
        <v>581</v>
      </c>
      <c r="H4" s="30" t="s">
        <v>582</v>
      </c>
      <c r="I4" s="825"/>
      <c r="J4" s="825"/>
      <c r="K4" s="825"/>
      <c r="L4" s="829"/>
      <c r="M4" s="58"/>
      <c r="N4" s="58"/>
    </row>
    <row r="5" spans="1:13" s="45" customFormat="1" ht="21.75" customHeight="1">
      <c r="A5" s="47" t="s">
        <v>516</v>
      </c>
      <c r="B5" s="91">
        <v>624</v>
      </c>
      <c r="C5" s="44">
        <v>477</v>
      </c>
      <c r="D5" s="44">
        <v>26</v>
      </c>
      <c r="E5" s="44">
        <v>112</v>
      </c>
      <c r="F5" s="44">
        <v>125</v>
      </c>
      <c r="G5" s="44">
        <v>139</v>
      </c>
      <c r="H5" s="44">
        <v>75</v>
      </c>
      <c r="I5" s="44">
        <v>2</v>
      </c>
      <c r="J5" s="44">
        <v>145</v>
      </c>
      <c r="K5" s="92">
        <v>0</v>
      </c>
      <c r="L5" s="42" t="s">
        <v>516</v>
      </c>
      <c r="M5" s="90"/>
    </row>
    <row r="6" spans="1:13" s="45" customFormat="1" ht="21.75" customHeight="1">
      <c r="A6" s="47" t="s">
        <v>612</v>
      </c>
      <c r="B6" s="91">
        <v>624</v>
      </c>
      <c r="C6" s="44">
        <v>477</v>
      </c>
      <c r="D6" s="44">
        <v>26</v>
      </c>
      <c r="E6" s="44">
        <v>112</v>
      </c>
      <c r="F6" s="44">
        <v>125</v>
      </c>
      <c r="G6" s="44">
        <v>139</v>
      </c>
      <c r="H6" s="44">
        <v>75</v>
      </c>
      <c r="I6" s="44">
        <v>2</v>
      </c>
      <c r="J6" s="44">
        <v>145</v>
      </c>
      <c r="K6" s="92">
        <v>0</v>
      </c>
      <c r="L6" s="42" t="s">
        <v>612</v>
      </c>
      <c r="M6" s="90"/>
    </row>
    <row r="7" spans="1:13" s="45" customFormat="1" ht="21.75" customHeight="1">
      <c r="A7" s="47" t="s">
        <v>769</v>
      </c>
      <c r="B7" s="91">
        <v>610</v>
      </c>
      <c r="C7" s="44">
        <v>463</v>
      </c>
      <c r="D7" s="44">
        <v>26</v>
      </c>
      <c r="E7" s="44">
        <v>112</v>
      </c>
      <c r="F7" s="44">
        <v>117</v>
      </c>
      <c r="G7" s="44">
        <v>135</v>
      </c>
      <c r="H7" s="44">
        <v>73</v>
      </c>
      <c r="I7" s="44">
        <v>2</v>
      </c>
      <c r="J7" s="44">
        <v>145</v>
      </c>
      <c r="K7" s="92" t="s">
        <v>170</v>
      </c>
      <c r="L7" s="42" t="s">
        <v>769</v>
      </c>
      <c r="M7" s="90"/>
    </row>
    <row r="8" spans="1:13" s="45" customFormat="1" ht="21.75" customHeight="1">
      <c r="A8" s="47" t="s">
        <v>777</v>
      </c>
      <c r="B8" s="91">
        <v>610</v>
      </c>
      <c r="C8" s="44">
        <v>463</v>
      </c>
      <c r="D8" s="44">
        <v>26</v>
      </c>
      <c r="E8" s="44">
        <v>109</v>
      </c>
      <c r="F8" s="44">
        <v>140</v>
      </c>
      <c r="G8" s="44">
        <v>149</v>
      </c>
      <c r="H8" s="44">
        <v>39</v>
      </c>
      <c r="I8" s="44">
        <v>2</v>
      </c>
      <c r="J8" s="44">
        <v>145</v>
      </c>
      <c r="K8" s="92" t="s">
        <v>170</v>
      </c>
      <c r="L8" s="42" t="s">
        <v>777</v>
      </c>
      <c r="M8" s="90"/>
    </row>
    <row r="9" spans="1:14" s="54" customFormat="1" ht="21.75" customHeight="1">
      <c r="A9" s="113" t="s">
        <v>780</v>
      </c>
      <c r="B9" s="114">
        <f aca="true" t="shared" si="0" ref="B9:J9">SUM(B10:B11)</f>
        <v>603</v>
      </c>
      <c r="C9" s="51">
        <f t="shared" si="0"/>
        <v>485</v>
      </c>
      <c r="D9" s="51">
        <f t="shared" si="0"/>
        <v>26</v>
      </c>
      <c r="E9" s="51">
        <f t="shared" si="0"/>
        <v>82</v>
      </c>
      <c r="F9" s="51">
        <f t="shared" si="0"/>
        <v>151</v>
      </c>
      <c r="G9" s="51">
        <f t="shared" si="0"/>
        <v>178</v>
      </c>
      <c r="H9" s="51">
        <f t="shared" si="0"/>
        <v>48</v>
      </c>
      <c r="I9" s="51">
        <f t="shared" si="0"/>
        <v>2</v>
      </c>
      <c r="J9" s="51">
        <f t="shared" si="0"/>
        <v>116</v>
      </c>
      <c r="K9" s="115" t="s">
        <v>170</v>
      </c>
      <c r="L9" s="48" t="s">
        <v>780</v>
      </c>
      <c r="M9" s="53"/>
      <c r="N9" s="53"/>
    </row>
    <row r="10" spans="1:12" s="45" customFormat="1" ht="21.75" customHeight="1">
      <c r="A10" s="93" t="s">
        <v>583</v>
      </c>
      <c r="B10" s="91">
        <f>C10+I10+J10+K10</f>
        <v>261</v>
      </c>
      <c r="C10" s="44">
        <f>SUM(D10:H10)</f>
        <v>216</v>
      </c>
      <c r="D10" s="44">
        <v>7</v>
      </c>
      <c r="E10" s="44">
        <v>44</v>
      </c>
      <c r="F10" s="44">
        <v>67</v>
      </c>
      <c r="G10" s="44">
        <v>81</v>
      </c>
      <c r="H10" s="44">
        <v>17</v>
      </c>
      <c r="I10" s="94">
        <v>0</v>
      </c>
      <c r="J10" s="44">
        <v>45</v>
      </c>
      <c r="K10" s="92">
        <v>0</v>
      </c>
      <c r="L10" s="42" t="s">
        <v>584</v>
      </c>
    </row>
    <row r="11" spans="1:12" s="45" customFormat="1" ht="21.75" customHeight="1">
      <c r="A11" s="95" t="s">
        <v>585</v>
      </c>
      <c r="B11" s="96">
        <f>C11+I11+J11+K11</f>
        <v>342</v>
      </c>
      <c r="C11" s="97">
        <f>SUM(D11:H11)</f>
        <v>269</v>
      </c>
      <c r="D11" s="97">
        <v>19</v>
      </c>
      <c r="E11" s="97">
        <v>38</v>
      </c>
      <c r="F11" s="97">
        <v>84</v>
      </c>
      <c r="G11" s="97">
        <v>97</v>
      </c>
      <c r="H11" s="97">
        <v>31</v>
      </c>
      <c r="I11" s="97">
        <v>2</v>
      </c>
      <c r="J11" s="97">
        <v>71</v>
      </c>
      <c r="K11" s="98">
        <v>0</v>
      </c>
      <c r="L11" s="99" t="s">
        <v>173</v>
      </c>
    </row>
    <row r="12" spans="1:10" s="61" customFormat="1" ht="14.25" customHeight="1">
      <c r="A12" s="61" t="s">
        <v>304</v>
      </c>
      <c r="J12" s="61" t="s">
        <v>305</v>
      </c>
    </row>
    <row r="13" spans="1:25" s="61" customFormat="1" ht="14.25" customHeight="1">
      <c r="A13" s="61" t="s">
        <v>306</v>
      </c>
      <c r="Y13" s="82"/>
    </row>
    <row r="14" s="84" customFormat="1" ht="13.5"/>
    <row r="15" s="84" customFormat="1" ht="13.5"/>
    <row r="16" s="84" customFormat="1" ht="13.5"/>
    <row r="17" s="84" customFormat="1" ht="13.5"/>
    <row r="18" s="84" customFormat="1" ht="13.5"/>
    <row r="19" s="84" customFormat="1" ht="13.5"/>
    <row r="20" s="84" customFormat="1" ht="13.5"/>
    <row r="21" s="84" customFormat="1" ht="13.5"/>
    <row r="22" s="84" customFormat="1" ht="13.5"/>
    <row r="23" s="84" customFormat="1" ht="13.5"/>
    <row r="24" s="84" customFormat="1" ht="13.5"/>
    <row r="25" s="84" customFormat="1" ht="13.5"/>
    <row r="26" s="84" customFormat="1" ht="13.5"/>
    <row r="27" s="84" customFormat="1" ht="13.5"/>
    <row r="28" s="84" customFormat="1" ht="13.5"/>
    <row r="29" s="84" customFormat="1" ht="13.5"/>
    <row r="30" s="84" customFormat="1" ht="13.5"/>
    <row r="31" s="84" customFormat="1" ht="13.5"/>
    <row r="32" s="84" customFormat="1" ht="13.5"/>
  </sheetData>
  <sheetProtection/>
  <mergeCells count="9">
    <mergeCell ref="A1:L1"/>
    <mergeCell ref="A3:A4"/>
    <mergeCell ref="B3:B4"/>
    <mergeCell ref="C3:F3"/>
    <mergeCell ref="G3:H3"/>
    <mergeCell ref="I3:I4"/>
    <mergeCell ref="J3:J4"/>
    <mergeCell ref="K3:K4"/>
    <mergeCell ref="L3:L4"/>
  </mergeCells>
  <printOptions/>
  <pageMargins left="0.22" right="0.43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A1:T16"/>
  <sheetViews>
    <sheetView showZeros="0" zoomScaleSheetLayoutView="100" zoomScalePageLayoutView="0" workbookViewId="0" topLeftCell="A1">
      <selection activeCell="A12" sqref="A12"/>
    </sheetView>
  </sheetViews>
  <sheetFormatPr defaultColWidth="8.88671875" defaultRowHeight="13.5"/>
  <cols>
    <col min="1" max="1" width="6.77734375" style="195" customWidth="1"/>
    <col min="2" max="5" width="8.88671875" style="195" customWidth="1"/>
    <col min="6" max="7" width="7.4453125" style="195" customWidth="1"/>
    <col min="8" max="8" width="8.3359375" style="195" customWidth="1"/>
    <col min="9" max="9" width="9.10546875" style="195" customWidth="1"/>
    <col min="10" max="11" width="7.4453125" style="195" customWidth="1"/>
    <col min="12" max="12" width="8.77734375" style="195" customWidth="1"/>
    <col min="13" max="13" width="7.88671875" style="195" customWidth="1"/>
    <col min="14" max="14" width="8.3359375" style="195" customWidth="1"/>
    <col min="15" max="15" width="8.10546875" style="195" customWidth="1"/>
    <col min="16" max="19" width="7.4453125" style="195" customWidth="1"/>
    <col min="20" max="20" width="9.99609375" style="195" customWidth="1"/>
    <col min="21" max="16384" width="8.88671875" style="195" customWidth="1"/>
  </cols>
  <sheetData>
    <row r="1" spans="1:18" s="313" customFormat="1" ht="38.25" customHeight="1">
      <c r="A1" s="902" t="s">
        <v>762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</row>
    <row r="2" spans="1:20" s="775" customFormat="1" ht="22.5" customHeight="1">
      <c r="A2" s="775" t="s">
        <v>167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1029" t="s">
        <v>749</v>
      </c>
      <c r="T2" s="1029"/>
    </row>
    <row r="3" spans="1:20" s="313" customFormat="1" ht="33" customHeight="1">
      <c r="A3" s="335"/>
      <c r="B3" s="1021" t="s">
        <v>101</v>
      </c>
      <c r="C3" s="901"/>
      <c r="D3" s="939" t="s">
        <v>750</v>
      </c>
      <c r="E3" s="836"/>
      <c r="F3" s="836"/>
      <c r="G3" s="836"/>
      <c r="H3" s="836"/>
      <c r="I3" s="836"/>
      <c r="J3" s="836"/>
      <c r="K3" s="837"/>
      <c r="L3" s="939" t="s">
        <v>751</v>
      </c>
      <c r="M3" s="836"/>
      <c r="N3" s="836"/>
      <c r="O3" s="836"/>
      <c r="P3" s="836"/>
      <c r="Q3" s="836"/>
      <c r="R3" s="836"/>
      <c r="S3" s="837"/>
      <c r="T3" s="315"/>
    </row>
    <row r="4" spans="1:20" s="313" customFormat="1" ht="24.75" customHeight="1">
      <c r="A4" s="260" t="s">
        <v>102</v>
      </c>
      <c r="B4" s="426" t="s">
        <v>103</v>
      </c>
      <c r="C4" s="426" t="s">
        <v>104</v>
      </c>
      <c r="D4" s="905" t="s">
        <v>800</v>
      </c>
      <c r="E4" s="901"/>
      <c r="F4" s="842" t="s">
        <v>95</v>
      </c>
      <c r="G4" s="843"/>
      <c r="H4" s="842" t="s">
        <v>96</v>
      </c>
      <c r="I4" s="843"/>
      <c r="J4" s="842" t="s">
        <v>11</v>
      </c>
      <c r="K4" s="843"/>
      <c r="L4" s="905" t="s">
        <v>800</v>
      </c>
      <c r="M4" s="901"/>
      <c r="N4" s="842" t="s">
        <v>96</v>
      </c>
      <c r="O4" s="843"/>
      <c r="P4" s="842" t="s">
        <v>97</v>
      </c>
      <c r="Q4" s="843"/>
      <c r="R4" s="842" t="s">
        <v>105</v>
      </c>
      <c r="S4" s="843"/>
      <c r="T4" s="260" t="s">
        <v>171</v>
      </c>
    </row>
    <row r="5" spans="1:20" s="313" customFormat="1" ht="24.75" customHeight="1">
      <c r="A5" s="776"/>
      <c r="B5" s="320"/>
      <c r="C5" s="320"/>
      <c r="D5" s="846" t="s">
        <v>169</v>
      </c>
      <c r="E5" s="847"/>
      <c r="F5" s="899" t="s">
        <v>744</v>
      </c>
      <c r="G5" s="847"/>
      <c r="H5" s="846" t="s">
        <v>191</v>
      </c>
      <c r="I5" s="847"/>
      <c r="J5" s="846" t="s">
        <v>746</v>
      </c>
      <c r="K5" s="847"/>
      <c r="L5" s="846" t="s">
        <v>169</v>
      </c>
      <c r="M5" s="847"/>
      <c r="N5" s="846" t="s">
        <v>191</v>
      </c>
      <c r="O5" s="847"/>
      <c r="P5" s="899" t="s">
        <v>745</v>
      </c>
      <c r="Q5" s="847"/>
      <c r="R5" s="846" t="s">
        <v>365</v>
      </c>
      <c r="S5" s="847"/>
      <c r="T5" s="534"/>
    </row>
    <row r="6" spans="1:20" s="313" customFormat="1" ht="24.75" customHeight="1">
      <c r="A6" s="776"/>
      <c r="B6" s="649"/>
      <c r="C6" s="649"/>
      <c r="D6" s="426" t="s">
        <v>103</v>
      </c>
      <c r="E6" s="426" t="s">
        <v>104</v>
      </c>
      <c r="F6" s="426" t="s">
        <v>103</v>
      </c>
      <c r="G6" s="426" t="s">
        <v>104</v>
      </c>
      <c r="H6" s="426" t="s">
        <v>103</v>
      </c>
      <c r="I6" s="426" t="s">
        <v>104</v>
      </c>
      <c r="J6" s="426" t="s">
        <v>103</v>
      </c>
      <c r="K6" s="426" t="s">
        <v>104</v>
      </c>
      <c r="L6" s="426" t="s">
        <v>103</v>
      </c>
      <c r="M6" s="426" t="s">
        <v>104</v>
      </c>
      <c r="N6" s="426" t="s">
        <v>103</v>
      </c>
      <c r="O6" s="426" t="s">
        <v>104</v>
      </c>
      <c r="P6" s="426" t="s">
        <v>103</v>
      </c>
      <c r="Q6" s="426" t="s">
        <v>104</v>
      </c>
      <c r="R6" s="426" t="s">
        <v>103</v>
      </c>
      <c r="S6" s="426" t="s">
        <v>104</v>
      </c>
      <c r="T6" s="260"/>
    </row>
    <row r="7" spans="1:20" s="313" customFormat="1" ht="24.75" customHeight="1">
      <c r="A7" s="777"/>
      <c r="B7" s="330" t="s">
        <v>752</v>
      </c>
      <c r="C7" s="329" t="s">
        <v>753</v>
      </c>
      <c r="D7" s="330" t="s">
        <v>752</v>
      </c>
      <c r="E7" s="329" t="s">
        <v>753</v>
      </c>
      <c r="F7" s="330" t="s">
        <v>752</v>
      </c>
      <c r="G7" s="329" t="s">
        <v>753</v>
      </c>
      <c r="H7" s="330" t="s">
        <v>752</v>
      </c>
      <c r="I7" s="329" t="s">
        <v>753</v>
      </c>
      <c r="J7" s="330" t="s">
        <v>752</v>
      </c>
      <c r="K7" s="329" t="s">
        <v>753</v>
      </c>
      <c r="L7" s="330" t="s">
        <v>752</v>
      </c>
      <c r="M7" s="329" t="s">
        <v>753</v>
      </c>
      <c r="N7" s="330" t="s">
        <v>752</v>
      </c>
      <c r="O7" s="329" t="s">
        <v>753</v>
      </c>
      <c r="P7" s="330" t="s">
        <v>752</v>
      </c>
      <c r="Q7" s="329" t="s">
        <v>753</v>
      </c>
      <c r="R7" s="330" t="s">
        <v>752</v>
      </c>
      <c r="S7" s="329" t="s">
        <v>753</v>
      </c>
      <c r="T7" s="328"/>
    </row>
    <row r="8" spans="1:20" s="539" customFormat="1" ht="22.5" customHeight="1">
      <c r="A8" s="209" t="s">
        <v>364</v>
      </c>
      <c r="B8" s="233">
        <v>48073</v>
      </c>
      <c r="C8" s="234">
        <v>21938</v>
      </c>
      <c r="D8" s="234">
        <v>33891</v>
      </c>
      <c r="E8" s="234">
        <v>15231</v>
      </c>
      <c r="F8" s="234">
        <v>5606</v>
      </c>
      <c r="G8" s="234">
        <v>1239</v>
      </c>
      <c r="H8" s="234">
        <v>27922</v>
      </c>
      <c r="I8" s="234">
        <v>13935</v>
      </c>
      <c r="J8" s="234">
        <v>363</v>
      </c>
      <c r="K8" s="234">
        <v>57</v>
      </c>
      <c r="L8" s="234">
        <v>14182</v>
      </c>
      <c r="M8" s="234">
        <v>6707</v>
      </c>
      <c r="N8" s="234">
        <v>12139</v>
      </c>
      <c r="O8" s="234">
        <v>5639</v>
      </c>
      <c r="P8" s="234">
        <v>797</v>
      </c>
      <c r="Q8" s="234">
        <v>137</v>
      </c>
      <c r="R8" s="234">
        <v>1246</v>
      </c>
      <c r="S8" s="235">
        <v>931</v>
      </c>
      <c r="T8" s="226" t="s">
        <v>364</v>
      </c>
    </row>
    <row r="9" spans="1:20" s="697" customFormat="1" ht="22.5" customHeight="1">
      <c r="A9" s="185" t="s">
        <v>512</v>
      </c>
      <c r="B9" s="242">
        <v>47031</v>
      </c>
      <c r="C9" s="242">
        <v>26297</v>
      </c>
      <c r="D9" s="242">
        <v>32697</v>
      </c>
      <c r="E9" s="242">
        <v>18278</v>
      </c>
      <c r="F9" s="242">
        <v>5511</v>
      </c>
      <c r="G9" s="242">
        <v>1799</v>
      </c>
      <c r="H9" s="242">
        <v>26650</v>
      </c>
      <c r="I9" s="242">
        <v>16410</v>
      </c>
      <c r="J9" s="242">
        <v>536</v>
      </c>
      <c r="K9" s="242">
        <v>69</v>
      </c>
      <c r="L9" s="242">
        <v>14334</v>
      </c>
      <c r="M9" s="242">
        <v>8019</v>
      </c>
      <c r="N9" s="242">
        <v>11461</v>
      </c>
      <c r="O9" s="242">
        <v>6693</v>
      </c>
      <c r="P9" s="242">
        <v>949</v>
      </c>
      <c r="Q9" s="242">
        <v>122</v>
      </c>
      <c r="R9" s="242">
        <v>1924</v>
      </c>
      <c r="S9" s="778">
        <v>1204</v>
      </c>
      <c r="T9" s="187" t="s">
        <v>512</v>
      </c>
    </row>
    <row r="10" spans="1:20" s="697" customFormat="1" ht="22.5" customHeight="1">
      <c r="A10" s="185" t="s">
        <v>286</v>
      </c>
      <c r="B10" s="242">
        <v>42506</v>
      </c>
      <c r="C10" s="242">
        <v>24749</v>
      </c>
      <c r="D10" s="242">
        <v>28795</v>
      </c>
      <c r="E10" s="242">
        <v>16549</v>
      </c>
      <c r="F10" s="242">
        <v>3655</v>
      </c>
      <c r="G10" s="242">
        <v>791</v>
      </c>
      <c r="H10" s="242">
        <v>24621</v>
      </c>
      <c r="I10" s="242">
        <v>15700</v>
      </c>
      <c r="J10" s="242">
        <v>519</v>
      </c>
      <c r="K10" s="242">
        <v>58</v>
      </c>
      <c r="L10" s="242">
        <v>13711</v>
      </c>
      <c r="M10" s="242">
        <v>8200</v>
      </c>
      <c r="N10" s="242">
        <v>11696</v>
      </c>
      <c r="O10" s="242">
        <v>7242</v>
      </c>
      <c r="P10" s="242">
        <v>649</v>
      </c>
      <c r="Q10" s="242">
        <v>89</v>
      </c>
      <c r="R10" s="242">
        <v>1366</v>
      </c>
      <c r="S10" s="779">
        <v>869</v>
      </c>
      <c r="T10" s="187" t="s">
        <v>286</v>
      </c>
    </row>
    <row r="11" spans="1:20" s="697" customFormat="1" ht="22.5" customHeight="1">
      <c r="A11" s="185" t="s">
        <v>776</v>
      </c>
      <c r="B11" s="242">
        <v>39329</v>
      </c>
      <c r="C11" s="242">
        <v>25088</v>
      </c>
      <c r="D11" s="242">
        <v>25767</v>
      </c>
      <c r="E11" s="242">
        <v>16504</v>
      </c>
      <c r="F11" s="242">
        <v>3657</v>
      </c>
      <c r="G11" s="242">
        <v>797</v>
      </c>
      <c r="H11" s="242">
        <v>21800</v>
      </c>
      <c r="I11" s="242">
        <v>15662</v>
      </c>
      <c r="J11" s="242">
        <v>310</v>
      </c>
      <c r="K11" s="242">
        <v>45</v>
      </c>
      <c r="L11" s="242">
        <v>13562</v>
      </c>
      <c r="M11" s="242">
        <v>8584</v>
      </c>
      <c r="N11" s="242">
        <v>11410</v>
      </c>
      <c r="O11" s="242">
        <v>7810</v>
      </c>
      <c r="P11" s="242">
        <v>1102</v>
      </c>
      <c r="Q11" s="242">
        <v>139</v>
      </c>
      <c r="R11" s="242">
        <v>1050</v>
      </c>
      <c r="S11" s="779">
        <v>635</v>
      </c>
      <c r="T11" s="187" t="s">
        <v>776</v>
      </c>
    </row>
    <row r="12" spans="1:20" s="697" customFormat="1" ht="22.5" customHeight="1">
      <c r="A12" s="274" t="s">
        <v>780</v>
      </c>
      <c r="B12" s="746">
        <v>36377</v>
      </c>
      <c r="C12" s="746">
        <v>25045</v>
      </c>
      <c r="D12" s="746">
        <v>22505</v>
      </c>
      <c r="E12" s="746">
        <v>15254</v>
      </c>
      <c r="F12" s="746">
        <v>3471</v>
      </c>
      <c r="G12" s="746">
        <v>762</v>
      </c>
      <c r="H12" s="746">
        <v>18390</v>
      </c>
      <c r="I12" s="746">
        <v>14405</v>
      </c>
      <c r="J12" s="746">
        <v>644</v>
      </c>
      <c r="K12" s="746">
        <v>87</v>
      </c>
      <c r="L12" s="746">
        <v>13872</v>
      </c>
      <c r="M12" s="746">
        <v>9791</v>
      </c>
      <c r="N12" s="746">
        <v>11663</v>
      </c>
      <c r="O12" s="746">
        <v>8879</v>
      </c>
      <c r="P12" s="746">
        <v>975</v>
      </c>
      <c r="Q12" s="746">
        <v>180</v>
      </c>
      <c r="R12" s="746">
        <v>1234</v>
      </c>
      <c r="S12" s="780">
        <v>732</v>
      </c>
      <c r="T12" s="275" t="s">
        <v>780</v>
      </c>
    </row>
    <row r="13" spans="1:20" s="313" customFormat="1" ht="18" customHeight="1">
      <c r="A13" s="751" t="s">
        <v>1013</v>
      </c>
      <c r="B13" s="354"/>
      <c r="C13" s="548"/>
      <c r="D13" s="311"/>
      <c r="E13" s="455"/>
      <c r="F13" s="311"/>
      <c r="G13" s="311"/>
      <c r="H13" s="311"/>
      <c r="I13" s="311"/>
      <c r="J13" s="311"/>
      <c r="K13" s="311"/>
      <c r="L13" s="455"/>
      <c r="M13" s="311"/>
      <c r="N13" s="751" t="s">
        <v>312</v>
      </c>
      <c r="Q13" s="751"/>
      <c r="S13" s="355"/>
      <c r="T13" s="355"/>
    </row>
    <row r="14" spans="1:19" s="163" customFormat="1" ht="18" customHeight="1">
      <c r="A14" s="162" t="s">
        <v>321</v>
      </c>
      <c r="B14" s="162"/>
      <c r="C14" s="162"/>
      <c r="D14" s="162"/>
      <c r="E14" s="162"/>
      <c r="F14" s="162"/>
      <c r="H14" s="162"/>
      <c r="I14" s="162"/>
      <c r="J14" s="162"/>
      <c r="K14" s="162"/>
      <c r="M14" s="162"/>
      <c r="N14" s="162" t="s">
        <v>322</v>
      </c>
      <c r="O14" s="162"/>
      <c r="P14" s="162"/>
      <c r="Q14" s="162"/>
      <c r="R14" s="162"/>
      <c r="S14" s="162"/>
    </row>
    <row r="15" spans="12:13" s="313" customFormat="1" ht="12.75">
      <c r="L15" s="652"/>
      <c r="M15" s="652"/>
    </row>
    <row r="16" spans="2:5" s="313" customFormat="1" ht="12.75">
      <c r="B16" s="652"/>
      <c r="C16" s="652"/>
      <c r="D16" s="652"/>
      <c r="E16" s="652"/>
    </row>
    <row r="17" s="313" customFormat="1" ht="12.75"/>
    <row r="18" s="313" customFormat="1" ht="12.75"/>
    <row r="19" s="313" customFormat="1" ht="12.75"/>
    <row r="20" s="313" customFormat="1" ht="12.75"/>
    <row r="21" s="313" customFormat="1" ht="12.75"/>
    <row r="22" s="313" customFormat="1" ht="12.75"/>
    <row r="23" s="313" customFormat="1" ht="12.75"/>
    <row r="24" s="313" customFormat="1" ht="12.75"/>
    <row r="25" s="313" customFormat="1" ht="12.75"/>
    <row r="26" s="313" customFormat="1" ht="12.75"/>
    <row r="27" s="313" customFormat="1" ht="12.75"/>
    <row r="28" s="313" customFormat="1" ht="12.75"/>
    <row r="29" s="313" customFormat="1" ht="12.75"/>
    <row r="30" s="313" customFormat="1" ht="12.75"/>
    <row r="31" s="313" customFormat="1" ht="12.75"/>
    <row r="32" s="313" customFormat="1" ht="12.75"/>
    <row r="33" s="313" customFormat="1" ht="12.75"/>
    <row r="34" s="313" customFormat="1" ht="12.75"/>
    <row r="35" s="313" customFormat="1" ht="12.75"/>
    <row r="36" s="313" customFormat="1" ht="12.75"/>
    <row r="37" s="313" customFormat="1" ht="12.75"/>
    <row r="38" s="313" customFormat="1" ht="12.75"/>
    <row r="39" s="313" customFormat="1" ht="12.75"/>
    <row r="40" s="313" customFormat="1" ht="12.75"/>
    <row r="41" s="313" customFormat="1" ht="12.75"/>
    <row r="42" s="313" customFormat="1" ht="12.75"/>
    <row r="43" s="313" customFormat="1" ht="12.75"/>
    <row r="44" s="313" customFormat="1" ht="12.75"/>
    <row r="45" s="313" customFormat="1" ht="12.75"/>
    <row r="46" s="313" customFormat="1" ht="12.75"/>
    <row r="47" s="313" customFormat="1" ht="12.75"/>
    <row r="48" s="313" customFormat="1" ht="12.75"/>
    <row r="49" s="313" customFormat="1" ht="12.75"/>
    <row r="50" s="313" customFormat="1" ht="12.75"/>
    <row r="51" s="313" customFormat="1" ht="12.75"/>
    <row r="52" s="313" customFormat="1" ht="12.75"/>
    <row r="53" s="313" customFormat="1" ht="12.75"/>
    <row r="54" s="313" customFormat="1" ht="12.75"/>
    <row r="55" s="313" customFormat="1" ht="12.75"/>
    <row r="56" s="313" customFormat="1" ht="12.75"/>
    <row r="57" s="313" customFormat="1" ht="12.75"/>
    <row r="58" s="313" customFormat="1" ht="12.75"/>
    <row r="59" s="313" customFormat="1" ht="12.75"/>
    <row r="60" s="313" customFormat="1" ht="12.75"/>
    <row r="61" s="313" customFormat="1" ht="12.75"/>
    <row r="62" s="313" customFormat="1" ht="12.75"/>
    <row r="63" s="313" customFormat="1" ht="12.75"/>
    <row r="64" s="313" customFormat="1" ht="12.75"/>
    <row r="65" s="313" customFormat="1" ht="12.75"/>
    <row r="66" s="313" customFormat="1" ht="12.75"/>
    <row r="67" s="313" customFormat="1" ht="12.75"/>
    <row r="68" s="313" customFormat="1" ht="12.75"/>
    <row r="69" s="313" customFormat="1" ht="12.75"/>
    <row r="70" s="313" customFormat="1" ht="12.75"/>
    <row r="71" s="313" customFormat="1" ht="12.75"/>
    <row r="72" s="313" customFormat="1" ht="12.75"/>
    <row r="73" s="313" customFormat="1" ht="12.75"/>
    <row r="74" s="313" customFormat="1" ht="12.75"/>
    <row r="75" s="313" customFormat="1" ht="12.75"/>
    <row r="76" s="313" customFormat="1" ht="12.75"/>
    <row r="77" s="313" customFormat="1" ht="12.75"/>
    <row r="78" s="313" customFormat="1" ht="12.75"/>
    <row r="79" s="313" customFormat="1" ht="12.75"/>
    <row r="80" s="313" customFormat="1" ht="12.75"/>
    <row r="81" s="313" customFormat="1" ht="12.75"/>
    <row r="82" s="313" customFormat="1" ht="12.75"/>
    <row r="83" s="313" customFormat="1" ht="12.75"/>
    <row r="84" s="313" customFormat="1" ht="12.75"/>
    <row r="85" s="313" customFormat="1" ht="12.75"/>
    <row r="86" s="313" customFormat="1" ht="12.75"/>
    <row r="87" s="313" customFormat="1" ht="12.75"/>
    <row r="88" s="313" customFormat="1" ht="12.75"/>
    <row r="89" s="313" customFormat="1" ht="12.75"/>
    <row r="90" s="313" customFormat="1" ht="12.75"/>
    <row r="91" s="313" customFormat="1" ht="12.75"/>
    <row r="92" s="313" customFormat="1" ht="12.75"/>
    <row r="93" s="313" customFormat="1" ht="12.75"/>
    <row r="94" s="313" customFormat="1" ht="12.75"/>
    <row r="95" s="313" customFormat="1" ht="12.75"/>
    <row r="96" s="313" customFormat="1" ht="12.75"/>
    <row r="97" s="313" customFormat="1" ht="12.75"/>
    <row r="98" s="313" customFormat="1" ht="12.75"/>
    <row r="99" s="313" customFormat="1" ht="12.75"/>
    <row r="100" s="313" customFormat="1" ht="12.75"/>
    <row r="101" s="313" customFormat="1" ht="12.75"/>
    <row r="102" s="313" customFormat="1" ht="12.75"/>
    <row r="103" s="313" customFormat="1" ht="12.75"/>
    <row r="104" s="313" customFormat="1" ht="12.75"/>
    <row r="105" s="313" customFormat="1" ht="12.75"/>
    <row r="106" s="313" customFormat="1" ht="12.75"/>
    <row r="107" s="313" customFormat="1" ht="12.75"/>
    <row r="108" s="313" customFormat="1" ht="12.75"/>
    <row r="109" s="313" customFormat="1" ht="12.75"/>
    <row r="110" s="313" customFormat="1" ht="12.75"/>
    <row r="111" s="313" customFormat="1" ht="12.75"/>
    <row r="112" s="313" customFormat="1" ht="12.75"/>
    <row r="113" s="313" customFormat="1" ht="12.75"/>
    <row r="114" s="313" customFormat="1" ht="12.75"/>
    <row r="115" s="313" customFormat="1" ht="12.75"/>
    <row r="116" s="313" customFormat="1" ht="12.75"/>
    <row r="117" s="313" customFormat="1" ht="12.75"/>
    <row r="118" s="313" customFormat="1" ht="12.75"/>
    <row r="119" s="313" customFormat="1" ht="12.75"/>
    <row r="120" s="313" customFormat="1" ht="12.75"/>
    <row r="121" s="313" customFormat="1" ht="12.75"/>
    <row r="122" s="313" customFormat="1" ht="12.75"/>
    <row r="123" s="313" customFormat="1" ht="12.75"/>
    <row r="124" s="313" customFormat="1" ht="12.75"/>
    <row r="125" s="313" customFormat="1" ht="12.75"/>
    <row r="126" s="313" customFormat="1" ht="12.75"/>
    <row r="127" s="313" customFormat="1" ht="12.75"/>
    <row r="128" s="313" customFormat="1" ht="12.75"/>
    <row r="129" s="313" customFormat="1" ht="12.75"/>
    <row r="130" s="313" customFormat="1" ht="12.75"/>
    <row r="131" s="313" customFormat="1" ht="12.75"/>
    <row r="132" s="313" customFormat="1" ht="12.75"/>
    <row r="133" s="313" customFormat="1" ht="12.75"/>
    <row r="134" s="313" customFormat="1" ht="12.75"/>
    <row r="135" s="313" customFormat="1" ht="12.75"/>
    <row r="136" s="313" customFormat="1" ht="12.75"/>
    <row r="137" s="313" customFormat="1" ht="12.75"/>
    <row r="138" s="313" customFormat="1" ht="12.75"/>
    <row r="139" s="313" customFormat="1" ht="12.75"/>
    <row r="140" s="313" customFormat="1" ht="12.75"/>
    <row r="141" s="313" customFormat="1" ht="12.75"/>
    <row r="142" s="313" customFormat="1" ht="12.75"/>
    <row r="143" s="313" customFormat="1" ht="12.75"/>
    <row r="144" s="313" customFormat="1" ht="12.75"/>
    <row r="145" s="313" customFormat="1" ht="12.75"/>
    <row r="146" s="313" customFormat="1" ht="12.75"/>
    <row r="147" s="313" customFormat="1" ht="12.75"/>
    <row r="148" s="313" customFormat="1" ht="12.75"/>
    <row r="149" s="313" customFormat="1" ht="12.75"/>
    <row r="150" s="313" customFormat="1" ht="12.75"/>
    <row r="151" s="313" customFormat="1" ht="12.75"/>
    <row r="152" s="313" customFormat="1" ht="12.75"/>
  </sheetData>
  <sheetProtection/>
  <mergeCells count="21">
    <mergeCell ref="H4:I4"/>
    <mergeCell ref="N5:O5"/>
    <mergeCell ref="L4:M4"/>
    <mergeCell ref="P5:Q5"/>
    <mergeCell ref="A1:R1"/>
    <mergeCell ref="S2:T2"/>
    <mergeCell ref="B3:C3"/>
    <mergeCell ref="D3:K3"/>
    <mergeCell ref="L3:S3"/>
    <mergeCell ref="D4:E4"/>
    <mergeCell ref="F4:G4"/>
    <mergeCell ref="D5:E5"/>
    <mergeCell ref="F5:G5"/>
    <mergeCell ref="H5:I5"/>
    <mergeCell ref="J5:K5"/>
    <mergeCell ref="J4:K4"/>
    <mergeCell ref="R5:S5"/>
    <mergeCell ref="N4:O4"/>
    <mergeCell ref="P4:Q4"/>
    <mergeCell ref="R4:S4"/>
    <mergeCell ref="L5:M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00000"/>
  </sheetPr>
  <dimension ref="A1:F17"/>
  <sheetViews>
    <sheetView tabSelected="1" zoomScalePageLayoutView="0" workbookViewId="0" topLeftCell="A1">
      <selection activeCell="D26" sqref="D26"/>
    </sheetView>
  </sheetViews>
  <sheetFormatPr defaultColWidth="8.88671875" defaultRowHeight="13.5"/>
  <cols>
    <col min="1" max="1" width="10.3359375" style="23" customWidth="1"/>
    <col min="2" max="2" width="26.99609375" style="23" customWidth="1"/>
    <col min="3" max="6" width="20.77734375" style="23" customWidth="1"/>
    <col min="7" max="16384" width="8.88671875" style="23" customWidth="1"/>
  </cols>
  <sheetData>
    <row r="1" spans="1:6" s="167" customFormat="1" ht="38.25" customHeight="1">
      <c r="A1" s="1033" t="s">
        <v>766</v>
      </c>
      <c r="B1" s="1033"/>
      <c r="C1" s="1033"/>
      <c r="D1" s="1033"/>
      <c r="E1" s="1033"/>
      <c r="F1" s="1033"/>
    </row>
    <row r="2" spans="1:6" s="15" customFormat="1" ht="14.25">
      <c r="A2" s="13"/>
      <c r="B2" s="14"/>
      <c r="C2" s="14"/>
      <c r="D2" s="14"/>
      <c r="E2" s="14"/>
      <c r="F2" s="14"/>
    </row>
    <row r="3" spans="1:6" s="12" customFormat="1" ht="13.5">
      <c r="A3" s="1036" t="s">
        <v>287</v>
      </c>
      <c r="B3" s="16" t="s">
        <v>406</v>
      </c>
      <c r="C3" s="16" t="s">
        <v>407</v>
      </c>
      <c r="D3" s="1030" t="s">
        <v>408</v>
      </c>
      <c r="E3" s="1031"/>
      <c r="F3" s="1032"/>
    </row>
    <row r="4" spans="1:6" s="12" customFormat="1" ht="24" customHeight="1">
      <c r="A4" s="1037"/>
      <c r="B4" s="1034" t="s">
        <v>409</v>
      </c>
      <c r="C4" s="1034" t="s">
        <v>410</v>
      </c>
      <c r="D4" s="16" t="s">
        <v>411</v>
      </c>
      <c r="E4" s="16" t="s">
        <v>412</v>
      </c>
      <c r="F4" s="17" t="s">
        <v>413</v>
      </c>
    </row>
    <row r="5" spans="1:6" s="12" customFormat="1" ht="24.75" customHeight="1">
      <c r="A5" s="1038"/>
      <c r="B5" s="1035"/>
      <c r="C5" s="1035"/>
      <c r="D5" s="18" t="s">
        <v>414</v>
      </c>
      <c r="E5" s="18" t="s">
        <v>415</v>
      </c>
      <c r="F5" s="19" t="s">
        <v>416</v>
      </c>
    </row>
    <row r="6" spans="1:6" s="169" customFormat="1" ht="18" customHeight="1">
      <c r="A6" s="20" t="s">
        <v>513</v>
      </c>
      <c r="B6" s="168" t="s">
        <v>767</v>
      </c>
      <c r="C6" s="21" t="s">
        <v>368</v>
      </c>
      <c r="D6" s="21">
        <v>234</v>
      </c>
      <c r="E6" s="21">
        <v>15</v>
      </c>
      <c r="F6" s="22">
        <v>6</v>
      </c>
    </row>
    <row r="7" spans="1:6" s="169" customFormat="1" ht="18" customHeight="1">
      <c r="A7" s="20" t="s">
        <v>950</v>
      </c>
      <c r="B7" s="168" t="s">
        <v>110</v>
      </c>
      <c r="C7" s="21" t="s">
        <v>170</v>
      </c>
      <c r="D7" s="21">
        <v>535</v>
      </c>
      <c r="E7" s="21">
        <v>20</v>
      </c>
      <c r="F7" s="22">
        <v>9</v>
      </c>
    </row>
    <row r="8" spans="1:6" s="179" customFormat="1" ht="18" customHeight="1">
      <c r="A8" s="178" t="s">
        <v>952</v>
      </c>
      <c r="B8" s="781" t="s">
        <v>768</v>
      </c>
      <c r="C8" s="782" t="s">
        <v>368</v>
      </c>
      <c r="D8" s="783">
        <f>SUM(D9:D14)</f>
        <v>251</v>
      </c>
      <c r="E8" s="783">
        <f>SUM(E9:E14)</f>
        <v>5</v>
      </c>
      <c r="F8" s="784">
        <f>SUM(F9:F14)</f>
        <v>13</v>
      </c>
    </row>
    <row r="9" spans="1:6" s="169" customFormat="1" ht="15" customHeight="1">
      <c r="A9" s="27"/>
      <c r="B9" s="170" t="s">
        <v>295</v>
      </c>
      <c r="C9" s="21" t="s">
        <v>417</v>
      </c>
      <c r="D9" s="24">
        <v>48</v>
      </c>
      <c r="E9" s="24">
        <v>2</v>
      </c>
      <c r="F9" s="28">
        <v>2</v>
      </c>
    </row>
    <row r="10" spans="1:6" s="169" customFormat="1" ht="15" customHeight="1">
      <c r="A10" s="171"/>
      <c r="B10" s="170" t="s">
        <v>296</v>
      </c>
      <c r="C10" s="21" t="s">
        <v>418</v>
      </c>
      <c r="D10" s="24">
        <v>69</v>
      </c>
      <c r="E10" s="24">
        <v>1</v>
      </c>
      <c r="F10" s="28">
        <v>5</v>
      </c>
    </row>
    <row r="11" spans="1:6" s="169" customFormat="1" ht="15" customHeight="1">
      <c r="A11" s="171"/>
      <c r="B11" s="170" t="s">
        <v>297</v>
      </c>
      <c r="C11" s="21" t="s">
        <v>419</v>
      </c>
      <c r="D11" s="24">
        <v>27</v>
      </c>
      <c r="E11" s="24">
        <v>1</v>
      </c>
      <c r="F11" s="25">
        <v>1</v>
      </c>
    </row>
    <row r="12" spans="1:6" s="169" customFormat="1" ht="15" customHeight="1">
      <c r="A12" s="171"/>
      <c r="B12" s="170" t="s">
        <v>298</v>
      </c>
      <c r="C12" s="21" t="s">
        <v>763</v>
      </c>
      <c r="D12" s="24">
        <v>18</v>
      </c>
      <c r="E12" s="24" t="s">
        <v>170</v>
      </c>
      <c r="F12" s="25">
        <v>1</v>
      </c>
    </row>
    <row r="13" spans="1:6" s="169" customFormat="1" ht="15" customHeight="1">
      <c r="A13" s="171"/>
      <c r="B13" s="170" t="s">
        <v>299</v>
      </c>
      <c r="C13" s="21" t="s">
        <v>420</v>
      </c>
      <c r="D13" s="24">
        <v>83</v>
      </c>
      <c r="E13" s="26">
        <v>1</v>
      </c>
      <c r="F13" s="28">
        <v>4</v>
      </c>
    </row>
    <row r="14" spans="1:6" s="169" customFormat="1" ht="15" customHeight="1">
      <c r="A14" s="172"/>
      <c r="B14" s="173" t="s">
        <v>300</v>
      </c>
      <c r="C14" s="174" t="s">
        <v>421</v>
      </c>
      <c r="D14" s="175">
        <v>6</v>
      </c>
      <c r="E14" s="176">
        <v>0</v>
      </c>
      <c r="F14" s="177">
        <v>0</v>
      </c>
    </row>
    <row r="15" spans="1:6" s="161" customFormat="1" ht="19.5" customHeight="1">
      <c r="A15" s="164" t="s">
        <v>764</v>
      </c>
      <c r="B15" s="166"/>
      <c r="C15" s="166"/>
      <c r="D15" s="166"/>
      <c r="E15" s="166"/>
      <c r="F15" s="165" t="s">
        <v>765</v>
      </c>
    </row>
    <row r="16" spans="1:6" ht="13.5">
      <c r="A16" s="29"/>
      <c r="B16" s="29"/>
      <c r="C16" s="29"/>
      <c r="D16" s="29"/>
      <c r="E16" s="29"/>
      <c r="F16" s="29"/>
    </row>
    <row r="17" spans="1:6" ht="13.5">
      <c r="A17" s="11"/>
      <c r="B17" s="11"/>
      <c r="C17" s="11"/>
      <c r="D17" s="11"/>
      <c r="E17" s="11"/>
      <c r="F17" s="11"/>
    </row>
  </sheetData>
  <sheetProtection/>
  <mergeCells count="5">
    <mergeCell ref="D3:F3"/>
    <mergeCell ref="A1:F1"/>
    <mergeCell ref="B4:B5"/>
    <mergeCell ref="C4:C5"/>
    <mergeCell ref="A3:A5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F22"/>
  <sheetViews>
    <sheetView zoomScaleSheetLayoutView="87" zoomScalePageLayoutView="0" workbookViewId="0" topLeftCell="A1">
      <selection activeCell="D25" sqref="D25"/>
    </sheetView>
  </sheetViews>
  <sheetFormatPr defaultColWidth="8.88671875" defaultRowHeight="13.5"/>
  <cols>
    <col min="1" max="1" width="9.4453125" style="2" customWidth="1"/>
    <col min="2" max="2" width="6.21484375" style="2" customWidth="1"/>
    <col min="3" max="3" width="4.21484375" style="2" customWidth="1"/>
    <col min="4" max="4" width="7.77734375" style="2" customWidth="1"/>
    <col min="5" max="5" width="6.6640625" style="2" customWidth="1"/>
    <col min="6" max="6" width="6.4453125" style="2" customWidth="1"/>
    <col min="7" max="7" width="7.3359375" style="2" customWidth="1"/>
    <col min="8" max="8" width="6.3359375" style="2" customWidth="1"/>
    <col min="9" max="9" width="5.99609375" style="2" customWidth="1"/>
    <col min="10" max="14" width="6.77734375" style="2" customWidth="1"/>
    <col min="15" max="16" width="9.5546875" style="2" customWidth="1"/>
    <col min="17" max="17" width="6.77734375" style="2" customWidth="1"/>
    <col min="18" max="18" width="6.5546875" style="2" customWidth="1"/>
    <col min="19" max="19" width="7.88671875" style="2" customWidth="1"/>
    <col min="20" max="20" width="6.3359375" style="2" customWidth="1"/>
    <col min="21" max="21" width="8.10546875" style="2" customWidth="1"/>
    <col min="22" max="22" width="11.5546875" style="2" customWidth="1"/>
    <col min="23" max="23" width="18.4453125" style="2" customWidth="1"/>
    <col min="24" max="16384" width="8.88671875" style="2" customWidth="1"/>
  </cols>
  <sheetData>
    <row r="1" spans="1:22" s="311" customFormat="1" ht="30.75" customHeight="1">
      <c r="A1" s="831" t="s">
        <v>269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31"/>
      <c r="S1" s="831"/>
      <c r="T1" s="831"/>
      <c r="U1" s="831"/>
      <c r="V1" s="831"/>
    </row>
    <row r="2" spans="1:22" s="313" customFormat="1" ht="18" customHeight="1">
      <c r="A2" s="312" t="s">
        <v>255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V2" s="314" t="s">
        <v>168</v>
      </c>
    </row>
    <row r="3" spans="1:23" s="313" customFormat="1" ht="44.25" customHeight="1">
      <c r="A3" s="315"/>
      <c r="B3" s="832" t="s">
        <v>256</v>
      </c>
      <c r="C3" s="833"/>
      <c r="D3" s="832" t="s">
        <v>257</v>
      </c>
      <c r="E3" s="836"/>
      <c r="F3" s="836"/>
      <c r="G3" s="836"/>
      <c r="H3" s="836"/>
      <c r="I3" s="836"/>
      <c r="J3" s="836"/>
      <c r="K3" s="836"/>
      <c r="L3" s="836"/>
      <c r="M3" s="836"/>
      <c r="N3" s="837"/>
      <c r="O3" s="316" t="s">
        <v>226</v>
      </c>
      <c r="P3" s="316" t="s">
        <v>258</v>
      </c>
      <c r="Q3" s="316" t="s">
        <v>259</v>
      </c>
      <c r="R3" s="316" t="s">
        <v>260</v>
      </c>
      <c r="S3" s="838" t="s">
        <v>227</v>
      </c>
      <c r="T3" s="837"/>
      <c r="U3" s="839" t="s">
        <v>228</v>
      </c>
      <c r="V3" s="837"/>
      <c r="W3" s="315"/>
    </row>
    <row r="4" spans="1:23" s="313" customFormat="1" ht="22.5" customHeight="1">
      <c r="A4" s="317" t="s">
        <v>318</v>
      </c>
      <c r="B4" s="834"/>
      <c r="C4" s="835"/>
      <c r="D4" s="318"/>
      <c r="E4" s="316" t="s">
        <v>229</v>
      </c>
      <c r="F4" s="316" t="s">
        <v>261</v>
      </c>
      <c r="G4" s="840" t="s">
        <v>230</v>
      </c>
      <c r="H4" s="316" t="s">
        <v>262</v>
      </c>
      <c r="I4" s="316" t="s">
        <v>263</v>
      </c>
      <c r="J4" s="316" t="s">
        <v>264</v>
      </c>
      <c r="K4" s="316" t="s">
        <v>265</v>
      </c>
      <c r="L4" s="316" t="s">
        <v>266</v>
      </c>
      <c r="M4" s="316" t="s">
        <v>267</v>
      </c>
      <c r="N4" s="319" t="s">
        <v>268</v>
      </c>
      <c r="O4" s="320"/>
      <c r="P4" s="320"/>
      <c r="Q4" s="320"/>
      <c r="R4" s="320"/>
      <c r="S4" s="321" t="s">
        <v>231</v>
      </c>
      <c r="T4" s="322" t="s">
        <v>232</v>
      </c>
      <c r="U4" s="323" t="s">
        <v>231</v>
      </c>
      <c r="V4" s="322" t="s">
        <v>232</v>
      </c>
      <c r="W4" s="260" t="s">
        <v>233</v>
      </c>
    </row>
    <row r="5" spans="1:23" s="313" customFormat="1" ht="22.5" customHeight="1">
      <c r="A5" s="260"/>
      <c r="B5" s="842"/>
      <c r="C5" s="843"/>
      <c r="D5" s="320"/>
      <c r="E5" s="320"/>
      <c r="F5" s="320" t="s">
        <v>234</v>
      </c>
      <c r="G5" s="841"/>
      <c r="H5" s="320"/>
      <c r="I5" s="325" t="s">
        <v>235</v>
      </c>
      <c r="J5" s="320"/>
      <c r="K5" s="320"/>
      <c r="L5" s="320"/>
      <c r="M5" s="320" t="s">
        <v>236</v>
      </c>
      <c r="N5" s="187"/>
      <c r="O5" s="320"/>
      <c r="P5" s="320"/>
      <c r="Q5" s="320"/>
      <c r="R5" s="320"/>
      <c r="S5" s="187"/>
      <c r="T5" s="320"/>
      <c r="U5" s="260"/>
      <c r="V5" s="320"/>
      <c r="W5" s="260"/>
    </row>
    <row r="6" spans="1:23" s="313" customFormat="1" ht="22.5" customHeight="1">
      <c r="A6" s="317" t="s">
        <v>291</v>
      </c>
      <c r="B6" s="842"/>
      <c r="C6" s="843"/>
      <c r="D6" s="320"/>
      <c r="E6" s="320" t="s">
        <v>237</v>
      </c>
      <c r="F6" s="320" t="s">
        <v>237</v>
      </c>
      <c r="G6" s="844" t="s">
        <v>238</v>
      </c>
      <c r="H6" s="320" t="s">
        <v>237</v>
      </c>
      <c r="I6" s="320" t="s">
        <v>237</v>
      </c>
      <c r="J6" s="320" t="s">
        <v>237</v>
      </c>
      <c r="K6" s="320" t="s">
        <v>237</v>
      </c>
      <c r="L6" s="320" t="s">
        <v>237</v>
      </c>
      <c r="M6" s="320" t="s">
        <v>237</v>
      </c>
      <c r="N6" s="320" t="s">
        <v>237</v>
      </c>
      <c r="O6" s="320"/>
      <c r="P6" s="320"/>
      <c r="Q6" s="327"/>
      <c r="R6" s="320"/>
      <c r="S6" s="187"/>
      <c r="T6" s="320"/>
      <c r="U6" s="260"/>
      <c r="V6" s="320"/>
      <c r="W6" s="260" t="s">
        <v>239</v>
      </c>
    </row>
    <row r="7" spans="1:23" s="313" customFormat="1" ht="22.5" customHeight="1">
      <c r="A7" s="328"/>
      <c r="B7" s="846" t="s">
        <v>169</v>
      </c>
      <c r="C7" s="847"/>
      <c r="D7" s="329"/>
      <c r="E7" s="329" t="s">
        <v>240</v>
      </c>
      <c r="F7" s="329" t="s">
        <v>240</v>
      </c>
      <c r="G7" s="845"/>
      <c r="H7" s="329" t="s">
        <v>241</v>
      </c>
      <c r="I7" s="329" t="s">
        <v>241</v>
      </c>
      <c r="J7" s="329" t="s">
        <v>242</v>
      </c>
      <c r="K7" s="329" t="s">
        <v>243</v>
      </c>
      <c r="L7" s="329" t="s">
        <v>244</v>
      </c>
      <c r="M7" s="330" t="s">
        <v>245</v>
      </c>
      <c r="N7" s="193" t="s">
        <v>245</v>
      </c>
      <c r="O7" s="331" t="s">
        <v>246</v>
      </c>
      <c r="P7" s="329" t="s">
        <v>247</v>
      </c>
      <c r="Q7" s="329" t="s">
        <v>248</v>
      </c>
      <c r="R7" s="329" t="s">
        <v>249</v>
      </c>
      <c r="S7" s="193" t="s">
        <v>250</v>
      </c>
      <c r="T7" s="329" t="s">
        <v>251</v>
      </c>
      <c r="U7" s="332" t="s">
        <v>250</v>
      </c>
      <c r="V7" s="329" t="s">
        <v>251</v>
      </c>
      <c r="W7" s="328"/>
    </row>
    <row r="8" spans="1:23" s="339" customFormat="1" ht="22.5" customHeight="1">
      <c r="A8" s="185" t="s">
        <v>172</v>
      </c>
      <c r="B8" s="333">
        <v>545</v>
      </c>
      <c r="C8" s="334"/>
      <c r="D8" s="335">
        <v>544</v>
      </c>
      <c r="E8" s="291">
        <v>0</v>
      </c>
      <c r="F8" s="291">
        <v>0</v>
      </c>
      <c r="G8" s="291">
        <f>SUM(G10:G14)</f>
        <v>0</v>
      </c>
      <c r="H8" s="291">
        <v>4</v>
      </c>
      <c r="I8" s="291">
        <v>9</v>
      </c>
      <c r="J8" s="291">
        <v>21</v>
      </c>
      <c r="K8" s="291">
        <v>37</v>
      </c>
      <c r="L8" s="291">
        <v>56</v>
      </c>
      <c r="M8" s="291">
        <v>155</v>
      </c>
      <c r="N8" s="291">
        <v>262</v>
      </c>
      <c r="O8" s="336">
        <f>SUM(O9:O13)</f>
        <v>0</v>
      </c>
      <c r="P8" s="291">
        <v>1</v>
      </c>
      <c r="Q8" s="337">
        <v>0</v>
      </c>
      <c r="R8" s="337">
        <v>0</v>
      </c>
      <c r="S8" s="337">
        <v>31</v>
      </c>
      <c r="T8" s="337">
        <v>990</v>
      </c>
      <c r="U8" s="291">
        <v>20</v>
      </c>
      <c r="V8" s="338">
        <v>680</v>
      </c>
      <c r="W8" s="187">
        <v>2008</v>
      </c>
    </row>
    <row r="9" spans="1:23" s="339" customFormat="1" ht="22.5" customHeight="1">
      <c r="A9" s="185" t="s">
        <v>357</v>
      </c>
      <c r="B9" s="340">
        <v>545</v>
      </c>
      <c r="C9" s="341" t="s">
        <v>174</v>
      </c>
      <c r="D9" s="342">
        <v>544</v>
      </c>
      <c r="E9" s="290">
        <v>0</v>
      </c>
      <c r="F9" s="290">
        <v>0</v>
      </c>
      <c r="G9" s="290">
        <v>0</v>
      </c>
      <c r="H9" s="290">
        <v>4</v>
      </c>
      <c r="I9" s="290">
        <v>9</v>
      </c>
      <c r="J9" s="290">
        <v>26</v>
      </c>
      <c r="K9" s="290">
        <v>37</v>
      </c>
      <c r="L9" s="290">
        <v>62</v>
      </c>
      <c r="M9" s="290">
        <v>149</v>
      </c>
      <c r="N9" s="290">
        <v>257</v>
      </c>
      <c r="O9" s="343">
        <f>SUM(O10:O14)</f>
        <v>0</v>
      </c>
      <c r="P9" s="290">
        <v>1</v>
      </c>
      <c r="Q9" s="289">
        <f>SUM(Q12:Q15)</f>
        <v>0</v>
      </c>
      <c r="R9" s="289">
        <f>SUM(R12:R15)</f>
        <v>0</v>
      </c>
      <c r="S9" s="289">
        <v>32</v>
      </c>
      <c r="T9" s="289">
        <v>1020</v>
      </c>
      <c r="U9" s="290">
        <v>23</v>
      </c>
      <c r="V9" s="294">
        <v>770</v>
      </c>
      <c r="W9" s="187">
        <v>2009</v>
      </c>
    </row>
    <row r="10" spans="1:23" s="339" customFormat="1" ht="22.5" customHeight="1">
      <c r="A10" s="185" t="s">
        <v>286</v>
      </c>
      <c r="B10" s="340">
        <v>545</v>
      </c>
      <c r="C10" s="341"/>
      <c r="D10" s="342">
        <v>544</v>
      </c>
      <c r="E10" s="290">
        <v>0</v>
      </c>
      <c r="F10" s="290">
        <v>0</v>
      </c>
      <c r="G10" s="290">
        <v>0</v>
      </c>
      <c r="H10" s="290">
        <v>4</v>
      </c>
      <c r="I10" s="290">
        <v>9</v>
      </c>
      <c r="J10" s="290">
        <v>31</v>
      </c>
      <c r="K10" s="290">
        <v>32</v>
      </c>
      <c r="L10" s="290">
        <v>67</v>
      </c>
      <c r="M10" s="290">
        <v>149</v>
      </c>
      <c r="N10" s="290">
        <v>252</v>
      </c>
      <c r="O10" s="343">
        <f>SUM(O12:O15)</f>
        <v>0</v>
      </c>
      <c r="P10" s="290">
        <v>1</v>
      </c>
      <c r="Q10" s="289">
        <v>0</v>
      </c>
      <c r="R10" s="289">
        <v>0</v>
      </c>
      <c r="S10" s="289">
        <v>32</v>
      </c>
      <c r="T10" s="289">
        <v>1020</v>
      </c>
      <c r="U10" s="290">
        <v>23</v>
      </c>
      <c r="V10" s="294">
        <v>770</v>
      </c>
      <c r="W10" s="187">
        <v>2010</v>
      </c>
    </row>
    <row r="11" spans="1:23" s="339" customFormat="1" ht="22.5" customHeight="1">
      <c r="A11" s="185" t="s">
        <v>776</v>
      </c>
      <c r="B11" s="340">
        <v>578</v>
      </c>
      <c r="C11" s="341"/>
      <c r="D11" s="342">
        <v>577</v>
      </c>
      <c r="E11" s="290">
        <v>0</v>
      </c>
      <c r="F11" s="290">
        <v>0</v>
      </c>
      <c r="G11" s="290">
        <v>0</v>
      </c>
      <c r="H11" s="290">
        <v>4</v>
      </c>
      <c r="I11" s="290">
        <v>9</v>
      </c>
      <c r="J11" s="290">
        <v>31</v>
      </c>
      <c r="K11" s="290">
        <v>32</v>
      </c>
      <c r="L11" s="290">
        <v>67</v>
      </c>
      <c r="M11" s="290">
        <v>149</v>
      </c>
      <c r="N11" s="290">
        <v>285</v>
      </c>
      <c r="O11" s="343">
        <v>0</v>
      </c>
      <c r="P11" s="290">
        <v>1</v>
      </c>
      <c r="Q11" s="289">
        <v>0</v>
      </c>
      <c r="R11" s="289">
        <v>0</v>
      </c>
      <c r="S11" s="289">
        <v>32</v>
      </c>
      <c r="T11" s="289">
        <v>1020</v>
      </c>
      <c r="U11" s="290">
        <v>23</v>
      </c>
      <c r="V11" s="294">
        <v>770</v>
      </c>
      <c r="W11" s="187">
        <v>2011</v>
      </c>
    </row>
    <row r="12" spans="1:23" s="347" customFormat="1" ht="22.5" customHeight="1">
      <c r="A12" s="236" t="s">
        <v>783</v>
      </c>
      <c r="B12" s="344">
        <f>SUM(B13:B16)</f>
        <v>597</v>
      </c>
      <c r="C12" s="345"/>
      <c r="D12" s="343">
        <f>SUM(D13:D16)</f>
        <v>597</v>
      </c>
      <c r="E12" s="343">
        <f>SUM(E13:E16)</f>
        <v>0</v>
      </c>
      <c r="F12" s="343">
        <f aca="true" t="shared" si="0" ref="F12:V12">SUM(F13:F16)</f>
        <v>0</v>
      </c>
      <c r="G12" s="343">
        <f t="shared" si="0"/>
        <v>0</v>
      </c>
      <c r="H12" s="343">
        <f t="shared" si="0"/>
        <v>4</v>
      </c>
      <c r="I12" s="343">
        <f t="shared" si="0"/>
        <v>9</v>
      </c>
      <c r="J12" s="343">
        <f t="shared" si="0"/>
        <v>31</v>
      </c>
      <c r="K12" s="343">
        <f t="shared" si="0"/>
        <v>32</v>
      </c>
      <c r="L12" s="343">
        <f t="shared" si="0"/>
        <v>71</v>
      </c>
      <c r="M12" s="343">
        <f t="shared" si="0"/>
        <v>157</v>
      </c>
      <c r="N12" s="343">
        <f t="shared" si="0"/>
        <v>293</v>
      </c>
      <c r="O12" s="343">
        <f t="shared" si="0"/>
        <v>0</v>
      </c>
      <c r="P12" s="343">
        <f t="shared" si="0"/>
        <v>0</v>
      </c>
      <c r="Q12" s="343">
        <f t="shared" si="0"/>
        <v>0</v>
      </c>
      <c r="R12" s="343">
        <f t="shared" si="0"/>
        <v>0</v>
      </c>
      <c r="S12" s="343">
        <f t="shared" si="0"/>
        <v>30</v>
      </c>
      <c r="T12" s="343">
        <f t="shared" si="0"/>
        <v>940</v>
      </c>
      <c r="U12" s="343">
        <f t="shared" si="0"/>
        <v>26</v>
      </c>
      <c r="V12" s="346">
        <f t="shared" si="0"/>
        <v>820</v>
      </c>
      <c r="W12" s="240">
        <v>2012</v>
      </c>
    </row>
    <row r="13" spans="1:23" s="313" customFormat="1" ht="22.5" customHeight="1">
      <c r="A13" s="214" t="s">
        <v>369</v>
      </c>
      <c r="B13" s="348">
        <f>D13+O13+P13+Q13+R13</f>
        <v>199</v>
      </c>
      <c r="C13" s="341"/>
      <c r="D13" s="290">
        <f>SUM(E13:N13)</f>
        <v>199</v>
      </c>
      <c r="E13" s="290">
        <v>0</v>
      </c>
      <c r="F13" s="290">
        <v>0</v>
      </c>
      <c r="G13" s="290">
        <v>0</v>
      </c>
      <c r="H13" s="290">
        <v>1</v>
      </c>
      <c r="I13" s="290">
        <v>3</v>
      </c>
      <c r="J13" s="290">
        <v>10</v>
      </c>
      <c r="K13" s="290">
        <v>11</v>
      </c>
      <c r="L13" s="290">
        <v>25</v>
      </c>
      <c r="M13" s="290">
        <v>54</v>
      </c>
      <c r="N13" s="290">
        <v>95</v>
      </c>
      <c r="O13" s="290">
        <v>0</v>
      </c>
      <c r="P13" s="290">
        <v>0</v>
      </c>
      <c r="Q13" s="290">
        <v>0</v>
      </c>
      <c r="R13" s="290">
        <v>0</v>
      </c>
      <c r="S13" s="289">
        <v>5</v>
      </c>
      <c r="T13" s="289">
        <v>170</v>
      </c>
      <c r="U13" s="290">
        <v>5</v>
      </c>
      <c r="V13" s="294">
        <v>170</v>
      </c>
      <c r="W13" s="187" t="s">
        <v>252</v>
      </c>
    </row>
    <row r="14" spans="1:23" s="313" customFormat="1" ht="22.5" customHeight="1">
      <c r="A14" s="214" t="s">
        <v>370</v>
      </c>
      <c r="B14" s="348">
        <f>D14+O14+P14+Q14+R14</f>
        <v>113</v>
      </c>
      <c r="C14" s="341"/>
      <c r="D14" s="290">
        <f>SUM(E14:N14)</f>
        <v>113</v>
      </c>
      <c r="E14" s="290">
        <v>0</v>
      </c>
      <c r="F14" s="290">
        <v>0</v>
      </c>
      <c r="G14" s="290">
        <v>0</v>
      </c>
      <c r="H14" s="290">
        <v>1</v>
      </c>
      <c r="I14" s="290">
        <v>2</v>
      </c>
      <c r="J14" s="290">
        <v>7</v>
      </c>
      <c r="K14" s="290">
        <v>7</v>
      </c>
      <c r="L14" s="290">
        <v>14</v>
      </c>
      <c r="M14" s="290">
        <v>29</v>
      </c>
      <c r="N14" s="290">
        <v>53</v>
      </c>
      <c r="O14" s="290">
        <v>0</v>
      </c>
      <c r="P14" s="290">
        <v>0</v>
      </c>
      <c r="Q14" s="290">
        <v>0</v>
      </c>
      <c r="R14" s="290">
        <v>0</v>
      </c>
      <c r="S14" s="289">
        <v>4</v>
      </c>
      <c r="T14" s="289">
        <v>140</v>
      </c>
      <c r="U14" s="290">
        <v>4</v>
      </c>
      <c r="V14" s="294">
        <v>140</v>
      </c>
      <c r="W14" s="187" t="s">
        <v>253</v>
      </c>
    </row>
    <row r="15" spans="1:23" s="313" customFormat="1" ht="22.5" customHeight="1">
      <c r="A15" s="214" t="s">
        <v>371</v>
      </c>
      <c r="B15" s="348">
        <f>D15+O15+P15+Q15+R15</f>
        <v>138</v>
      </c>
      <c r="C15" s="341"/>
      <c r="D15" s="290">
        <f>SUM(E15:N15)</f>
        <v>138</v>
      </c>
      <c r="E15" s="290">
        <v>0</v>
      </c>
      <c r="F15" s="290">
        <v>0</v>
      </c>
      <c r="G15" s="290">
        <v>0</v>
      </c>
      <c r="H15" s="290">
        <v>1</v>
      </c>
      <c r="I15" s="290">
        <v>2</v>
      </c>
      <c r="J15" s="290">
        <v>7</v>
      </c>
      <c r="K15" s="290">
        <v>7</v>
      </c>
      <c r="L15" s="290">
        <v>16</v>
      </c>
      <c r="M15" s="290">
        <v>37</v>
      </c>
      <c r="N15" s="290">
        <v>68</v>
      </c>
      <c r="O15" s="290">
        <v>0</v>
      </c>
      <c r="P15" s="290">
        <v>0</v>
      </c>
      <c r="Q15" s="290">
        <v>0</v>
      </c>
      <c r="R15" s="290">
        <v>0</v>
      </c>
      <c r="S15" s="289">
        <v>9</v>
      </c>
      <c r="T15" s="289">
        <v>270</v>
      </c>
      <c r="U15" s="290">
        <v>6</v>
      </c>
      <c r="V15" s="294">
        <v>180</v>
      </c>
      <c r="W15" s="215" t="s">
        <v>784</v>
      </c>
    </row>
    <row r="16" spans="1:32" s="313" customFormat="1" ht="22.5" customHeight="1">
      <c r="A16" s="216" t="s">
        <v>315</v>
      </c>
      <c r="B16" s="349">
        <f>D16+O16+P16+Q16+R16</f>
        <v>147</v>
      </c>
      <c r="C16" s="350"/>
      <c r="D16" s="351">
        <f>SUM(E16:N16)</f>
        <v>147</v>
      </c>
      <c r="E16" s="351">
        <v>0</v>
      </c>
      <c r="F16" s="351">
        <v>0</v>
      </c>
      <c r="G16" s="351">
        <v>0</v>
      </c>
      <c r="H16" s="351">
        <v>1</v>
      </c>
      <c r="I16" s="351">
        <v>2</v>
      </c>
      <c r="J16" s="351">
        <v>7</v>
      </c>
      <c r="K16" s="351">
        <v>7</v>
      </c>
      <c r="L16" s="351">
        <v>16</v>
      </c>
      <c r="M16" s="351">
        <v>37</v>
      </c>
      <c r="N16" s="351">
        <v>77</v>
      </c>
      <c r="O16" s="351">
        <v>0</v>
      </c>
      <c r="P16" s="351">
        <v>0</v>
      </c>
      <c r="Q16" s="351">
        <v>0</v>
      </c>
      <c r="R16" s="351">
        <v>0</v>
      </c>
      <c r="S16" s="352">
        <v>12</v>
      </c>
      <c r="T16" s="352">
        <v>360</v>
      </c>
      <c r="U16" s="351">
        <v>11</v>
      </c>
      <c r="V16" s="353">
        <v>330</v>
      </c>
      <c r="W16" s="217" t="s">
        <v>785</v>
      </c>
      <c r="X16" s="354"/>
      <c r="Y16" s="354"/>
      <c r="Z16" s="830" t="s">
        <v>174</v>
      </c>
      <c r="AA16" s="830"/>
      <c r="AB16" s="830"/>
      <c r="AC16" s="830"/>
      <c r="AD16" s="830"/>
      <c r="AE16" s="830"/>
      <c r="AF16" s="830"/>
    </row>
    <row r="17" spans="1:23" s="8" customFormat="1" ht="16.5" customHeight="1">
      <c r="A17" s="5" t="s">
        <v>787</v>
      </c>
      <c r="B17" s="5"/>
      <c r="C17" s="5"/>
      <c r="D17" s="5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7"/>
      <c r="Q17" s="7" t="s">
        <v>788</v>
      </c>
      <c r="T17" s="5"/>
      <c r="V17" s="7"/>
      <c r="W17" s="7"/>
    </row>
    <row r="18" spans="1:17" s="361" customFormat="1" ht="16.5" customHeight="1">
      <c r="A18" s="358" t="s">
        <v>136</v>
      </c>
      <c r="B18" s="358"/>
      <c r="C18" s="358"/>
      <c r="D18" s="359"/>
      <c r="E18" s="359"/>
      <c r="F18" s="359"/>
      <c r="G18" s="359"/>
      <c r="H18" s="359"/>
      <c r="I18" s="360"/>
      <c r="J18" s="359"/>
      <c r="L18" s="360"/>
      <c r="Q18" s="361" t="s">
        <v>789</v>
      </c>
    </row>
    <row r="19" spans="1:17" s="361" customFormat="1" ht="16.5" customHeight="1">
      <c r="A19" s="358" t="s">
        <v>137</v>
      </c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8" t="s">
        <v>786</v>
      </c>
    </row>
    <row r="20" spans="1:24" s="361" customFormat="1" ht="16.5" customHeight="1">
      <c r="A20" s="361" t="s">
        <v>138</v>
      </c>
      <c r="Q20" s="162" t="s">
        <v>111</v>
      </c>
      <c r="R20" s="162"/>
      <c r="T20" s="358"/>
      <c r="V20" s="362"/>
      <c r="W20" s="362"/>
      <c r="X20" s="362"/>
    </row>
    <row r="21" s="361" customFormat="1" ht="16.5" customHeight="1">
      <c r="A21" s="361" t="s">
        <v>139</v>
      </c>
    </row>
    <row r="22" spans="1:19" s="163" customFormat="1" ht="16.5" customHeight="1">
      <c r="A22" s="162" t="s">
        <v>140</v>
      </c>
      <c r="B22" s="162"/>
      <c r="C22" s="162"/>
      <c r="D22" s="162"/>
      <c r="E22" s="162"/>
      <c r="F22" s="162"/>
      <c r="H22" s="162"/>
      <c r="I22" s="162"/>
      <c r="J22" s="162"/>
      <c r="K22" s="162"/>
      <c r="M22" s="162"/>
      <c r="N22" s="162"/>
      <c r="O22" s="162"/>
      <c r="P22" s="162"/>
      <c r="Q22" s="162"/>
      <c r="R22" s="162"/>
      <c r="S22" s="162"/>
    </row>
    <row r="23" s="313" customFormat="1" ht="12.75"/>
    <row r="24" s="313" customFormat="1" ht="12.75"/>
    <row r="25" s="313" customFormat="1" ht="12.75"/>
    <row r="26" s="313" customFormat="1" ht="12.75"/>
    <row r="27" s="313" customFormat="1" ht="12.75"/>
    <row r="28" s="313" customFormat="1" ht="12.75"/>
    <row r="29" s="313" customFormat="1" ht="12.75"/>
    <row r="30" s="313" customFormat="1" ht="12.75"/>
    <row r="31" s="313" customFormat="1" ht="12.75"/>
    <row r="32" s="313" customFormat="1" ht="12.75"/>
    <row r="33" s="313" customFormat="1" ht="12.75"/>
    <row r="34" s="313" customFormat="1" ht="12.75"/>
    <row r="35" s="313" customFormat="1" ht="12.75"/>
    <row r="36" s="313" customFormat="1" ht="12.75"/>
    <row r="37" s="313" customFormat="1" ht="12.75"/>
    <row r="38" s="313" customFormat="1" ht="12.75"/>
    <row r="39" s="313" customFormat="1" ht="12.75"/>
    <row r="40" s="313" customFormat="1" ht="12.75"/>
    <row r="41" s="313" customFormat="1" ht="12.75"/>
    <row r="42" s="313" customFormat="1" ht="12.75"/>
    <row r="43" s="313" customFormat="1" ht="12.75"/>
    <row r="44" s="313" customFormat="1" ht="12.75"/>
    <row r="45" s="313" customFormat="1" ht="12.75"/>
    <row r="46" s="313" customFormat="1" ht="12.75"/>
    <row r="47" s="313" customFormat="1" ht="12.75"/>
    <row r="48" s="313" customFormat="1" ht="12.75"/>
    <row r="49" s="313" customFormat="1" ht="12.75"/>
    <row r="50" s="313" customFormat="1" ht="12.75"/>
    <row r="51" s="313" customFormat="1" ht="12.75"/>
    <row r="52" s="313" customFormat="1" ht="12.75"/>
    <row r="53" s="313" customFormat="1" ht="12.75"/>
    <row r="54" s="313" customFormat="1" ht="12.75"/>
    <row r="55" s="313" customFormat="1" ht="12.75"/>
    <row r="56" s="313" customFormat="1" ht="12.75"/>
    <row r="57" s="313" customFormat="1" ht="12.75"/>
    <row r="58" s="313" customFormat="1" ht="12.75"/>
    <row r="59" s="313" customFormat="1" ht="12.75"/>
    <row r="60" s="313" customFormat="1" ht="12.75"/>
    <row r="61" s="313" customFormat="1" ht="12.75"/>
    <row r="62" s="313" customFormat="1" ht="12.75"/>
    <row r="63" s="313" customFormat="1" ht="12.75"/>
    <row r="64" s="313" customFormat="1" ht="12.75"/>
    <row r="65" s="313" customFormat="1" ht="12.75"/>
    <row r="66" s="313" customFormat="1" ht="12.75"/>
    <row r="67" s="313" customFormat="1" ht="12.75"/>
    <row r="68" s="313" customFormat="1" ht="12.75"/>
    <row r="69" s="313" customFormat="1" ht="12.75"/>
    <row r="70" s="313" customFormat="1" ht="12.75"/>
    <row r="71" s="313" customFormat="1" ht="12.75"/>
    <row r="72" s="313" customFormat="1" ht="12.75"/>
    <row r="73" s="313" customFormat="1" ht="12.75"/>
    <row r="74" s="313" customFormat="1" ht="12.75"/>
    <row r="75" s="313" customFormat="1" ht="12.75"/>
    <row r="76" s="313" customFormat="1" ht="12.75"/>
    <row r="77" s="313" customFormat="1" ht="12.75"/>
    <row r="78" s="313" customFormat="1" ht="12.75"/>
    <row r="79" s="313" customFormat="1" ht="12.75"/>
    <row r="80" s="313" customFormat="1" ht="12.75"/>
    <row r="81" s="313" customFormat="1" ht="12.75"/>
    <row r="82" s="313" customFormat="1" ht="12.75"/>
    <row r="83" s="313" customFormat="1" ht="12.75"/>
    <row r="84" s="313" customFormat="1" ht="12.75"/>
    <row r="85" s="313" customFormat="1" ht="12.75"/>
    <row r="86" s="313" customFormat="1" ht="12.75"/>
    <row r="87" s="313" customFormat="1" ht="12.75"/>
    <row r="88" s="313" customFormat="1" ht="12.75"/>
    <row r="89" s="313" customFormat="1" ht="12.75"/>
    <row r="90" s="313" customFormat="1" ht="12.75"/>
    <row r="91" s="313" customFormat="1" ht="12.75"/>
    <row r="92" s="313" customFormat="1" ht="12.75"/>
    <row r="93" s="313" customFormat="1" ht="12.75"/>
    <row r="94" s="313" customFormat="1" ht="12.75"/>
    <row r="95" s="313" customFormat="1" ht="12.75"/>
    <row r="96" s="313" customFormat="1" ht="12.75"/>
    <row r="97" s="313" customFormat="1" ht="12.75"/>
    <row r="98" s="313" customFormat="1" ht="12.75"/>
    <row r="99" s="313" customFormat="1" ht="12.75"/>
    <row r="100" s="313" customFormat="1" ht="12.75"/>
    <row r="101" s="313" customFormat="1" ht="12.75"/>
    <row r="102" s="313" customFormat="1" ht="12.75"/>
    <row r="103" s="313" customFormat="1" ht="12.75"/>
    <row r="104" s="313" customFormat="1" ht="12.75"/>
    <row r="105" s="313" customFormat="1" ht="12.75"/>
    <row r="106" s="313" customFormat="1" ht="12.75"/>
    <row r="107" s="313" customFormat="1" ht="12.75"/>
    <row r="108" s="313" customFormat="1" ht="12.75"/>
    <row r="109" s="313" customFormat="1" ht="12.75"/>
    <row r="110" s="313" customFormat="1" ht="12.75"/>
    <row r="111" s="313" customFormat="1" ht="12.75"/>
    <row r="112" s="313" customFormat="1" ht="12.75"/>
    <row r="113" s="313" customFormat="1" ht="12.75"/>
    <row r="114" s="313" customFormat="1" ht="12.75"/>
    <row r="115" s="313" customFormat="1" ht="12.75"/>
    <row r="116" s="313" customFormat="1" ht="12.75"/>
    <row r="117" s="313" customFormat="1" ht="12.75"/>
    <row r="118" s="313" customFormat="1" ht="12.75"/>
    <row r="119" s="313" customFormat="1" ht="12.75"/>
    <row r="120" s="313" customFormat="1" ht="12.75"/>
    <row r="121" s="313" customFormat="1" ht="12.75"/>
    <row r="122" s="313" customFormat="1" ht="12.75"/>
    <row r="123" s="313" customFormat="1" ht="12.75"/>
    <row r="124" s="313" customFormat="1" ht="12.75"/>
    <row r="125" s="313" customFormat="1" ht="12.75"/>
    <row r="126" s="313" customFormat="1" ht="12.75"/>
    <row r="127" s="313" customFormat="1" ht="12.75"/>
    <row r="128" s="313" customFormat="1" ht="12.75"/>
    <row r="129" s="313" customFormat="1" ht="12.75"/>
    <row r="130" s="313" customFormat="1" ht="12.75"/>
    <row r="131" s="313" customFormat="1" ht="12.75"/>
    <row r="132" s="313" customFormat="1" ht="12.75"/>
    <row r="133" s="313" customFormat="1" ht="12.75"/>
    <row r="134" s="313" customFormat="1" ht="12.75"/>
    <row r="135" s="313" customFormat="1" ht="12.75"/>
    <row r="136" s="313" customFormat="1" ht="12.75"/>
    <row r="137" s="313" customFormat="1" ht="12.75"/>
    <row r="138" s="313" customFormat="1" ht="12.75"/>
    <row r="139" s="313" customFormat="1" ht="12.75"/>
    <row r="140" s="313" customFormat="1" ht="12.75"/>
    <row r="141" s="313" customFormat="1" ht="12.75"/>
    <row r="142" s="313" customFormat="1" ht="12.75"/>
    <row r="143" s="313" customFormat="1" ht="12.75"/>
    <row r="144" s="313" customFormat="1" ht="12.75"/>
    <row r="145" s="313" customFormat="1" ht="12.75"/>
    <row r="146" s="313" customFormat="1" ht="12.75"/>
    <row r="147" s="313" customFormat="1" ht="12.75"/>
    <row r="148" s="313" customFormat="1" ht="12.75"/>
    <row r="149" s="313" customFormat="1" ht="12.75"/>
    <row r="150" s="313" customFormat="1" ht="12.75"/>
    <row r="151" s="313" customFormat="1" ht="12.75"/>
    <row r="152" s="313" customFormat="1" ht="12.75"/>
    <row r="153" s="313" customFormat="1" ht="12.75"/>
    <row r="154" s="313" customFormat="1" ht="12.75"/>
    <row r="155" s="313" customFormat="1" ht="12.75"/>
    <row r="156" s="313" customFormat="1" ht="12.75"/>
    <row r="157" s="313" customFormat="1" ht="12.75"/>
    <row r="158" s="313" customFormat="1" ht="12.75"/>
    <row r="159" s="313" customFormat="1" ht="12.75"/>
    <row r="160" s="313" customFormat="1" ht="12.75"/>
    <row r="161" s="313" customFormat="1" ht="12.75"/>
    <row r="162" s="313" customFormat="1" ht="12.75"/>
    <row r="163" s="313" customFormat="1" ht="12.75"/>
    <row r="164" s="313" customFormat="1" ht="12.75"/>
    <row r="165" s="313" customFormat="1" ht="12.75"/>
    <row r="166" s="313" customFormat="1" ht="12.75"/>
    <row r="167" s="313" customFormat="1" ht="12.75"/>
    <row r="168" s="313" customFormat="1" ht="12.75"/>
    <row r="169" s="313" customFormat="1" ht="12.75"/>
    <row r="170" s="313" customFormat="1" ht="12.75"/>
    <row r="171" s="313" customFormat="1" ht="12.75"/>
    <row r="172" s="313" customFormat="1" ht="12.75"/>
    <row r="173" s="313" customFormat="1" ht="12.75"/>
    <row r="174" s="313" customFormat="1" ht="12.75"/>
    <row r="175" s="313" customFormat="1" ht="12.75"/>
    <row r="176" s="313" customFormat="1" ht="12.75"/>
    <row r="177" s="313" customFormat="1" ht="12.75"/>
    <row r="178" s="313" customFormat="1" ht="12.75"/>
    <row r="179" s="313" customFormat="1" ht="12.75"/>
    <row r="180" s="313" customFormat="1" ht="12.75"/>
    <row r="181" s="313" customFormat="1" ht="12.75"/>
    <row r="182" s="313" customFormat="1" ht="12.75"/>
    <row r="183" s="313" customFormat="1" ht="12.75"/>
    <row r="184" s="313" customFormat="1" ht="12.75"/>
    <row r="185" s="313" customFormat="1" ht="12.75"/>
    <row r="186" s="313" customFormat="1" ht="12.75"/>
    <row r="187" s="313" customFormat="1" ht="12.75"/>
    <row r="188" s="313" customFormat="1" ht="12.75"/>
    <row r="189" s="313" customFormat="1" ht="12.75"/>
    <row r="190" s="313" customFormat="1" ht="12.75"/>
    <row r="191" s="313" customFormat="1" ht="12.75"/>
    <row r="192" s="313" customFormat="1" ht="12.75"/>
    <row r="193" s="313" customFormat="1" ht="12.75"/>
    <row r="194" s="313" customFormat="1" ht="12.75"/>
    <row r="195" s="313" customFormat="1" ht="12.75"/>
    <row r="196" s="313" customFormat="1" ht="12.75"/>
    <row r="197" s="313" customFormat="1" ht="12.75"/>
    <row r="198" s="313" customFormat="1" ht="12.75"/>
    <row r="199" s="313" customFormat="1" ht="12.75"/>
    <row r="200" s="313" customFormat="1" ht="12.75"/>
    <row r="201" s="313" customFormat="1" ht="12.75"/>
    <row r="202" s="313" customFormat="1" ht="12.75"/>
    <row r="203" s="313" customFormat="1" ht="12.75"/>
    <row r="204" s="313" customFormat="1" ht="12.75"/>
    <row r="205" s="313" customFormat="1" ht="12.75"/>
    <row r="206" s="313" customFormat="1" ht="12.75"/>
    <row r="207" s="313" customFormat="1" ht="12.75"/>
    <row r="208" s="313" customFormat="1" ht="12.75"/>
    <row r="209" s="313" customFormat="1" ht="12.75"/>
    <row r="210" s="313" customFormat="1" ht="12.75"/>
    <row r="211" s="313" customFormat="1" ht="12.75"/>
    <row r="212" s="313" customFormat="1" ht="12.75"/>
    <row r="213" s="313" customFormat="1" ht="12.75"/>
    <row r="214" s="313" customFormat="1" ht="12.75"/>
    <row r="215" s="313" customFormat="1" ht="12.75"/>
    <row r="216" s="313" customFormat="1" ht="12.75"/>
    <row r="217" s="313" customFormat="1" ht="12.75"/>
    <row r="218" s="313" customFormat="1" ht="12.75"/>
    <row r="219" s="313" customFormat="1" ht="12.75"/>
    <row r="220" s="313" customFormat="1" ht="12.75"/>
    <row r="221" s="313" customFormat="1" ht="12.75"/>
    <row r="222" s="313" customFormat="1" ht="12.75"/>
    <row r="223" s="313" customFormat="1" ht="12.75"/>
    <row r="224" s="313" customFormat="1" ht="12.75"/>
    <row r="225" s="313" customFormat="1" ht="12.75"/>
    <row r="226" s="313" customFormat="1" ht="12.75"/>
    <row r="227" s="313" customFormat="1" ht="12.75"/>
    <row r="228" s="313" customFormat="1" ht="12.75"/>
    <row r="229" s="313" customFormat="1" ht="12.75"/>
    <row r="230" s="313" customFormat="1" ht="12.75"/>
    <row r="231" s="313" customFormat="1" ht="12.75"/>
    <row r="232" s="313" customFormat="1" ht="12.75"/>
    <row r="233" s="313" customFormat="1" ht="12.75"/>
    <row r="234" s="313" customFormat="1" ht="12.75"/>
    <row r="235" s="313" customFormat="1" ht="12.75"/>
    <row r="236" s="313" customFormat="1" ht="12.75"/>
    <row r="237" s="313" customFormat="1" ht="12.75"/>
    <row r="238" s="313" customFormat="1" ht="12.75"/>
    <row r="239" s="313" customFormat="1" ht="12.75"/>
    <row r="240" s="313" customFormat="1" ht="12.75"/>
    <row r="241" s="313" customFormat="1" ht="12.75"/>
    <row r="242" s="313" customFormat="1" ht="12.75"/>
    <row r="243" s="313" customFormat="1" ht="12.75"/>
    <row r="244" s="313" customFormat="1" ht="12.75"/>
    <row r="245" s="313" customFormat="1" ht="12.75"/>
    <row r="246" s="313" customFormat="1" ht="12.75"/>
    <row r="247" s="313" customFormat="1" ht="12.75"/>
    <row r="248" s="313" customFormat="1" ht="12.75"/>
    <row r="249" s="313" customFormat="1" ht="12.75"/>
    <row r="250" s="313" customFormat="1" ht="12.75"/>
    <row r="251" s="313" customFormat="1" ht="12.75"/>
    <row r="252" s="313" customFormat="1" ht="12.75"/>
    <row r="253" s="313" customFormat="1" ht="12.75"/>
    <row r="254" s="313" customFormat="1" ht="12.75"/>
    <row r="255" s="313" customFormat="1" ht="12.75"/>
    <row r="256" s="313" customFormat="1" ht="12.75"/>
    <row r="257" s="313" customFormat="1" ht="12.75"/>
    <row r="258" s="313" customFormat="1" ht="12.75"/>
    <row r="259" s="313" customFormat="1" ht="12.75"/>
    <row r="260" s="313" customFormat="1" ht="12.75"/>
    <row r="261" s="313" customFormat="1" ht="12.75"/>
    <row r="262" s="313" customFormat="1" ht="12.75"/>
    <row r="263" s="313" customFormat="1" ht="12.75"/>
    <row r="264" s="313" customFormat="1" ht="12.75"/>
    <row r="265" s="313" customFormat="1" ht="12.75"/>
    <row r="266" s="313" customFormat="1" ht="12.75"/>
    <row r="267" s="313" customFormat="1" ht="12.75"/>
    <row r="268" s="313" customFormat="1" ht="12.75"/>
    <row r="269" s="313" customFormat="1" ht="12.75"/>
    <row r="270" s="313" customFormat="1" ht="12.75"/>
    <row r="271" s="313" customFormat="1" ht="12.75"/>
    <row r="272" s="313" customFormat="1" ht="12.75"/>
    <row r="273" s="313" customFormat="1" ht="12.75"/>
    <row r="274" s="313" customFormat="1" ht="12.75"/>
    <row r="275" s="313" customFormat="1" ht="12.75"/>
    <row r="276" s="313" customFormat="1" ht="12.75"/>
    <row r="277" s="313" customFormat="1" ht="12.75"/>
    <row r="278" s="313" customFormat="1" ht="12.75"/>
    <row r="279" s="313" customFormat="1" ht="12.75"/>
    <row r="280" s="313" customFormat="1" ht="12.75"/>
    <row r="281" s="313" customFormat="1" ht="12.75"/>
    <row r="282" s="313" customFormat="1" ht="12.75"/>
    <row r="283" s="313" customFormat="1" ht="12.75"/>
    <row r="284" s="313" customFormat="1" ht="12.75"/>
    <row r="285" s="313" customFormat="1" ht="12.75"/>
    <row r="286" s="313" customFormat="1" ht="12.75"/>
    <row r="287" s="313" customFormat="1" ht="12.75"/>
    <row r="288" s="313" customFormat="1" ht="12.75"/>
    <row r="289" s="313" customFormat="1" ht="12.75"/>
    <row r="290" s="313" customFormat="1" ht="12.75"/>
    <row r="291" s="313" customFormat="1" ht="12.75"/>
    <row r="292" s="313" customFormat="1" ht="12.75"/>
    <row r="293" s="313" customFormat="1" ht="12.75"/>
    <row r="294" s="313" customFormat="1" ht="12.75"/>
    <row r="295" s="313" customFormat="1" ht="12.75"/>
    <row r="296" s="313" customFormat="1" ht="12.75"/>
    <row r="297" s="313" customFormat="1" ht="12.75"/>
    <row r="298" s="313" customFormat="1" ht="12.75"/>
    <row r="299" s="313" customFormat="1" ht="12.75"/>
    <row r="300" s="313" customFormat="1" ht="12.75"/>
    <row r="301" s="313" customFormat="1" ht="12.75"/>
    <row r="302" s="313" customFormat="1" ht="12.75"/>
    <row r="303" s="313" customFormat="1" ht="12.75"/>
    <row r="304" s="313" customFormat="1" ht="12.75"/>
    <row r="305" s="313" customFormat="1" ht="12.75"/>
    <row r="306" s="313" customFormat="1" ht="12.75"/>
    <row r="307" s="313" customFormat="1" ht="12.75"/>
    <row r="308" s="313" customFormat="1" ht="12.75"/>
    <row r="309" s="313" customFormat="1" ht="12.75"/>
    <row r="310" s="313" customFormat="1" ht="12.75"/>
    <row r="311" s="313" customFormat="1" ht="12.75"/>
    <row r="312" s="313" customFormat="1" ht="12.75"/>
    <row r="313" s="313" customFormat="1" ht="12.75"/>
    <row r="314" s="313" customFormat="1" ht="12.75"/>
    <row r="315" s="313" customFormat="1" ht="12.75"/>
    <row r="316" s="313" customFormat="1" ht="12.75"/>
    <row r="317" s="313" customFormat="1" ht="12.75"/>
    <row r="318" s="313" customFormat="1" ht="12.75"/>
    <row r="319" s="313" customFormat="1" ht="12.75"/>
    <row r="320" s="313" customFormat="1" ht="12.75"/>
    <row r="321" s="313" customFormat="1" ht="12.75"/>
    <row r="322" s="313" customFormat="1" ht="12.75"/>
    <row r="323" s="313" customFormat="1" ht="12.75"/>
    <row r="324" s="313" customFormat="1" ht="12.75"/>
    <row r="325" s="313" customFormat="1" ht="12.75"/>
    <row r="326" s="313" customFormat="1" ht="12.75"/>
    <row r="327" s="313" customFormat="1" ht="12.75"/>
    <row r="328" s="313" customFormat="1" ht="12.75"/>
    <row r="329" s="313" customFormat="1" ht="12.75"/>
    <row r="330" s="313" customFormat="1" ht="12.75"/>
    <row r="331" s="313" customFormat="1" ht="12.75"/>
    <row r="332" s="313" customFormat="1" ht="12.75"/>
    <row r="333" s="313" customFormat="1" ht="12.75"/>
    <row r="334" s="313" customFormat="1" ht="12.75"/>
    <row r="335" s="313" customFormat="1" ht="12.75"/>
    <row r="336" s="313" customFormat="1" ht="12.75"/>
    <row r="337" s="313" customFormat="1" ht="12.75"/>
    <row r="338" s="313" customFormat="1" ht="12.75"/>
    <row r="339" s="313" customFormat="1" ht="12.75"/>
    <row r="340" s="313" customFormat="1" ht="12.75"/>
    <row r="341" s="313" customFormat="1" ht="12.75"/>
    <row r="342" s="313" customFormat="1" ht="12.75"/>
    <row r="343" s="313" customFormat="1" ht="12.75"/>
    <row r="344" s="313" customFormat="1" ht="12.75"/>
    <row r="345" s="313" customFormat="1" ht="12.75"/>
    <row r="346" s="313" customFormat="1" ht="12.75"/>
    <row r="347" s="313" customFormat="1" ht="12.75"/>
    <row r="348" s="313" customFormat="1" ht="12.75"/>
    <row r="349" s="313" customFormat="1" ht="12.75"/>
    <row r="350" s="313" customFormat="1" ht="12.75"/>
    <row r="351" s="313" customFormat="1" ht="12.75"/>
    <row r="352" s="313" customFormat="1" ht="12.75"/>
    <row r="353" s="313" customFormat="1" ht="12.75"/>
    <row r="354" s="313" customFormat="1" ht="12.75"/>
    <row r="355" s="313" customFormat="1" ht="12.75"/>
    <row r="356" s="313" customFormat="1" ht="12.75"/>
    <row r="357" s="313" customFormat="1" ht="12.75"/>
    <row r="358" s="313" customFormat="1" ht="12.75"/>
    <row r="359" s="313" customFormat="1" ht="12.75"/>
    <row r="360" s="313" customFormat="1" ht="12.75"/>
    <row r="361" s="313" customFormat="1" ht="12.75"/>
    <row r="362" s="313" customFormat="1" ht="12.75"/>
    <row r="363" s="313" customFormat="1" ht="12.75"/>
    <row r="364" s="313" customFormat="1" ht="12.75"/>
    <row r="365" s="313" customFormat="1" ht="12.75"/>
    <row r="366" s="313" customFormat="1" ht="12.75"/>
    <row r="367" s="313" customFormat="1" ht="12.75"/>
    <row r="368" s="313" customFormat="1" ht="12.75"/>
    <row r="369" s="313" customFormat="1" ht="12.75"/>
    <row r="370" s="313" customFormat="1" ht="12.75"/>
    <row r="371" s="313" customFormat="1" ht="12.75"/>
    <row r="372" s="313" customFormat="1" ht="12.75"/>
    <row r="373" s="313" customFormat="1" ht="12.75"/>
    <row r="374" s="313" customFormat="1" ht="12.75"/>
    <row r="375" s="313" customFormat="1" ht="12.75"/>
    <row r="376" s="313" customFormat="1" ht="12.75"/>
    <row r="377" s="313" customFormat="1" ht="12.75"/>
    <row r="378" s="313" customFormat="1" ht="12.75"/>
    <row r="379" s="313" customFormat="1" ht="12.75"/>
    <row r="380" s="313" customFormat="1" ht="12.75"/>
    <row r="381" s="313" customFormat="1" ht="12.75"/>
    <row r="382" s="313" customFormat="1" ht="12.75"/>
    <row r="383" s="313" customFormat="1" ht="12.75"/>
    <row r="384" s="313" customFormat="1" ht="12.75"/>
    <row r="385" s="313" customFormat="1" ht="12.75"/>
    <row r="386" s="313" customFormat="1" ht="12.75"/>
    <row r="387" s="313" customFormat="1" ht="12.75"/>
    <row r="388" s="313" customFormat="1" ht="12.75"/>
    <row r="389" s="313" customFormat="1" ht="12.75"/>
    <row r="390" s="313" customFormat="1" ht="12.75"/>
    <row r="391" s="313" customFormat="1" ht="12.75"/>
    <row r="392" s="313" customFormat="1" ht="12.75"/>
    <row r="393" s="313" customFormat="1" ht="12.75"/>
    <row r="394" s="313" customFormat="1" ht="12.75"/>
    <row r="395" s="313" customFormat="1" ht="12.75"/>
    <row r="396" s="313" customFormat="1" ht="12.75"/>
    <row r="397" s="313" customFormat="1" ht="12.75"/>
    <row r="398" s="313" customFormat="1" ht="12.75"/>
    <row r="399" s="313" customFormat="1" ht="12.75"/>
    <row r="400" s="313" customFormat="1" ht="12.75"/>
    <row r="401" s="313" customFormat="1" ht="12.75"/>
    <row r="402" s="313" customFormat="1" ht="12.75"/>
    <row r="403" s="313" customFormat="1" ht="12.75"/>
    <row r="404" s="313" customFormat="1" ht="12.75"/>
    <row r="405" s="313" customFormat="1" ht="12.75"/>
    <row r="406" s="313" customFormat="1" ht="12.75"/>
    <row r="407" s="313" customFormat="1" ht="12.75"/>
    <row r="408" s="313" customFormat="1" ht="12.75"/>
    <row r="409" s="313" customFormat="1" ht="12.75"/>
    <row r="410" s="313" customFormat="1" ht="12.75"/>
    <row r="411" s="313" customFormat="1" ht="12.75"/>
    <row r="412" s="313" customFormat="1" ht="12.75"/>
    <row r="413" s="313" customFormat="1" ht="12.75"/>
    <row r="414" s="313" customFormat="1" ht="12.75"/>
    <row r="415" s="313" customFormat="1" ht="12.75"/>
    <row r="416" s="313" customFormat="1" ht="12.75"/>
    <row r="417" s="313" customFormat="1" ht="12.75"/>
    <row r="418" s="313" customFormat="1" ht="12.75"/>
    <row r="419" s="313" customFormat="1" ht="12.75"/>
    <row r="420" s="313" customFormat="1" ht="12.75"/>
    <row r="421" s="313" customFormat="1" ht="12.75"/>
    <row r="422" s="313" customFormat="1" ht="12.75"/>
    <row r="423" s="313" customFormat="1" ht="12.75"/>
    <row r="424" s="313" customFormat="1" ht="12.75"/>
    <row r="425" s="313" customFormat="1" ht="12.75"/>
    <row r="426" s="313" customFormat="1" ht="12.75"/>
    <row r="427" s="313" customFormat="1" ht="12.75"/>
    <row r="428" s="313" customFormat="1" ht="12.75"/>
    <row r="429" s="313" customFormat="1" ht="12.75"/>
    <row r="430" s="313" customFormat="1" ht="12.75"/>
    <row r="431" s="313" customFormat="1" ht="12.75"/>
    <row r="432" s="313" customFormat="1" ht="12.75"/>
    <row r="433" s="313" customFormat="1" ht="12.75"/>
    <row r="434" s="313" customFormat="1" ht="12.75"/>
    <row r="435" s="313" customFormat="1" ht="12.75"/>
    <row r="436" s="313" customFormat="1" ht="12.75"/>
    <row r="437" s="313" customFormat="1" ht="12.75"/>
    <row r="438" s="313" customFormat="1" ht="12.75"/>
    <row r="439" s="313" customFormat="1" ht="12.75"/>
    <row r="440" s="313" customFormat="1" ht="12.75"/>
    <row r="441" s="313" customFormat="1" ht="12.75"/>
    <row r="442" s="313" customFormat="1" ht="12.75"/>
    <row r="443" s="313" customFormat="1" ht="12.75"/>
    <row r="444" s="313" customFormat="1" ht="12.75"/>
    <row r="445" s="313" customFormat="1" ht="12.75"/>
    <row r="446" s="313" customFormat="1" ht="12.75"/>
    <row r="447" s="313" customFormat="1" ht="12.75"/>
    <row r="448" s="313" customFormat="1" ht="12.75"/>
    <row r="449" s="313" customFormat="1" ht="12.75"/>
    <row r="450" s="313" customFormat="1" ht="12.75"/>
    <row r="451" s="313" customFormat="1" ht="12.75"/>
    <row r="452" s="313" customFormat="1" ht="12.75"/>
    <row r="453" s="313" customFormat="1" ht="12.75"/>
    <row r="454" s="313" customFormat="1" ht="12.75"/>
    <row r="455" s="313" customFormat="1" ht="12.75"/>
    <row r="456" s="313" customFormat="1" ht="12.75"/>
    <row r="457" s="313" customFormat="1" ht="12.75"/>
    <row r="458" s="313" customFormat="1" ht="12.75"/>
    <row r="459" s="313" customFormat="1" ht="12.75"/>
    <row r="460" s="313" customFormat="1" ht="12.75"/>
    <row r="461" s="313" customFormat="1" ht="12.75"/>
    <row r="462" s="313" customFormat="1" ht="12.75"/>
    <row r="463" s="313" customFormat="1" ht="12.75"/>
    <row r="464" s="313" customFormat="1" ht="12.75"/>
    <row r="465" s="313" customFormat="1" ht="12.75"/>
    <row r="466" s="313" customFormat="1" ht="12.75"/>
    <row r="467" s="313" customFormat="1" ht="12.75"/>
    <row r="468" s="313" customFormat="1" ht="12.75"/>
    <row r="469" s="313" customFormat="1" ht="12.75"/>
    <row r="470" s="313" customFormat="1" ht="12.75"/>
    <row r="471" s="313" customFormat="1" ht="12.75"/>
    <row r="472" s="313" customFormat="1" ht="12.75"/>
    <row r="473" s="313" customFormat="1" ht="12.75"/>
    <row r="474" s="313" customFormat="1" ht="12.75"/>
    <row r="475" s="313" customFormat="1" ht="12.75"/>
    <row r="476" s="313" customFormat="1" ht="12.75"/>
    <row r="477" s="313" customFormat="1" ht="12.75"/>
    <row r="478" s="313" customFormat="1" ht="12.75"/>
    <row r="479" s="313" customFormat="1" ht="12.75"/>
    <row r="480" s="313" customFormat="1" ht="12.75"/>
    <row r="481" s="313" customFormat="1" ht="12.75"/>
    <row r="482" s="313" customFormat="1" ht="12.75"/>
    <row r="483" s="313" customFormat="1" ht="12.75"/>
    <row r="484" s="313" customFormat="1" ht="12.75"/>
    <row r="485" s="313" customFormat="1" ht="12.75"/>
    <row r="486" s="313" customFormat="1" ht="12.75"/>
    <row r="487" s="313" customFormat="1" ht="12.75"/>
    <row r="488" s="313" customFormat="1" ht="12.75"/>
    <row r="489" s="313" customFormat="1" ht="12.75"/>
    <row r="490" s="313" customFormat="1" ht="12.75"/>
    <row r="491" s="313" customFormat="1" ht="12.75"/>
    <row r="492" s="313" customFormat="1" ht="12.75"/>
    <row r="493" s="313" customFormat="1" ht="12.75"/>
    <row r="494" s="313" customFormat="1" ht="12.75"/>
    <row r="495" s="313" customFormat="1" ht="12.75"/>
    <row r="496" s="313" customFormat="1" ht="12.75"/>
    <row r="497" s="313" customFormat="1" ht="12.75"/>
    <row r="498" s="313" customFormat="1" ht="12.75"/>
    <row r="499" s="313" customFormat="1" ht="12.75"/>
    <row r="500" s="313" customFormat="1" ht="12.75"/>
    <row r="501" s="313" customFormat="1" ht="12.75"/>
    <row r="502" s="313" customFormat="1" ht="12.75"/>
    <row r="503" s="313" customFormat="1" ht="12.75"/>
    <row r="504" s="313" customFormat="1" ht="12.75"/>
    <row r="505" s="313" customFormat="1" ht="12.75"/>
    <row r="506" s="313" customFormat="1" ht="12.75"/>
    <row r="507" s="313" customFormat="1" ht="12.75"/>
    <row r="508" s="313" customFormat="1" ht="12.75"/>
    <row r="509" s="313" customFormat="1" ht="12.75"/>
    <row r="510" s="313" customFormat="1" ht="12.75"/>
    <row r="511" s="313" customFormat="1" ht="12.75"/>
    <row r="512" s="313" customFormat="1" ht="12.75"/>
    <row r="513" s="313" customFormat="1" ht="12.75"/>
    <row r="514" s="313" customFormat="1" ht="12.75"/>
    <row r="515" s="313" customFormat="1" ht="12.75"/>
    <row r="516" s="313" customFormat="1" ht="12.75"/>
    <row r="517" s="313" customFormat="1" ht="12.75"/>
    <row r="518" s="313" customFormat="1" ht="12.75"/>
    <row r="519" s="313" customFormat="1" ht="12.75"/>
    <row r="520" s="313" customFormat="1" ht="12.75"/>
    <row r="521" s="313" customFormat="1" ht="12.75"/>
    <row r="522" s="313" customFormat="1" ht="12.75"/>
    <row r="523" s="313" customFormat="1" ht="12.75"/>
    <row r="524" s="313" customFormat="1" ht="12.75"/>
    <row r="525" s="313" customFormat="1" ht="12.75"/>
    <row r="526" s="313" customFormat="1" ht="12.75"/>
    <row r="527" s="313" customFormat="1" ht="12.75"/>
    <row r="528" s="313" customFormat="1" ht="12.75"/>
    <row r="529" s="313" customFormat="1" ht="12.75"/>
    <row r="530" s="313" customFormat="1" ht="12.75"/>
    <row r="531" s="313" customFormat="1" ht="12.75"/>
    <row r="532" s="313" customFormat="1" ht="12.75"/>
    <row r="533" s="313" customFormat="1" ht="12.75"/>
    <row r="534" s="313" customFormat="1" ht="12.75"/>
  </sheetData>
  <sheetProtection/>
  <mergeCells count="10">
    <mergeCell ref="Z16:AF16"/>
    <mergeCell ref="A1:V1"/>
    <mergeCell ref="B3:C4"/>
    <mergeCell ref="D3:N3"/>
    <mergeCell ref="S3:T3"/>
    <mergeCell ref="U3:V3"/>
    <mergeCell ref="G4:G5"/>
    <mergeCell ref="B5:C6"/>
    <mergeCell ref="G6:G7"/>
    <mergeCell ref="B7:C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Z14"/>
  <sheetViews>
    <sheetView zoomScalePageLayoutView="0" workbookViewId="0" topLeftCell="A1">
      <selection activeCell="D16" sqref="D16"/>
    </sheetView>
  </sheetViews>
  <sheetFormatPr defaultColWidth="6.99609375" defaultRowHeight="13.5"/>
  <cols>
    <col min="1" max="16" width="6.99609375" style="181" customWidth="1"/>
    <col min="17" max="16384" width="6.99609375" style="181" customWidth="1"/>
  </cols>
  <sheetData>
    <row r="1" spans="1:22" ht="46.5" customHeight="1">
      <c r="A1" s="855" t="s">
        <v>817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</row>
    <row r="3" spans="1:22" s="364" customFormat="1" ht="21" customHeight="1">
      <c r="A3" s="363" t="s">
        <v>813</v>
      </c>
      <c r="V3" s="365" t="s">
        <v>814</v>
      </c>
    </row>
    <row r="4" spans="1:23" s="364" customFormat="1" ht="33.75" customHeight="1">
      <c r="A4" s="859" t="s">
        <v>790</v>
      </c>
      <c r="B4" s="848" t="s">
        <v>791</v>
      </c>
      <c r="C4" s="848"/>
      <c r="D4" s="848"/>
      <c r="E4" s="848"/>
      <c r="F4" s="862" t="s">
        <v>816</v>
      </c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  <c r="R4" s="864"/>
      <c r="S4" s="848" t="s">
        <v>792</v>
      </c>
      <c r="T4" s="849"/>
      <c r="U4" s="849"/>
      <c r="V4" s="1039"/>
      <c r="W4" s="1041"/>
    </row>
    <row r="5" spans="1:23" s="364" customFormat="1" ht="33.75" customHeight="1">
      <c r="A5" s="860"/>
      <c r="B5" s="848"/>
      <c r="C5" s="848"/>
      <c r="D5" s="848"/>
      <c r="E5" s="848"/>
      <c r="F5" s="865"/>
      <c r="G5" s="866"/>
      <c r="H5" s="866"/>
      <c r="I5" s="866"/>
      <c r="J5" s="866"/>
      <c r="K5" s="866"/>
      <c r="L5" s="866"/>
      <c r="M5" s="866"/>
      <c r="N5" s="866"/>
      <c r="O5" s="866"/>
      <c r="P5" s="866"/>
      <c r="Q5" s="866"/>
      <c r="R5" s="867"/>
      <c r="S5" s="848" t="s">
        <v>793</v>
      </c>
      <c r="T5" s="848" t="s">
        <v>794</v>
      </c>
      <c r="U5" s="848"/>
      <c r="V5" s="1040"/>
      <c r="W5" s="1041"/>
    </row>
    <row r="6" spans="1:23" s="364" customFormat="1" ht="33.75" customHeight="1">
      <c r="A6" s="860"/>
      <c r="B6" s="848" t="s">
        <v>793</v>
      </c>
      <c r="C6" s="848" t="s">
        <v>815</v>
      </c>
      <c r="D6" s="848"/>
      <c r="E6" s="848"/>
      <c r="F6" s="850" t="s">
        <v>795</v>
      </c>
      <c r="G6" s="852" t="s">
        <v>796</v>
      </c>
      <c r="H6" s="853"/>
      <c r="I6" s="854"/>
      <c r="J6" s="856" t="s">
        <v>797</v>
      </c>
      <c r="K6" s="857"/>
      <c r="L6" s="858"/>
      <c r="M6" s="856" t="s">
        <v>798</v>
      </c>
      <c r="N6" s="857"/>
      <c r="O6" s="858"/>
      <c r="P6" s="856" t="s">
        <v>799</v>
      </c>
      <c r="Q6" s="857"/>
      <c r="R6" s="858"/>
      <c r="S6" s="848"/>
      <c r="T6" s="848" t="s">
        <v>800</v>
      </c>
      <c r="U6" s="848" t="s">
        <v>801</v>
      </c>
      <c r="V6" s="1040" t="s">
        <v>802</v>
      </c>
      <c r="W6" s="1041"/>
    </row>
    <row r="7" spans="1:23" s="364" customFormat="1" ht="33.75" customHeight="1">
      <c r="A7" s="861"/>
      <c r="B7" s="848"/>
      <c r="C7" s="367" t="s">
        <v>803</v>
      </c>
      <c r="D7" s="367" t="s">
        <v>804</v>
      </c>
      <c r="E7" s="367" t="s">
        <v>805</v>
      </c>
      <c r="F7" s="851"/>
      <c r="G7" s="367" t="s">
        <v>806</v>
      </c>
      <c r="H7" s="367" t="s">
        <v>804</v>
      </c>
      <c r="I7" s="367" t="s">
        <v>805</v>
      </c>
      <c r="J7" s="367" t="s">
        <v>806</v>
      </c>
      <c r="K7" s="367" t="s">
        <v>804</v>
      </c>
      <c r="L7" s="367" t="s">
        <v>805</v>
      </c>
      <c r="M7" s="367" t="s">
        <v>806</v>
      </c>
      <c r="N7" s="367" t="s">
        <v>804</v>
      </c>
      <c r="O7" s="367" t="s">
        <v>805</v>
      </c>
      <c r="P7" s="367" t="s">
        <v>806</v>
      </c>
      <c r="Q7" s="367" t="s">
        <v>804</v>
      </c>
      <c r="R7" s="367" t="s">
        <v>805</v>
      </c>
      <c r="S7" s="848"/>
      <c r="T7" s="848"/>
      <c r="U7" s="848"/>
      <c r="V7" s="1040"/>
      <c r="W7" s="1041"/>
    </row>
    <row r="8" spans="1:23" s="379" customFormat="1" ht="27" customHeight="1">
      <c r="A8" s="368" t="s">
        <v>783</v>
      </c>
      <c r="B8" s="369">
        <v>3</v>
      </c>
      <c r="C8" s="370">
        <v>3</v>
      </c>
      <c r="D8" s="370">
        <v>3</v>
      </c>
      <c r="E8" s="371">
        <v>0</v>
      </c>
      <c r="F8" s="372">
        <v>41</v>
      </c>
      <c r="G8" s="373">
        <v>41</v>
      </c>
      <c r="H8" s="373">
        <v>36</v>
      </c>
      <c r="I8" s="374">
        <v>5</v>
      </c>
      <c r="J8" s="373">
        <v>29</v>
      </c>
      <c r="K8" s="373">
        <v>29</v>
      </c>
      <c r="L8" s="375">
        <v>0</v>
      </c>
      <c r="M8" s="373">
        <v>5</v>
      </c>
      <c r="N8" s="373">
        <v>5</v>
      </c>
      <c r="O8" s="375">
        <v>0</v>
      </c>
      <c r="P8" s="373">
        <v>7</v>
      </c>
      <c r="Q8" s="373">
        <v>2</v>
      </c>
      <c r="R8" s="374">
        <v>5</v>
      </c>
      <c r="S8" s="376">
        <v>0</v>
      </c>
      <c r="T8" s="377">
        <v>0</v>
      </c>
      <c r="U8" s="377">
        <v>0</v>
      </c>
      <c r="V8" s="377">
        <v>0</v>
      </c>
      <c r="W8" s="1042"/>
    </row>
    <row r="9" spans="1:23" s="364" customFormat="1" ht="27" customHeight="1">
      <c r="A9" s="366" t="s">
        <v>807</v>
      </c>
      <c r="B9" s="380">
        <v>2</v>
      </c>
      <c r="C9" s="381">
        <v>2</v>
      </c>
      <c r="D9" s="381">
        <v>2</v>
      </c>
      <c r="E9" s="378">
        <v>0</v>
      </c>
      <c r="F9" s="380">
        <v>22</v>
      </c>
      <c r="G9" s="381">
        <v>22</v>
      </c>
      <c r="H9" s="381">
        <v>22</v>
      </c>
      <c r="I9" s="378">
        <v>0</v>
      </c>
      <c r="J9" s="381">
        <v>19</v>
      </c>
      <c r="K9" s="381">
        <v>19</v>
      </c>
      <c r="L9" s="378">
        <v>0</v>
      </c>
      <c r="M9" s="381">
        <v>3</v>
      </c>
      <c r="N9" s="381">
        <v>3</v>
      </c>
      <c r="O9" s="378">
        <v>0</v>
      </c>
      <c r="P9" s="377">
        <v>0</v>
      </c>
      <c r="Q9" s="377">
        <v>0</v>
      </c>
      <c r="R9" s="378">
        <v>0</v>
      </c>
      <c r="S9" s="376">
        <v>0</v>
      </c>
      <c r="T9" s="377">
        <v>0</v>
      </c>
      <c r="U9" s="377">
        <v>0</v>
      </c>
      <c r="V9" s="377">
        <v>0</v>
      </c>
      <c r="W9" s="1041"/>
    </row>
    <row r="10" spans="1:26" s="364" customFormat="1" ht="27" customHeight="1">
      <c r="A10" s="366" t="s">
        <v>808</v>
      </c>
      <c r="B10" s="380">
        <v>1</v>
      </c>
      <c r="C10" s="381">
        <v>1</v>
      </c>
      <c r="D10" s="381">
        <v>1</v>
      </c>
      <c r="E10" s="378">
        <v>0</v>
      </c>
      <c r="F10" s="380">
        <v>12</v>
      </c>
      <c r="G10" s="381">
        <v>12</v>
      </c>
      <c r="H10" s="381">
        <v>12</v>
      </c>
      <c r="I10" s="378">
        <v>0</v>
      </c>
      <c r="J10" s="381">
        <v>10</v>
      </c>
      <c r="K10" s="381">
        <v>10</v>
      </c>
      <c r="L10" s="378">
        <v>0</v>
      </c>
      <c r="M10" s="381">
        <v>2</v>
      </c>
      <c r="N10" s="381">
        <v>2</v>
      </c>
      <c r="O10" s="378">
        <v>0</v>
      </c>
      <c r="P10" s="377">
        <v>0</v>
      </c>
      <c r="Q10" s="377">
        <v>0</v>
      </c>
      <c r="R10" s="378">
        <v>0</v>
      </c>
      <c r="S10" s="376">
        <v>0</v>
      </c>
      <c r="T10" s="377">
        <v>0</v>
      </c>
      <c r="U10" s="377">
        <v>0</v>
      </c>
      <c r="V10" s="377">
        <v>0</v>
      </c>
      <c r="W10" s="1041"/>
      <c r="Z10" s="364" t="s">
        <v>174</v>
      </c>
    </row>
    <row r="11" spans="1:23" s="364" customFormat="1" ht="27" customHeight="1">
      <c r="A11" s="182" t="s">
        <v>640</v>
      </c>
      <c r="B11" s="382" t="s">
        <v>170</v>
      </c>
      <c r="C11" s="383" t="s">
        <v>170</v>
      </c>
      <c r="D11" s="383" t="s">
        <v>170</v>
      </c>
      <c r="E11" s="386" t="s">
        <v>170</v>
      </c>
      <c r="F11" s="382">
        <v>7</v>
      </c>
      <c r="G11" s="383">
        <v>7</v>
      </c>
      <c r="H11" s="383">
        <v>2</v>
      </c>
      <c r="I11" s="384">
        <v>5</v>
      </c>
      <c r="J11" s="385">
        <v>0</v>
      </c>
      <c r="K11" s="385">
        <v>0</v>
      </c>
      <c r="L11" s="386">
        <v>0</v>
      </c>
      <c r="M11" s="385">
        <v>0</v>
      </c>
      <c r="N11" s="385">
        <v>0</v>
      </c>
      <c r="O11" s="386">
        <v>0</v>
      </c>
      <c r="P11" s="383">
        <v>7</v>
      </c>
      <c r="Q11" s="383">
        <v>2</v>
      </c>
      <c r="R11" s="384">
        <v>5</v>
      </c>
      <c r="S11" s="387">
        <v>0</v>
      </c>
      <c r="T11" s="385">
        <v>0</v>
      </c>
      <c r="U11" s="385">
        <v>0</v>
      </c>
      <c r="V11" s="385">
        <v>0</v>
      </c>
      <c r="W11" s="1041"/>
    </row>
    <row r="12" spans="1:13" s="389" customFormat="1" ht="22.5" customHeight="1">
      <c r="A12" s="388" t="s">
        <v>809</v>
      </c>
      <c r="G12" s="390"/>
      <c r="H12" s="390"/>
      <c r="L12" s="390" t="s">
        <v>810</v>
      </c>
      <c r="M12" s="390"/>
    </row>
    <row r="13" spans="1:6" s="389" customFormat="1" ht="22.5" customHeight="1">
      <c r="A13" s="391" t="s">
        <v>811</v>
      </c>
      <c r="B13" s="391"/>
      <c r="C13" s="391"/>
      <c r="D13" s="391"/>
      <c r="E13" s="391"/>
      <c r="F13" s="391"/>
    </row>
    <row r="14" s="389" customFormat="1" ht="22.5" customHeight="1">
      <c r="A14" s="392" t="s">
        <v>812</v>
      </c>
    </row>
    <row r="15" ht="19.5" customHeight="1"/>
    <row r="16" ht="19.5" customHeight="1"/>
  </sheetData>
  <sheetProtection/>
  <mergeCells count="17">
    <mergeCell ref="A1:V1"/>
    <mergeCell ref="J6:L6"/>
    <mergeCell ref="M6:O6"/>
    <mergeCell ref="P6:R6"/>
    <mergeCell ref="T6:T7"/>
    <mergeCell ref="U6:U7"/>
    <mergeCell ref="V6:V7"/>
    <mergeCell ref="A4:A7"/>
    <mergeCell ref="B4:E5"/>
    <mergeCell ref="F4:R5"/>
    <mergeCell ref="S4:V4"/>
    <mergeCell ref="S5:S7"/>
    <mergeCell ref="T5:V5"/>
    <mergeCell ref="B6:B7"/>
    <mergeCell ref="C6:E6"/>
    <mergeCell ref="F6:F7"/>
    <mergeCell ref="G6:I6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14"/>
  <sheetViews>
    <sheetView workbookViewId="0" topLeftCell="A1">
      <selection activeCell="G10" sqref="G10"/>
    </sheetView>
  </sheetViews>
  <sheetFormatPr defaultColWidth="8.88671875" defaultRowHeight="13.5"/>
  <cols>
    <col min="1" max="1" width="8.88671875" style="181" customWidth="1"/>
    <col min="2" max="2" width="8.3359375" style="181" customWidth="1"/>
    <col min="3" max="3" width="8.6640625" style="181" customWidth="1"/>
    <col min="4" max="6" width="10.77734375" style="181" customWidth="1"/>
    <col min="7" max="7" width="8.6640625" style="181" customWidth="1"/>
    <col min="8" max="10" width="10.88671875" style="181" customWidth="1"/>
    <col min="11" max="11" width="12.77734375" style="181" customWidth="1"/>
    <col min="12" max="13" width="7.77734375" style="181" customWidth="1"/>
    <col min="14" max="16384" width="8.88671875" style="181" customWidth="1"/>
  </cols>
  <sheetData>
    <row r="1" spans="1:11" s="393" customFormat="1" ht="46.5" customHeight="1">
      <c r="A1" s="891" t="s">
        <v>835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</row>
    <row r="2" s="393" customFormat="1" ht="13.5"/>
    <row r="3" spans="1:11" s="395" customFormat="1" ht="19.5" customHeight="1">
      <c r="A3" s="394" t="s">
        <v>836</v>
      </c>
      <c r="J3" s="871" t="s">
        <v>814</v>
      </c>
      <c r="K3" s="871"/>
    </row>
    <row r="4" spans="1:11" s="396" customFormat="1" ht="18.75" customHeight="1">
      <c r="A4" s="872" t="s">
        <v>818</v>
      </c>
      <c r="B4" s="874" t="s">
        <v>819</v>
      </c>
      <c r="C4" s="877" t="s">
        <v>820</v>
      </c>
      <c r="D4" s="878"/>
      <c r="E4" s="878"/>
      <c r="F4" s="878"/>
      <c r="G4" s="877" t="s">
        <v>821</v>
      </c>
      <c r="H4" s="881"/>
      <c r="I4" s="881"/>
      <c r="J4" s="882"/>
      <c r="K4" s="886" t="s">
        <v>254</v>
      </c>
    </row>
    <row r="5" spans="1:11" s="396" customFormat="1" ht="18.75" customHeight="1">
      <c r="A5" s="873"/>
      <c r="B5" s="875"/>
      <c r="C5" s="879"/>
      <c r="D5" s="880"/>
      <c r="E5" s="880"/>
      <c r="F5" s="880"/>
      <c r="G5" s="883"/>
      <c r="H5" s="884"/>
      <c r="I5" s="884"/>
      <c r="J5" s="885"/>
      <c r="K5" s="887"/>
    </row>
    <row r="6" spans="1:11" s="396" customFormat="1" ht="13.5" customHeight="1">
      <c r="A6" s="873"/>
      <c r="B6" s="875"/>
      <c r="C6" s="875" t="s">
        <v>822</v>
      </c>
      <c r="D6" s="874" t="s">
        <v>823</v>
      </c>
      <c r="E6" s="872" t="s">
        <v>824</v>
      </c>
      <c r="F6" s="892" t="s">
        <v>825</v>
      </c>
      <c r="G6" s="875" t="s">
        <v>822</v>
      </c>
      <c r="H6" s="872" t="s">
        <v>826</v>
      </c>
      <c r="I6" s="872" t="s">
        <v>827</v>
      </c>
      <c r="J6" s="872" t="s">
        <v>828</v>
      </c>
      <c r="K6" s="887"/>
    </row>
    <row r="7" spans="1:11" s="396" customFormat="1" ht="12.75">
      <c r="A7" s="873"/>
      <c r="B7" s="875"/>
      <c r="C7" s="889"/>
      <c r="D7" s="889"/>
      <c r="E7" s="873"/>
      <c r="F7" s="893"/>
      <c r="G7" s="889"/>
      <c r="H7" s="873"/>
      <c r="I7" s="873"/>
      <c r="J7" s="873"/>
      <c r="K7" s="887"/>
    </row>
    <row r="8" spans="1:11" s="396" customFormat="1" ht="60" customHeight="1">
      <c r="A8" s="873"/>
      <c r="B8" s="876"/>
      <c r="C8" s="890"/>
      <c r="D8" s="890"/>
      <c r="E8" s="873"/>
      <c r="F8" s="893"/>
      <c r="G8" s="890"/>
      <c r="H8" s="873"/>
      <c r="I8" s="873"/>
      <c r="J8" s="873"/>
      <c r="K8" s="888"/>
    </row>
    <row r="9" spans="1:11" s="395" customFormat="1" ht="31.5" customHeight="1">
      <c r="A9" s="397" t="s">
        <v>776</v>
      </c>
      <c r="B9" s="398">
        <f>C9+G9</f>
        <v>2054</v>
      </c>
      <c r="C9" s="399">
        <v>1361</v>
      </c>
      <c r="D9" s="399">
        <v>362</v>
      </c>
      <c r="E9" s="399">
        <v>516</v>
      </c>
      <c r="F9" s="399">
        <v>483</v>
      </c>
      <c r="G9" s="399">
        <v>693</v>
      </c>
      <c r="H9" s="400">
        <v>0</v>
      </c>
      <c r="I9" s="399">
        <v>199</v>
      </c>
      <c r="J9" s="401">
        <v>494</v>
      </c>
      <c r="K9" s="187" t="s">
        <v>776</v>
      </c>
    </row>
    <row r="10" spans="1:11" s="407" customFormat="1" ht="31.5" customHeight="1">
      <c r="A10" s="402" t="s">
        <v>829</v>
      </c>
      <c r="B10" s="403">
        <f>C10+G10</f>
        <v>2219</v>
      </c>
      <c r="C10" s="404">
        <v>1364</v>
      </c>
      <c r="D10" s="404">
        <v>368</v>
      </c>
      <c r="E10" s="404">
        <v>516</v>
      </c>
      <c r="F10" s="404">
        <v>480</v>
      </c>
      <c r="G10" s="404">
        <v>855</v>
      </c>
      <c r="H10" s="405">
        <v>119</v>
      </c>
      <c r="I10" s="404">
        <v>189</v>
      </c>
      <c r="J10" s="406">
        <v>547</v>
      </c>
      <c r="K10" s="240" t="s">
        <v>829</v>
      </c>
    </row>
    <row r="11" spans="1:11" s="395" customFormat="1" ht="31.5" customHeight="1">
      <c r="A11" s="408" t="s">
        <v>830</v>
      </c>
      <c r="B11" s="409">
        <f>C11+G11</f>
        <v>1579</v>
      </c>
      <c r="C11" s="410">
        <v>1067</v>
      </c>
      <c r="D11" s="410">
        <v>368</v>
      </c>
      <c r="E11" s="410">
        <v>373</v>
      </c>
      <c r="F11" s="410">
        <v>326</v>
      </c>
      <c r="G11" s="410">
        <v>512</v>
      </c>
      <c r="H11" s="242">
        <v>119</v>
      </c>
      <c r="I11" s="410">
        <v>94</v>
      </c>
      <c r="J11" s="411">
        <v>299</v>
      </c>
      <c r="K11" s="187" t="s">
        <v>831</v>
      </c>
    </row>
    <row r="12" spans="1:11" s="395" customFormat="1" ht="31.5" customHeight="1">
      <c r="A12" s="412" t="s">
        <v>832</v>
      </c>
      <c r="B12" s="413">
        <f>C12+G12</f>
        <v>640</v>
      </c>
      <c r="C12" s="414">
        <v>297</v>
      </c>
      <c r="D12" s="247">
        <v>0</v>
      </c>
      <c r="E12" s="414">
        <v>143</v>
      </c>
      <c r="F12" s="414">
        <v>154</v>
      </c>
      <c r="G12" s="414">
        <v>343</v>
      </c>
      <c r="H12" s="415">
        <v>0</v>
      </c>
      <c r="I12" s="414">
        <v>95</v>
      </c>
      <c r="J12" s="416">
        <v>248</v>
      </c>
      <c r="K12" s="193" t="s">
        <v>833</v>
      </c>
    </row>
    <row r="13" spans="1:11" s="396" customFormat="1" ht="20.25" customHeight="1">
      <c r="A13" s="868" t="s">
        <v>141</v>
      </c>
      <c r="B13" s="869"/>
      <c r="C13" s="869"/>
      <c r="D13" s="869"/>
      <c r="F13" s="870" t="s">
        <v>834</v>
      </c>
      <c r="G13" s="870"/>
      <c r="H13" s="870"/>
      <c r="I13" s="870"/>
      <c r="J13" s="870"/>
      <c r="K13" s="870"/>
    </row>
    <row r="14" spans="1:10" s="396" customFormat="1" ht="20.25" customHeight="1">
      <c r="A14" s="417" t="s">
        <v>142</v>
      </c>
      <c r="J14" s="418"/>
    </row>
    <row r="15" s="395" customFormat="1" ht="12.75"/>
    <row r="16" s="395" customFormat="1" ht="12.75"/>
    <row r="17" s="393" customFormat="1" ht="13.5"/>
    <row r="18" s="393" customFormat="1" ht="13.5"/>
    <row r="19" s="393" customFormat="1" ht="13.5"/>
    <row r="20" s="393" customFormat="1" ht="13.5"/>
    <row r="21" s="393" customFormat="1" ht="13.5"/>
    <row r="22" s="393" customFormat="1" ht="13.5"/>
    <row r="23" s="393" customFormat="1" ht="13.5"/>
    <row r="24" s="393" customFormat="1" ht="13.5"/>
    <row r="25" s="393" customFormat="1" ht="13.5"/>
    <row r="26" s="393" customFormat="1" ht="13.5"/>
    <row r="27" s="393" customFormat="1" ht="13.5"/>
    <row r="28" s="393" customFormat="1" ht="13.5"/>
    <row r="29" s="393" customFormat="1" ht="13.5"/>
    <row r="30" s="393" customFormat="1" ht="13.5"/>
    <row r="31" s="393" customFormat="1" ht="13.5"/>
    <row r="32" s="393" customFormat="1" ht="13.5"/>
    <row r="33" s="393" customFormat="1" ht="13.5"/>
    <row r="34" s="393" customFormat="1" ht="13.5"/>
    <row r="35" s="393" customFormat="1" ht="13.5"/>
    <row r="36" s="393" customFormat="1" ht="13.5"/>
    <row r="37" s="393" customFormat="1" ht="13.5"/>
    <row r="38" s="393" customFormat="1" ht="13.5"/>
    <row r="39" s="393" customFormat="1" ht="13.5"/>
    <row r="40" s="393" customFormat="1" ht="13.5"/>
    <row r="41" s="393" customFormat="1" ht="13.5"/>
    <row r="42" s="393" customFormat="1" ht="13.5"/>
    <row r="43" s="393" customFormat="1" ht="13.5"/>
    <row r="44" s="393" customFormat="1" ht="13.5"/>
    <row r="45" s="393" customFormat="1" ht="13.5"/>
    <row r="46" s="393" customFormat="1" ht="13.5"/>
    <row r="47" s="393" customFormat="1" ht="13.5"/>
    <row r="48" s="393" customFormat="1" ht="13.5"/>
    <row r="49" s="393" customFormat="1" ht="13.5"/>
    <row r="50" s="393" customFormat="1" ht="13.5"/>
    <row r="51" s="393" customFormat="1" ht="13.5"/>
    <row r="52" s="393" customFormat="1" ht="13.5"/>
    <row r="53" s="393" customFormat="1" ht="13.5"/>
    <row r="54" s="393" customFormat="1" ht="13.5"/>
    <row r="55" s="393" customFormat="1" ht="13.5"/>
    <row r="56" s="393" customFormat="1" ht="13.5"/>
    <row r="57" s="393" customFormat="1" ht="13.5"/>
    <row r="58" s="393" customFormat="1" ht="13.5"/>
    <row r="59" s="393" customFormat="1" ht="13.5"/>
    <row r="60" s="393" customFormat="1" ht="13.5"/>
    <row r="61" s="393" customFormat="1" ht="13.5"/>
    <row r="62" s="393" customFormat="1" ht="13.5"/>
    <row r="63" s="393" customFormat="1" ht="13.5"/>
    <row r="64" s="393" customFormat="1" ht="13.5"/>
    <row r="65" s="393" customFormat="1" ht="13.5"/>
    <row r="66" s="393" customFormat="1" ht="13.5"/>
    <row r="67" s="393" customFormat="1" ht="13.5"/>
    <row r="68" s="393" customFormat="1" ht="13.5"/>
    <row r="69" s="393" customFormat="1" ht="13.5"/>
    <row r="70" s="393" customFormat="1" ht="13.5"/>
    <row r="71" s="393" customFormat="1" ht="13.5"/>
    <row r="72" s="393" customFormat="1" ht="13.5"/>
    <row r="73" s="393" customFormat="1" ht="13.5"/>
    <row r="74" s="393" customFormat="1" ht="13.5"/>
    <row r="75" s="393" customFormat="1" ht="13.5"/>
    <row r="76" s="393" customFormat="1" ht="13.5"/>
    <row r="77" s="393" customFormat="1" ht="13.5"/>
    <row r="78" s="393" customFormat="1" ht="13.5"/>
    <row r="79" s="393" customFormat="1" ht="13.5"/>
    <row r="80" s="393" customFormat="1" ht="13.5"/>
    <row r="81" s="393" customFormat="1" ht="13.5"/>
    <row r="82" s="393" customFormat="1" ht="13.5"/>
    <row r="83" s="393" customFormat="1" ht="13.5"/>
    <row r="84" s="393" customFormat="1" ht="13.5"/>
    <row r="85" s="393" customFormat="1" ht="13.5"/>
    <row r="86" s="393" customFormat="1" ht="13.5"/>
  </sheetData>
  <sheetProtection/>
  <mergeCells count="17">
    <mergeCell ref="A1:K1"/>
    <mergeCell ref="G6:G8"/>
    <mergeCell ref="H6:H8"/>
    <mergeCell ref="I6:I8"/>
    <mergeCell ref="J6:J8"/>
    <mergeCell ref="E6:E8"/>
    <mergeCell ref="F6:F8"/>
    <mergeCell ref="A13:D13"/>
    <mergeCell ref="F13:K13"/>
    <mergeCell ref="J3:K3"/>
    <mergeCell ref="A4:A8"/>
    <mergeCell ref="B4:B8"/>
    <mergeCell ref="C4:F5"/>
    <mergeCell ref="G4:J5"/>
    <mergeCell ref="K4:K8"/>
    <mergeCell ref="C6:C8"/>
    <mergeCell ref="D6:D8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&amp;L&amp;"돋움,기울임꼴"ⅩⅦ. 공공행정 및 사법&amp;C-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Y19"/>
  <sheetViews>
    <sheetView zoomScale="85" zoomScaleNormal="85" zoomScaleSheetLayoutView="85" zoomScalePageLayoutView="0" workbookViewId="0" topLeftCell="A1">
      <selection activeCell="H25" sqref="H25"/>
    </sheetView>
  </sheetViews>
  <sheetFormatPr defaultColWidth="7.10546875" defaultRowHeight="13.5"/>
  <cols>
    <col min="1" max="1" width="10.88671875" style="65" customWidth="1"/>
    <col min="2" max="2" width="7.10546875" style="65" customWidth="1"/>
    <col min="3" max="3" width="6.77734375" style="65" customWidth="1"/>
    <col min="4" max="4" width="6.6640625" style="65" customWidth="1"/>
    <col min="5" max="5" width="6.10546875" style="65" customWidth="1"/>
    <col min="6" max="14" width="4.77734375" style="65" customWidth="1"/>
    <col min="15" max="15" width="6.77734375" style="65" customWidth="1"/>
    <col min="16" max="16" width="5.6640625" style="65" customWidth="1"/>
    <col min="17" max="19" width="6.6640625" style="65" customWidth="1"/>
    <col min="20" max="20" width="15.99609375" style="65" customWidth="1"/>
    <col min="21" max="16384" width="7.10546875" style="65" customWidth="1"/>
  </cols>
  <sheetData>
    <row r="1" spans="1:20" s="66" customFormat="1" ht="32.25" customHeight="1">
      <c r="A1" s="806" t="s">
        <v>270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  <c r="T1" s="806"/>
    </row>
    <row r="2" spans="1:20" s="32" customFormat="1" ht="13.5" customHeight="1">
      <c r="A2" s="35" t="s">
        <v>518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6" t="s">
        <v>519</v>
      </c>
    </row>
    <row r="3" spans="1:20" s="32" customFormat="1" ht="19.5" customHeight="1">
      <c r="A3" s="823" t="s">
        <v>586</v>
      </c>
      <c r="B3" s="807" t="s">
        <v>587</v>
      </c>
      <c r="C3" s="807" t="s">
        <v>588</v>
      </c>
      <c r="D3" s="807" t="s">
        <v>589</v>
      </c>
      <c r="E3" s="807" t="s">
        <v>590</v>
      </c>
      <c r="F3" s="896" t="s">
        <v>544</v>
      </c>
      <c r="G3" s="802"/>
      <c r="H3" s="802"/>
      <c r="I3" s="897"/>
      <c r="J3" s="898" t="s">
        <v>639</v>
      </c>
      <c r="K3" s="898"/>
      <c r="L3" s="898"/>
      <c r="M3" s="898"/>
      <c r="N3" s="898"/>
      <c r="O3" s="898"/>
      <c r="P3" s="898"/>
      <c r="Q3" s="807" t="s">
        <v>591</v>
      </c>
      <c r="R3" s="807" t="s">
        <v>592</v>
      </c>
      <c r="S3" s="809" t="s">
        <v>593</v>
      </c>
      <c r="T3" s="828" t="s">
        <v>594</v>
      </c>
    </row>
    <row r="4" spans="1:20" s="32" customFormat="1" ht="48.75" customHeight="1">
      <c r="A4" s="895"/>
      <c r="B4" s="808"/>
      <c r="C4" s="808"/>
      <c r="D4" s="808"/>
      <c r="E4" s="808"/>
      <c r="F4" s="30" t="s">
        <v>549</v>
      </c>
      <c r="G4" s="30" t="s">
        <v>550</v>
      </c>
      <c r="H4" s="100" t="s">
        <v>551</v>
      </c>
      <c r="I4" s="30" t="s">
        <v>552</v>
      </c>
      <c r="J4" s="39" t="s">
        <v>554</v>
      </c>
      <c r="K4" s="30" t="s">
        <v>555</v>
      </c>
      <c r="L4" s="101" t="s">
        <v>556</v>
      </c>
      <c r="M4" s="30" t="s">
        <v>557</v>
      </c>
      <c r="N4" s="30" t="s">
        <v>558</v>
      </c>
      <c r="O4" s="102" t="s">
        <v>595</v>
      </c>
      <c r="P4" s="103" t="s">
        <v>596</v>
      </c>
      <c r="Q4" s="808"/>
      <c r="R4" s="808"/>
      <c r="S4" s="894"/>
      <c r="T4" s="788"/>
    </row>
    <row r="5" spans="1:20" s="32" customFormat="1" ht="24.75" customHeight="1">
      <c r="A5" s="43" t="s">
        <v>597</v>
      </c>
      <c r="B5" s="118">
        <f aca="true" t="shared" si="0" ref="B5:B17">SUM(C5:S5)</f>
        <v>27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5</v>
      </c>
      <c r="K5" s="104">
        <v>14</v>
      </c>
      <c r="L5" s="104">
        <v>0</v>
      </c>
      <c r="M5" s="104">
        <v>1</v>
      </c>
      <c r="N5" s="104">
        <v>1</v>
      </c>
      <c r="O5" s="104">
        <v>0</v>
      </c>
      <c r="P5" s="41" t="s">
        <v>368</v>
      </c>
      <c r="Q5" s="104">
        <v>6</v>
      </c>
      <c r="R5" s="104">
        <v>0</v>
      </c>
      <c r="S5" s="104">
        <v>0</v>
      </c>
      <c r="T5" s="57" t="s">
        <v>364</v>
      </c>
    </row>
    <row r="6" spans="1:20" s="32" customFormat="1" ht="24.75" customHeight="1">
      <c r="A6" s="43" t="s">
        <v>612</v>
      </c>
      <c r="B6" s="118">
        <f t="shared" si="0"/>
        <v>14</v>
      </c>
      <c r="C6" s="104">
        <v>0</v>
      </c>
      <c r="D6" s="104">
        <v>0</v>
      </c>
      <c r="E6" s="104">
        <v>0</v>
      </c>
      <c r="F6" s="104">
        <v>0</v>
      </c>
      <c r="G6" s="104">
        <v>0</v>
      </c>
      <c r="H6" s="104">
        <v>1</v>
      </c>
      <c r="I6" s="104">
        <v>0</v>
      </c>
      <c r="J6" s="104">
        <v>6</v>
      </c>
      <c r="K6" s="104">
        <v>1</v>
      </c>
      <c r="L6" s="104">
        <v>1</v>
      </c>
      <c r="M6" s="104">
        <v>1</v>
      </c>
      <c r="N6" s="104">
        <v>1</v>
      </c>
      <c r="O6" s="104">
        <v>1</v>
      </c>
      <c r="P6" s="41" t="s">
        <v>368</v>
      </c>
      <c r="Q6" s="104">
        <v>1</v>
      </c>
      <c r="R6" s="104">
        <v>1</v>
      </c>
      <c r="S6" s="104">
        <v>0</v>
      </c>
      <c r="T6" s="57" t="s">
        <v>612</v>
      </c>
    </row>
    <row r="7" spans="1:20" s="32" customFormat="1" ht="24.75" customHeight="1">
      <c r="A7" s="43" t="s">
        <v>774</v>
      </c>
      <c r="B7" s="118">
        <v>28</v>
      </c>
      <c r="C7" s="104">
        <v>1</v>
      </c>
      <c r="D7" s="104">
        <v>1</v>
      </c>
      <c r="E7" s="104">
        <v>0</v>
      </c>
      <c r="F7" s="104">
        <v>0</v>
      </c>
      <c r="G7" s="104">
        <v>0</v>
      </c>
      <c r="H7" s="104">
        <v>0</v>
      </c>
      <c r="I7" s="104">
        <v>1</v>
      </c>
      <c r="J7" s="104">
        <v>2</v>
      </c>
      <c r="K7" s="104">
        <v>4</v>
      </c>
      <c r="L7" s="104">
        <v>5</v>
      </c>
      <c r="M7" s="104">
        <v>1</v>
      </c>
      <c r="N7" s="104">
        <v>2</v>
      </c>
      <c r="O7" s="104">
        <v>1</v>
      </c>
      <c r="P7" s="41" t="s">
        <v>170</v>
      </c>
      <c r="Q7" s="104">
        <v>10</v>
      </c>
      <c r="R7" s="104">
        <v>0</v>
      </c>
      <c r="S7" s="104">
        <v>0</v>
      </c>
      <c r="T7" s="57" t="s">
        <v>774</v>
      </c>
    </row>
    <row r="8" spans="1:20" s="32" customFormat="1" ht="24.75" customHeight="1">
      <c r="A8" s="43" t="s">
        <v>777</v>
      </c>
      <c r="B8" s="118">
        <v>14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1</v>
      </c>
      <c r="J8" s="104">
        <v>3</v>
      </c>
      <c r="K8" s="104">
        <v>4</v>
      </c>
      <c r="L8" s="104">
        <v>2</v>
      </c>
      <c r="M8" s="104">
        <v>1</v>
      </c>
      <c r="N8" s="104">
        <v>0</v>
      </c>
      <c r="O8" s="104">
        <v>0</v>
      </c>
      <c r="P8" s="41" t="s">
        <v>170</v>
      </c>
      <c r="Q8" s="104">
        <v>1</v>
      </c>
      <c r="R8" s="104">
        <v>2</v>
      </c>
      <c r="S8" s="104">
        <v>0</v>
      </c>
      <c r="T8" s="57" t="s">
        <v>777</v>
      </c>
    </row>
    <row r="9" spans="1:20" s="54" customFormat="1" ht="24.75" customHeight="1">
      <c r="A9" s="49" t="s">
        <v>780</v>
      </c>
      <c r="B9" s="116">
        <f t="shared" si="0"/>
        <v>24</v>
      </c>
      <c r="C9" s="117">
        <f aca="true" t="shared" si="1" ref="C9:S9">SUM(C10:C17)</f>
        <v>0</v>
      </c>
      <c r="D9" s="117">
        <f t="shared" si="1"/>
        <v>2</v>
      </c>
      <c r="E9" s="117">
        <f t="shared" si="1"/>
        <v>0</v>
      </c>
      <c r="F9" s="117">
        <f t="shared" si="1"/>
        <v>0</v>
      </c>
      <c r="G9" s="117">
        <f t="shared" si="1"/>
        <v>0</v>
      </c>
      <c r="H9" s="117">
        <f t="shared" si="1"/>
        <v>0</v>
      </c>
      <c r="I9" s="117">
        <f t="shared" si="1"/>
        <v>1</v>
      </c>
      <c r="J9" s="117">
        <f t="shared" si="1"/>
        <v>4</v>
      </c>
      <c r="K9" s="117">
        <f t="shared" si="1"/>
        <v>3</v>
      </c>
      <c r="L9" s="117">
        <f t="shared" si="1"/>
        <v>1</v>
      </c>
      <c r="M9" s="117">
        <f t="shared" si="1"/>
        <v>1</v>
      </c>
      <c r="N9" s="117">
        <f t="shared" si="1"/>
        <v>2</v>
      </c>
      <c r="O9" s="117">
        <f t="shared" si="1"/>
        <v>0</v>
      </c>
      <c r="P9" s="117">
        <f t="shared" si="1"/>
        <v>0</v>
      </c>
      <c r="Q9" s="117">
        <f t="shared" si="1"/>
        <v>8</v>
      </c>
      <c r="R9" s="117">
        <f t="shared" si="1"/>
        <v>2</v>
      </c>
      <c r="S9" s="117">
        <f t="shared" si="1"/>
        <v>0</v>
      </c>
      <c r="T9" s="52" t="s">
        <v>780</v>
      </c>
    </row>
    <row r="10" spans="1:20" s="32" customFormat="1" ht="24.75" customHeight="1">
      <c r="A10" s="105" t="s">
        <v>598</v>
      </c>
      <c r="B10" s="116">
        <f t="shared" si="0"/>
        <v>6</v>
      </c>
      <c r="C10" s="305"/>
      <c r="D10" s="305">
        <v>1</v>
      </c>
      <c r="E10" s="305"/>
      <c r="F10" s="305"/>
      <c r="G10" s="305"/>
      <c r="H10" s="305"/>
      <c r="I10" s="305"/>
      <c r="J10" s="305"/>
      <c r="K10" s="305"/>
      <c r="L10" s="305"/>
      <c r="M10" s="305">
        <v>1</v>
      </c>
      <c r="N10" s="305">
        <v>2</v>
      </c>
      <c r="O10" s="305"/>
      <c r="P10" s="306"/>
      <c r="Q10" s="307"/>
      <c r="R10" s="305">
        <v>2</v>
      </c>
      <c r="S10" s="305"/>
      <c r="T10" s="106" t="s">
        <v>599</v>
      </c>
    </row>
    <row r="11" spans="1:20" s="32" customFormat="1" ht="24.75" customHeight="1">
      <c r="A11" s="105" t="s">
        <v>600</v>
      </c>
      <c r="B11" s="116">
        <f t="shared" si="0"/>
        <v>14</v>
      </c>
      <c r="C11" s="305"/>
      <c r="D11" s="305">
        <v>1</v>
      </c>
      <c r="E11" s="305"/>
      <c r="F11" s="305"/>
      <c r="G11" s="305"/>
      <c r="H11" s="305"/>
      <c r="I11" s="305"/>
      <c r="J11" s="305">
        <v>4</v>
      </c>
      <c r="K11" s="305">
        <v>2</v>
      </c>
      <c r="L11" s="305"/>
      <c r="M11" s="305"/>
      <c r="N11" s="305"/>
      <c r="O11" s="305"/>
      <c r="P11" s="305"/>
      <c r="Q11" s="305">
        <v>7</v>
      </c>
      <c r="R11" s="305"/>
      <c r="S11" s="305"/>
      <c r="T11" s="106" t="s">
        <v>601</v>
      </c>
    </row>
    <row r="12" spans="1:20" s="32" customFormat="1" ht="24.75" customHeight="1">
      <c r="A12" s="105" t="s">
        <v>602</v>
      </c>
      <c r="B12" s="116">
        <f t="shared" si="0"/>
        <v>0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106" t="s">
        <v>603</v>
      </c>
    </row>
    <row r="13" spans="1:20" s="32" customFormat="1" ht="24.75" customHeight="1">
      <c r="A13" s="105" t="s">
        <v>604</v>
      </c>
      <c r="B13" s="116">
        <f t="shared" si="0"/>
        <v>0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106" t="s">
        <v>605</v>
      </c>
    </row>
    <row r="14" spans="1:20" s="32" customFormat="1" ht="24.75" customHeight="1">
      <c r="A14" s="105" t="s">
        <v>606</v>
      </c>
      <c r="B14" s="116">
        <f t="shared" si="0"/>
        <v>0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106" t="s">
        <v>607</v>
      </c>
    </row>
    <row r="15" spans="1:20" s="32" customFormat="1" ht="24.75" customHeight="1">
      <c r="A15" s="105" t="s">
        <v>608</v>
      </c>
      <c r="B15" s="116">
        <f t="shared" si="0"/>
        <v>4</v>
      </c>
      <c r="C15" s="305"/>
      <c r="D15" s="305"/>
      <c r="E15" s="305"/>
      <c r="F15" s="305"/>
      <c r="G15" s="305"/>
      <c r="H15" s="305"/>
      <c r="I15" s="305">
        <v>1</v>
      </c>
      <c r="J15" s="305"/>
      <c r="K15" s="305">
        <v>1</v>
      </c>
      <c r="L15" s="305">
        <v>1</v>
      </c>
      <c r="M15" s="305"/>
      <c r="N15" s="305"/>
      <c r="O15" s="305"/>
      <c r="P15" s="305"/>
      <c r="Q15" s="305">
        <v>1</v>
      </c>
      <c r="R15" s="305"/>
      <c r="S15" s="305"/>
      <c r="T15" s="106" t="s">
        <v>514</v>
      </c>
    </row>
    <row r="16" spans="1:20" s="32" customFormat="1" ht="24.75" customHeight="1">
      <c r="A16" s="105" t="s">
        <v>775</v>
      </c>
      <c r="B16" s="116">
        <f t="shared" si="0"/>
        <v>0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106" t="s">
        <v>609</v>
      </c>
    </row>
    <row r="17" spans="1:20" s="32" customFormat="1" ht="24.75" customHeight="1">
      <c r="A17" s="107" t="s">
        <v>610</v>
      </c>
      <c r="B17" s="304">
        <f t="shared" si="0"/>
        <v>0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9"/>
      <c r="T17" s="108" t="s">
        <v>515</v>
      </c>
    </row>
    <row r="18" spans="1:17" s="61" customFormat="1" ht="15" customHeight="1">
      <c r="A18" s="61" t="s">
        <v>304</v>
      </c>
      <c r="Q18" s="61" t="s">
        <v>305</v>
      </c>
    </row>
    <row r="19" spans="1:25" s="61" customFormat="1" ht="15" customHeight="1">
      <c r="A19" s="61" t="s">
        <v>306</v>
      </c>
      <c r="Y19" s="82"/>
    </row>
  </sheetData>
  <sheetProtection/>
  <mergeCells count="12">
    <mergeCell ref="Q3:Q4"/>
    <mergeCell ref="R3:R4"/>
    <mergeCell ref="S3:S4"/>
    <mergeCell ref="T3:T4"/>
    <mergeCell ref="A1:T1"/>
    <mergeCell ref="A3:A4"/>
    <mergeCell ref="B3:B4"/>
    <mergeCell ref="C3:C4"/>
    <mergeCell ref="D3:D4"/>
    <mergeCell ref="E3:E4"/>
    <mergeCell ref="F3:I3"/>
    <mergeCell ref="J3:P3"/>
  </mergeCells>
  <printOptions/>
  <pageMargins left="0.7480314960629921" right="0.7480314960629921" top="0.984251968503937" bottom="0.82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AE40"/>
  <sheetViews>
    <sheetView showZeros="0" zoomScalePageLayoutView="0" workbookViewId="0" topLeftCell="A4">
      <selection activeCell="A19" sqref="A19"/>
    </sheetView>
  </sheetViews>
  <sheetFormatPr defaultColWidth="8.88671875" defaultRowHeight="13.5"/>
  <cols>
    <col min="1" max="1" width="8.5546875" style="1" customWidth="1"/>
    <col min="2" max="2" width="6.3359375" style="1" customWidth="1"/>
    <col min="3" max="3" width="7.5546875" style="1" customWidth="1"/>
    <col min="4" max="4" width="5.6640625" style="1" customWidth="1"/>
    <col min="5" max="5" width="5.4453125" style="1" customWidth="1"/>
    <col min="6" max="6" width="7.5546875" style="1" customWidth="1"/>
    <col min="7" max="7" width="9.5546875" style="1" customWidth="1"/>
    <col min="8" max="8" width="7.3359375" style="1" customWidth="1"/>
    <col min="9" max="10" width="5.77734375" style="1" customWidth="1"/>
    <col min="11" max="15" width="4.5546875" style="1" customWidth="1"/>
    <col min="16" max="16" width="3.4453125" style="1" customWidth="1"/>
    <col min="17" max="18" width="4.6640625" style="1" customWidth="1"/>
    <col min="19" max="20" width="5.99609375" style="1" customWidth="1"/>
    <col min="21" max="21" width="6.21484375" style="1" customWidth="1"/>
    <col min="22" max="22" width="5.77734375" style="1" customWidth="1"/>
    <col min="23" max="23" width="5.6640625" style="1" customWidth="1"/>
    <col min="24" max="24" width="4.21484375" style="1" customWidth="1"/>
    <col min="25" max="25" width="5.77734375" style="1" customWidth="1"/>
    <col min="26" max="26" width="4.6640625" style="1" customWidth="1"/>
    <col min="27" max="27" width="6.21484375" style="1" customWidth="1"/>
    <col min="28" max="29" width="7.3359375" style="1" customWidth="1"/>
    <col min="30" max="30" width="13.88671875" style="435" customWidth="1"/>
    <col min="31" max="48" width="8.88671875" style="435" customWidth="1"/>
    <col min="49" max="16384" width="8.88671875" style="1" customWidth="1"/>
  </cols>
  <sheetData>
    <row r="1" spans="1:30" s="419" customFormat="1" ht="38.25" customHeight="1">
      <c r="A1" s="902" t="s">
        <v>942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</row>
    <row r="2" spans="1:30" s="347" customFormat="1" ht="26.25" customHeight="1">
      <c r="A2" s="420" t="s">
        <v>837</v>
      </c>
      <c r="B2" s="420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2"/>
      <c r="AD2" s="422" t="s">
        <v>838</v>
      </c>
    </row>
    <row r="3" spans="1:30" s="313" customFormat="1" ht="17.25" customHeight="1">
      <c r="A3" s="901" t="s">
        <v>843</v>
      </c>
      <c r="B3" s="903" t="s">
        <v>839</v>
      </c>
      <c r="C3" s="904"/>
      <c r="D3" s="905" t="s">
        <v>840</v>
      </c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5" t="s">
        <v>841</v>
      </c>
      <c r="P3" s="906"/>
      <c r="Q3" s="906"/>
      <c r="R3" s="906"/>
      <c r="S3" s="906"/>
      <c r="T3" s="906"/>
      <c r="U3" s="906"/>
      <c r="V3" s="906"/>
      <c r="W3" s="906"/>
      <c r="X3" s="906"/>
      <c r="Y3" s="907" t="s">
        <v>842</v>
      </c>
      <c r="Z3" s="906"/>
      <c r="AA3" s="906"/>
      <c r="AB3" s="906"/>
      <c r="AC3" s="901"/>
      <c r="AD3" s="905" t="s">
        <v>171</v>
      </c>
    </row>
    <row r="4" spans="1:30" s="313" customFormat="1" ht="17.25" customHeight="1">
      <c r="A4" s="843"/>
      <c r="B4" s="292"/>
      <c r="C4" s="183"/>
      <c r="D4" s="899" t="s">
        <v>844</v>
      </c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899" t="s">
        <v>845</v>
      </c>
      <c r="P4" s="900"/>
      <c r="Q4" s="900"/>
      <c r="R4" s="900"/>
      <c r="S4" s="900"/>
      <c r="T4" s="900"/>
      <c r="U4" s="900"/>
      <c r="V4" s="900"/>
      <c r="W4" s="900"/>
      <c r="X4" s="900"/>
      <c r="Y4" s="899" t="s">
        <v>846</v>
      </c>
      <c r="Z4" s="900"/>
      <c r="AA4" s="900"/>
      <c r="AB4" s="900"/>
      <c r="AC4" s="847"/>
      <c r="AD4" s="842"/>
    </row>
    <row r="5" spans="1:30" s="313" customFormat="1" ht="26.25" customHeight="1">
      <c r="A5" s="843"/>
      <c r="B5" s="292"/>
      <c r="C5" s="183"/>
      <c r="D5" s="426" t="s">
        <v>847</v>
      </c>
      <c r="E5" s="426" t="s">
        <v>848</v>
      </c>
      <c r="F5" s="427" t="s">
        <v>849</v>
      </c>
      <c r="G5" s="905" t="s">
        <v>850</v>
      </c>
      <c r="H5" s="901"/>
      <c r="I5" s="903" t="s">
        <v>851</v>
      </c>
      <c r="J5" s="904"/>
      <c r="K5" s="903" t="s">
        <v>852</v>
      </c>
      <c r="L5" s="908"/>
      <c r="M5" s="908"/>
      <c r="N5" s="904"/>
      <c r="O5" s="905" t="s">
        <v>853</v>
      </c>
      <c r="P5" s="901"/>
      <c r="Q5" s="907" t="s">
        <v>854</v>
      </c>
      <c r="R5" s="901"/>
      <c r="S5" s="905" t="s">
        <v>855</v>
      </c>
      <c r="T5" s="901"/>
      <c r="U5" s="427" t="s">
        <v>856</v>
      </c>
      <c r="V5" s="426" t="s">
        <v>857</v>
      </c>
      <c r="W5" s="905">
        <v>119</v>
      </c>
      <c r="X5" s="901"/>
      <c r="Y5" s="905" t="s">
        <v>858</v>
      </c>
      <c r="Z5" s="901"/>
      <c r="AA5" s="426" t="s">
        <v>859</v>
      </c>
      <c r="AB5" s="427" t="s">
        <v>860</v>
      </c>
      <c r="AC5" s="426" t="s">
        <v>861</v>
      </c>
      <c r="AD5" s="842"/>
    </row>
    <row r="6" spans="1:30" s="313" customFormat="1" ht="17.25" customHeight="1">
      <c r="A6" s="843"/>
      <c r="B6" s="292"/>
      <c r="C6" s="183"/>
      <c r="D6" s="320"/>
      <c r="E6" s="320"/>
      <c r="F6" s="320" t="s">
        <v>862</v>
      </c>
      <c r="G6" s="846" t="s">
        <v>863</v>
      </c>
      <c r="H6" s="847"/>
      <c r="I6" s="909" t="s">
        <v>864</v>
      </c>
      <c r="J6" s="910"/>
      <c r="K6" s="909" t="s">
        <v>865</v>
      </c>
      <c r="L6" s="911"/>
      <c r="M6" s="911"/>
      <c r="N6" s="910"/>
      <c r="O6" s="292"/>
      <c r="P6" s="183"/>
      <c r="Q6" s="292"/>
      <c r="R6" s="183"/>
      <c r="S6" s="842" t="s">
        <v>866</v>
      </c>
      <c r="T6" s="843"/>
      <c r="U6" s="429" t="s">
        <v>867</v>
      </c>
      <c r="V6" s="320"/>
      <c r="W6" s="842" t="s">
        <v>868</v>
      </c>
      <c r="X6" s="843"/>
      <c r="Y6" s="912" t="s">
        <v>869</v>
      </c>
      <c r="Z6" s="843"/>
      <c r="AA6" s="320"/>
      <c r="AB6" s="325" t="s">
        <v>870</v>
      </c>
      <c r="AC6" s="320"/>
      <c r="AD6" s="842"/>
    </row>
    <row r="7" spans="1:30" s="313" customFormat="1" ht="17.25" customHeight="1">
      <c r="A7" s="843"/>
      <c r="B7" s="292"/>
      <c r="C7" s="183"/>
      <c r="D7" s="320"/>
      <c r="E7" s="320"/>
      <c r="F7" s="320" t="s">
        <v>872</v>
      </c>
      <c r="G7" s="426" t="s">
        <v>847</v>
      </c>
      <c r="H7" s="426" t="s">
        <v>848</v>
      </c>
      <c r="I7" s="423" t="s">
        <v>873</v>
      </c>
      <c r="J7" s="427" t="s">
        <v>874</v>
      </c>
      <c r="K7" s="903" t="s">
        <v>847</v>
      </c>
      <c r="L7" s="904"/>
      <c r="M7" s="903" t="s">
        <v>848</v>
      </c>
      <c r="N7" s="904"/>
      <c r="O7" s="913" t="s">
        <v>875</v>
      </c>
      <c r="P7" s="914"/>
      <c r="Q7" s="292"/>
      <c r="R7" s="183"/>
      <c r="S7" s="842" t="s">
        <v>876</v>
      </c>
      <c r="T7" s="843"/>
      <c r="U7" s="844" t="s">
        <v>877</v>
      </c>
      <c r="V7" s="320"/>
      <c r="W7" s="842" t="s">
        <v>719</v>
      </c>
      <c r="X7" s="843"/>
      <c r="Y7" s="842"/>
      <c r="Z7" s="843"/>
      <c r="AA7" s="320"/>
      <c r="AB7" s="320"/>
      <c r="AC7" s="320"/>
      <c r="AD7" s="842"/>
    </row>
    <row r="8" spans="1:30" s="313" customFormat="1" ht="17.25" customHeight="1">
      <c r="A8" s="843"/>
      <c r="B8" s="292"/>
      <c r="C8" s="183"/>
      <c r="D8" s="320"/>
      <c r="E8" s="320"/>
      <c r="F8" s="320" t="s">
        <v>173</v>
      </c>
      <c r="G8" s="320"/>
      <c r="H8" s="320"/>
      <c r="I8" s="187"/>
      <c r="J8" s="320" t="s">
        <v>862</v>
      </c>
      <c r="K8" s="292"/>
      <c r="L8" s="183"/>
      <c r="M8" s="292"/>
      <c r="N8" s="183"/>
      <c r="O8" s="913"/>
      <c r="P8" s="914"/>
      <c r="Q8" s="842" t="s">
        <v>878</v>
      </c>
      <c r="R8" s="843"/>
      <c r="S8" s="842" t="s">
        <v>879</v>
      </c>
      <c r="T8" s="843"/>
      <c r="U8" s="918"/>
      <c r="V8" s="320" t="s">
        <v>719</v>
      </c>
      <c r="W8" s="842" t="s">
        <v>880</v>
      </c>
      <c r="X8" s="843"/>
      <c r="Y8" s="842" t="s">
        <v>881</v>
      </c>
      <c r="Z8" s="843"/>
      <c r="AA8" s="320"/>
      <c r="AB8" s="325" t="s">
        <v>882</v>
      </c>
      <c r="AC8" s="320"/>
      <c r="AD8" s="842"/>
    </row>
    <row r="9" spans="1:30" s="313" customFormat="1" ht="17.25" customHeight="1">
      <c r="A9" s="847"/>
      <c r="B9" s="846" t="s">
        <v>169</v>
      </c>
      <c r="C9" s="847"/>
      <c r="D9" s="329" t="s">
        <v>883</v>
      </c>
      <c r="E9" s="329" t="s">
        <v>871</v>
      </c>
      <c r="F9" s="330" t="s">
        <v>884</v>
      </c>
      <c r="G9" s="329" t="s">
        <v>883</v>
      </c>
      <c r="H9" s="329" t="s">
        <v>871</v>
      </c>
      <c r="I9" s="193" t="s">
        <v>871</v>
      </c>
      <c r="J9" s="329" t="s">
        <v>885</v>
      </c>
      <c r="K9" s="909" t="s">
        <v>883</v>
      </c>
      <c r="L9" s="917"/>
      <c r="M9" s="909" t="s">
        <v>871</v>
      </c>
      <c r="N9" s="910"/>
      <c r="O9" s="915"/>
      <c r="P9" s="916"/>
      <c r="Q9" s="899" t="s">
        <v>880</v>
      </c>
      <c r="R9" s="847"/>
      <c r="S9" s="846" t="s">
        <v>886</v>
      </c>
      <c r="T9" s="847"/>
      <c r="U9" s="845"/>
      <c r="V9" s="330" t="s">
        <v>880</v>
      </c>
      <c r="W9" s="846" t="s">
        <v>887</v>
      </c>
      <c r="X9" s="847"/>
      <c r="Y9" s="846" t="s">
        <v>887</v>
      </c>
      <c r="Z9" s="847"/>
      <c r="AA9" s="329" t="s">
        <v>888</v>
      </c>
      <c r="AB9" s="329" t="s">
        <v>887</v>
      </c>
      <c r="AC9" s="329" t="s">
        <v>292</v>
      </c>
      <c r="AD9" s="846"/>
    </row>
    <row r="10" spans="1:30" s="297" customFormat="1" ht="53.25" customHeight="1">
      <c r="A10" s="439" t="s">
        <v>783</v>
      </c>
      <c r="B10" s="438">
        <f>SUM(D10,E10,F10,G10,K10,O10,Q10,S10,U10,V10,W10,Y10,AA10,AB10,AC10)+SUM(B19,C19,D19,F19,G19,H19,J19,L19,N19,P19,R19,T19,V19,X19,Z19,AB19)</f>
        <v>167</v>
      </c>
      <c r="C10" s="440">
        <v>-74</v>
      </c>
      <c r="D10" s="441">
        <v>1</v>
      </c>
      <c r="E10" s="441">
        <v>1</v>
      </c>
      <c r="F10" s="441">
        <v>26</v>
      </c>
      <c r="G10" s="441">
        <v>6</v>
      </c>
      <c r="H10" s="441">
        <v>0</v>
      </c>
      <c r="I10" s="441">
        <v>0</v>
      </c>
      <c r="J10" s="441">
        <v>0</v>
      </c>
      <c r="K10" s="919">
        <v>15</v>
      </c>
      <c r="L10" s="919"/>
      <c r="M10" s="920">
        <v>0</v>
      </c>
      <c r="N10" s="920"/>
      <c r="O10" s="920">
        <v>2</v>
      </c>
      <c r="P10" s="920"/>
      <c r="Q10" s="920">
        <v>3</v>
      </c>
      <c r="R10" s="920"/>
      <c r="S10" s="442">
        <v>18</v>
      </c>
      <c r="T10" s="440">
        <v>-6</v>
      </c>
      <c r="U10" s="441">
        <v>1</v>
      </c>
      <c r="V10" s="441">
        <v>2</v>
      </c>
      <c r="W10" s="442">
        <v>12</v>
      </c>
      <c r="X10" s="440">
        <v>-3</v>
      </c>
      <c r="Y10" s="441">
        <v>1</v>
      </c>
      <c r="Z10" s="450"/>
      <c r="AA10" s="441">
        <v>0</v>
      </c>
      <c r="AB10" s="441">
        <v>1</v>
      </c>
      <c r="AC10" s="451">
        <v>2</v>
      </c>
      <c r="AD10" s="443" t="s">
        <v>783</v>
      </c>
    </row>
    <row r="11" spans="1:31" s="184" customFormat="1" ht="22.5" customHeight="1">
      <c r="A11" s="295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3"/>
    </row>
    <row r="12" spans="1:31" s="184" customFormat="1" ht="22.5" customHeight="1">
      <c r="A12" s="901" t="s">
        <v>843</v>
      </c>
      <c r="B12" s="426" t="s">
        <v>889</v>
      </c>
      <c r="C12" s="426" t="s">
        <v>890</v>
      </c>
      <c r="D12" s="907" t="s">
        <v>891</v>
      </c>
      <c r="E12" s="922"/>
      <c r="F12" s="426" t="s">
        <v>892</v>
      </c>
      <c r="G12" s="426" t="s">
        <v>893</v>
      </c>
      <c r="H12" s="905" t="s">
        <v>894</v>
      </c>
      <c r="I12" s="901"/>
      <c r="J12" s="905" t="s">
        <v>895</v>
      </c>
      <c r="K12" s="901"/>
      <c r="L12" s="906" t="s">
        <v>896</v>
      </c>
      <c r="M12" s="901"/>
      <c r="N12" s="905" t="s">
        <v>897</v>
      </c>
      <c r="O12" s="901"/>
      <c r="P12" s="905" t="s">
        <v>898</v>
      </c>
      <c r="Q12" s="901"/>
      <c r="R12" s="335"/>
      <c r="S12" s="906" t="s">
        <v>899</v>
      </c>
      <c r="T12" s="906"/>
      <c r="U12" s="906"/>
      <c r="V12" s="906"/>
      <c r="W12" s="906"/>
      <c r="X12" s="906"/>
      <c r="Y12" s="906"/>
      <c r="Z12" s="906"/>
      <c r="AA12" s="906"/>
      <c r="AB12" s="906"/>
      <c r="AC12" s="335"/>
      <c r="AD12" s="905" t="s">
        <v>171</v>
      </c>
      <c r="AE12" s="293"/>
    </row>
    <row r="13" spans="1:31" s="184" customFormat="1" ht="17.25" customHeight="1">
      <c r="A13" s="843"/>
      <c r="B13" s="320"/>
      <c r="C13" s="320"/>
      <c r="D13" s="187"/>
      <c r="E13" s="185"/>
      <c r="F13" s="320"/>
      <c r="G13" s="320" t="s">
        <v>900</v>
      </c>
      <c r="H13" s="842" t="s">
        <v>901</v>
      </c>
      <c r="I13" s="843"/>
      <c r="J13" s="187"/>
      <c r="K13" s="185"/>
      <c r="L13" s="260"/>
      <c r="M13" s="260"/>
      <c r="N13" s="187"/>
      <c r="O13" s="260"/>
      <c r="P13" s="842" t="s">
        <v>902</v>
      </c>
      <c r="Q13" s="843"/>
      <c r="R13" s="332"/>
      <c r="S13" s="900" t="s">
        <v>903</v>
      </c>
      <c r="T13" s="900"/>
      <c r="U13" s="900"/>
      <c r="V13" s="900"/>
      <c r="W13" s="900"/>
      <c r="X13" s="900"/>
      <c r="Y13" s="900"/>
      <c r="Z13" s="900"/>
      <c r="AA13" s="900"/>
      <c r="AB13" s="900"/>
      <c r="AC13" s="260"/>
      <c r="AD13" s="842"/>
      <c r="AE13" s="293"/>
    </row>
    <row r="14" spans="1:31" s="184" customFormat="1" ht="17.25" customHeight="1">
      <c r="A14" s="843"/>
      <c r="B14" s="320"/>
      <c r="C14" s="320"/>
      <c r="D14" s="187"/>
      <c r="E14" s="185"/>
      <c r="F14" s="320"/>
      <c r="G14" s="844" t="s">
        <v>904</v>
      </c>
      <c r="H14" s="187"/>
      <c r="I14" s="260"/>
      <c r="J14" s="187"/>
      <c r="K14" s="185"/>
      <c r="L14" s="260"/>
      <c r="M14" s="260"/>
      <c r="N14" s="187"/>
      <c r="O14" s="260"/>
      <c r="P14" s="842" t="s">
        <v>905</v>
      </c>
      <c r="Q14" s="843"/>
      <c r="R14" s="925" t="s">
        <v>906</v>
      </c>
      <c r="S14" s="843"/>
      <c r="T14" s="925" t="s">
        <v>907</v>
      </c>
      <c r="U14" s="843"/>
      <c r="V14" s="842" t="s">
        <v>908</v>
      </c>
      <c r="W14" s="843"/>
      <c r="X14" s="921" t="s">
        <v>909</v>
      </c>
      <c r="Y14" s="922"/>
      <c r="Z14" s="905" t="s">
        <v>910</v>
      </c>
      <c r="AA14" s="901"/>
      <c r="AB14" s="905" t="s">
        <v>911</v>
      </c>
      <c r="AC14" s="901"/>
      <c r="AD14" s="842"/>
      <c r="AE14" s="293"/>
    </row>
    <row r="15" spans="1:31" s="184" customFormat="1" ht="17.25" customHeight="1">
      <c r="A15" s="843"/>
      <c r="B15" s="320" t="s">
        <v>912</v>
      </c>
      <c r="C15" s="320"/>
      <c r="D15" s="187"/>
      <c r="E15" s="185"/>
      <c r="F15" s="320"/>
      <c r="G15" s="918"/>
      <c r="H15" s="187"/>
      <c r="I15" s="260"/>
      <c r="J15" s="187"/>
      <c r="K15" s="185"/>
      <c r="L15" s="260"/>
      <c r="M15" s="260"/>
      <c r="N15" s="187"/>
      <c r="O15" s="260"/>
      <c r="P15" s="842" t="s">
        <v>913</v>
      </c>
      <c r="Q15" s="843"/>
      <c r="R15" s="293"/>
      <c r="S15" s="185"/>
      <c r="T15" s="260"/>
      <c r="U15" s="260"/>
      <c r="V15" s="187"/>
      <c r="W15" s="185"/>
      <c r="X15" s="260"/>
      <c r="Y15" s="185"/>
      <c r="Z15" s="187"/>
      <c r="AA15" s="260"/>
      <c r="AB15" s="187"/>
      <c r="AC15" s="293"/>
      <c r="AD15" s="842"/>
      <c r="AE15" s="293"/>
    </row>
    <row r="16" spans="1:31" s="184" customFormat="1" ht="17.25" customHeight="1">
      <c r="A16" s="843"/>
      <c r="B16" s="320" t="s">
        <v>914</v>
      </c>
      <c r="C16" s="325"/>
      <c r="D16" s="190"/>
      <c r="E16" s="185"/>
      <c r="F16" s="320"/>
      <c r="G16" s="918"/>
      <c r="H16" s="842" t="s">
        <v>915</v>
      </c>
      <c r="I16" s="843"/>
      <c r="J16" s="187"/>
      <c r="K16" s="430"/>
      <c r="L16" s="923" t="s">
        <v>916</v>
      </c>
      <c r="M16" s="924"/>
      <c r="N16" s="190"/>
      <c r="O16" s="260"/>
      <c r="P16" s="842" t="s">
        <v>917</v>
      </c>
      <c r="Q16" s="843"/>
      <c r="R16" s="293"/>
      <c r="S16" s="185"/>
      <c r="T16" s="260"/>
      <c r="U16" s="260"/>
      <c r="V16" s="187"/>
      <c r="W16" s="185"/>
      <c r="X16" s="260"/>
      <c r="Y16" s="185"/>
      <c r="Z16" s="187"/>
      <c r="AA16" s="260"/>
      <c r="AB16" s="187"/>
      <c r="AC16" s="293"/>
      <c r="AD16" s="842"/>
      <c r="AE16" s="293"/>
    </row>
    <row r="17" spans="1:31" s="184" customFormat="1" ht="17.25" customHeight="1">
      <c r="A17" s="843"/>
      <c r="B17" s="320" t="s">
        <v>918</v>
      </c>
      <c r="C17" s="325" t="s">
        <v>919</v>
      </c>
      <c r="D17" s="842" t="s">
        <v>920</v>
      </c>
      <c r="E17" s="843"/>
      <c r="F17" s="325" t="s">
        <v>921</v>
      </c>
      <c r="G17" s="918"/>
      <c r="H17" s="842" t="s">
        <v>922</v>
      </c>
      <c r="I17" s="843"/>
      <c r="J17" s="842" t="s">
        <v>923</v>
      </c>
      <c r="K17" s="843"/>
      <c r="L17" s="925" t="s">
        <v>924</v>
      </c>
      <c r="M17" s="843"/>
      <c r="N17" s="842" t="s">
        <v>925</v>
      </c>
      <c r="O17" s="843"/>
      <c r="P17" s="842" t="s">
        <v>926</v>
      </c>
      <c r="Q17" s="843"/>
      <c r="R17" s="293"/>
      <c r="S17" s="185"/>
      <c r="T17" s="260"/>
      <c r="U17" s="260"/>
      <c r="V17" s="187"/>
      <c r="W17" s="185"/>
      <c r="X17" s="260"/>
      <c r="Y17" s="185"/>
      <c r="Z17" s="187"/>
      <c r="AA17" s="260"/>
      <c r="AB17" s="187"/>
      <c r="AC17" s="293"/>
      <c r="AD17" s="842"/>
      <c r="AE17" s="293"/>
    </row>
    <row r="18" spans="1:31" s="184" customFormat="1" ht="24.75" customHeight="1">
      <c r="A18" s="847"/>
      <c r="B18" s="329" t="s">
        <v>927</v>
      </c>
      <c r="C18" s="329" t="s">
        <v>927</v>
      </c>
      <c r="D18" s="846" t="s">
        <v>927</v>
      </c>
      <c r="E18" s="847"/>
      <c r="F18" s="329" t="s">
        <v>927</v>
      </c>
      <c r="G18" s="845"/>
      <c r="H18" s="846" t="s">
        <v>928</v>
      </c>
      <c r="I18" s="847"/>
      <c r="J18" s="846" t="s">
        <v>927</v>
      </c>
      <c r="K18" s="847"/>
      <c r="L18" s="926" t="s">
        <v>929</v>
      </c>
      <c r="M18" s="927"/>
      <c r="N18" s="846" t="s">
        <v>930</v>
      </c>
      <c r="O18" s="847"/>
      <c r="P18" s="846"/>
      <c r="Q18" s="847"/>
      <c r="R18" s="926" t="s">
        <v>931</v>
      </c>
      <c r="S18" s="847"/>
      <c r="T18" s="900" t="s">
        <v>932</v>
      </c>
      <c r="U18" s="847"/>
      <c r="V18" s="899" t="s">
        <v>933</v>
      </c>
      <c r="W18" s="927"/>
      <c r="X18" s="900" t="s">
        <v>934</v>
      </c>
      <c r="Y18" s="847"/>
      <c r="Z18" s="846" t="s">
        <v>935</v>
      </c>
      <c r="AA18" s="927"/>
      <c r="AB18" s="899" t="s">
        <v>936</v>
      </c>
      <c r="AC18" s="927"/>
      <c r="AD18" s="846"/>
      <c r="AE18" s="293"/>
    </row>
    <row r="19" spans="1:31" s="297" customFormat="1" ht="53.25" customHeight="1">
      <c r="A19" s="439" t="s">
        <v>783</v>
      </c>
      <c r="B19" s="444">
        <v>1</v>
      </c>
      <c r="C19" s="441">
        <v>2</v>
      </c>
      <c r="D19" s="442">
        <v>21</v>
      </c>
      <c r="E19" s="440">
        <v>-12</v>
      </c>
      <c r="F19" s="441">
        <v>1</v>
      </c>
      <c r="G19" s="441">
        <v>1</v>
      </c>
      <c r="H19" s="442">
        <v>24</v>
      </c>
      <c r="I19" s="445"/>
      <c r="J19" s="442">
        <v>2</v>
      </c>
      <c r="K19" s="446"/>
      <c r="L19" s="929">
        <v>6</v>
      </c>
      <c r="M19" s="929"/>
      <c r="N19" s="920">
        <v>3</v>
      </c>
      <c r="O19" s="920"/>
      <c r="P19" s="920">
        <v>1</v>
      </c>
      <c r="Q19" s="920"/>
      <c r="R19" s="442">
        <v>10</v>
      </c>
      <c r="S19" s="440">
        <v>-27</v>
      </c>
      <c r="T19" s="920">
        <v>0</v>
      </c>
      <c r="U19" s="920"/>
      <c r="V19" s="442">
        <v>1</v>
      </c>
      <c r="W19" s="440">
        <v>-7</v>
      </c>
      <c r="X19" s="442">
        <v>1</v>
      </c>
      <c r="Y19" s="440">
        <v>-6</v>
      </c>
      <c r="Z19" s="442">
        <v>1</v>
      </c>
      <c r="AA19" s="445"/>
      <c r="AB19" s="442">
        <v>1</v>
      </c>
      <c r="AC19" s="447">
        <v>-13</v>
      </c>
      <c r="AD19" s="448" t="s">
        <v>783</v>
      </c>
      <c r="AE19" s="449"/>
    </row>
    <row r="20" spans="1:23" s="121" customFormat="1" ht="21" customHeight="1">
      <c r="A20" s="121" t="s">
        <v>301</v>
      </c>
      <c r="W20" s="121" t="s">
        <v>302</v>
      </c>
    </row>
    <row r="21" spans="1:30" s="313" customFormat="1" ht="19.5" customHeight="1">
      <c r="A21" s="357" t="s">
        <v>944</v>
      </c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W21" s="433" t="s">
        <v>938</v>
      </c>
      <c r="X21" s="432"/>
      <c r="Y21" s="433"/>
      <c r="AB21" s="311"/>
      <c r="AC21" s="311"/>
      <c r="AD21" s="311"/>
    </row>
    <row r="22" spans="1:30" s="313" customFormat="1" ht="19.5" customHeight="1">
      <c r="A22" s="357" t="s">
        <v>945</v>
      </c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W22" s="357" t="s">
        <v>939</v>
      </c>
      <c r="X22" s="311"/>
      <c r="Y22" s="357"/>
      <c r="Z22" s="357"/>
      <c r="AA22" s="311"/>
      <c r="AB22" s="311"/>
      <c r="AC22" s="311"/>
      <c r="AD22" s="311"/>
    </row>
    <row r="23" spans="1:30" s="313" customFormat="1" ht="19.5" customHeight="1">
      <c r="A23" s="357" t="s">
        <v>946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W23" s="312" t="s">
        <v>940</v>
      </c>
      <c r="X23" s="311"/>
      <c r="Y23" s="312"/>
      <c r="Z23" s="357"/>
      <c r="AA23" s="311"/>
      <c r="AB23" s="311"/>
      <c r="AC23" s="311"/>
      <c r="AD23" s="311"/>
    </row>
    <row r="24" spans="1:30" s="313" customFormat="1" ht="19.5" customHeight="1">
      <c r="A24" s="357" t="s">
        <v>947</v>
      </c>
      <c r="F24" s="311"/>
      <c r="G24" s="311"/>
      <c r="H24" s="311"/>
      <c r="I24" s="928"/>
      <c r="J24" s="928"/>
      <c r="K24" s="928"/>
      <c r="L24" s="928"/>
      <c r="M24" s="928"/>
      <c r="N24" s="311"/>
      <c r="O24" s="311"/>
      <c r="P24" s="311"/>
      <c r="Q24" s="311"/>
      <c r="R24" s="311"/>
      <c r="S24" s="311"/>
      <c r="T24" s="311"/>
      <c r="U24" s="311"/>
      <c r="W24" s="357" t="s">
        <v>943</v>
      </c>
      <c r="X24" s="311"/>
      <c r="Y24" s="434"/>
      <c r="Z24" s="357"/>
      <c r="AA24" s="311"/>
      <c r="AB24" s="311"/>
      <c r="AC24" s="311"/>
      <c r="AD24" s="311"/>
    </row>
    <row r="25" spans="1:30" s="313" customFormat="1" ht="19.5" customHeight="1">
      <c r="A25" s="357" t="s">
        <v>948</v>
      </c>
      <c r="F25" s="311"/>
      <c r="G25" s="311"/>
      <c r="H25" s="311"/>
      <c r="I25" s="928"/>
      <c r="J25" s="928"/>
      <c r="K25" s="928"/>
      <c r="L25" s="928"/>
      <c r="M25" s="928"/>
      <c r="P25" s="311"/>
      <c r="Q25" s="311"/>
      <c r="R25" s="311"/>
      <c r="S25" s="311"/>
      <c r="T25" s="311"/>
      <c r="U25" s="311"/>
      <c r="W25" s="357" t="s">
        <v>941</v>
      </c>
      <c r="X25" s="311"/>
      <c r="Y25" s="357"/>
      <c r="Z25" s="357"/>
      <c r="AA25" s="311"/>
      <c r="AB25" s="311"/>
      <c r="AC25" s="311"/>
      <c r="AD25" s="311"/>
    </row>
    <row r="26" spans="1:30" s="313" customFormat="1" ht="19.5" customHeight="1">
      <c r="A26" s="357" t="s">
        <v>949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</row>
    <row r="27" spans="1:30" ht="14.25">
      <c r="A27" s="313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435"/>
      <c r="O27" s="435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</row>
    <row r="28" spans="1:29" ht="14.25">
      <c r="A28" s="435"/>
      <c r="B28" s="435"/>
      <c r="C28" s="435"/>
      <c r="D28" s="435"/>
      <c r="E28" s="435"/>
      <c r="F28" s="436" t="s">
        <v>937</v>
      </c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</row>
    <row r="29" spans="1:29" ht="14.25">
      <c r="A29" s="435"/>
      <c r="B29" s="435"/>
      <c r="C29" s="435"/>
      <c r="D29" s="435"/>
      <c r="E29" s="435"/>
      <c r="F29" s="435"/>
      <c r="G29" s="435"/>
      <c r="H29" s="435"/>
      <c r="I29" s="436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</row>
    <row r="30" spans="1:29" ht="14.25">
      <c r="A30" s="435"/>
      <c r="B30" s="435"/>
      <c r="C30" s="435"/>
      <c r="D30" s="435"/>
      <c r="E30" s="435"/>
      <c r="F30" s="435"/>
      <c r="G30" s="435"/>
      <c r="H30" s="435"/>
      <c r="I30" s="436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</row>
    <row r="31" spans="1:29" ht="14.25">
      <c r="A31" s="435"/>
      <c r="B31" s="435"/>
      <c r="C31" s="435"/>
      <c r="D31" s="435"/>
      <c r="E31" s="435"/>
      <c r="F31" s="437"/>
      <c r="G31" s="437"/>
      <c r="H31" s="437"/>
      <c r="I31" s="436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</row>
    <row r="32" spans="1:29" ht="14.25">
      <c r="A32" s="435"/>
      <c r="B32" s="435"/>
      <c r="C32" s="435"/>
      <c r="D32" s="435"/>
      <c r="E32" s="435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35"/>
    </row>
    <row r="33" s="435" customFormat="1" ht="14.25"/>
    <row r="34" s="435" customFormat="1" ht="14.25">
      <c r="W34" s="436" t="s">
        <v>937</v>
      </c>
    </row>
    <row r="35" s="435" customFormat="1" ht="14.25"/>
    <row r="36" s="435" customFormat="1" ht="14.25"/>
    <row r="37" s="435" customFormat="1" ht="14.25">
      <c r="I37" s="436"/>
    </row>
    <row r="38" s="435" customFormat="1" ht="14.25"/>
    <row r="39" s="435" customFormat="1" ht="14.25"/>
    <row r="40" spans="9:17" s="435" customFormat="1" ht="14.25">
      <c r="I40" s="437"/>
      <c r="J40" s="437"/>
      <c r="K40" s="437"/>
      <c r="L40" s="437"/>
      <c r="M40" s="437"/>
      <c r="N40" s="437"/>
      <c r="O40" s="437"/>
      <c r="P40" s="437"/>
      <c r="Q40" s="437"/>
    </row>
    <row r="41" s="435" customFormat="1" ht="14.25"/>
    <row r="42" s="435" customFormat="1" ht="14.25"/>
    <row r="43" s="435" customFormat="1" ht="14.25"/>
    <row r="44" s="435" customFormat="1" ht="14.25"/>
    <row r="45" s="435" customFormat="1" ht="14.25"/>
    <row r="46" s="435" customFormat="1" ht="14.25"/>
    <row r="47" s="435" customFormat="1" ht="14.25"/>
    <row r="48" s="435" customFormat="1" ht="14.25"/>
    <row r="49" s="435" customFormat="1" ht="14.25"/>
    <row r="50" s="435" customFormat="1" ht="14.25"/>
    <row r="51" s="435" customFormat="1" ht="14.25"/>
    <row r="52" s="435" customFormat="1" ht="14.25"/>
    <row r="53" s="435" customFormat="1" ht="14.25"/>
    <row r="54" s="435" customFormat="1" ht="14.25"/>
    <row r="55" s="435" customFormat="1" ht="14.25"/>
    <row r="56" s="435" customFormat="1" ht="14.25"/>
    <row r="57" s="435" customFormat="1" ht="14.25"/>
    <row r="58" s="435" customFormat="1" ht="14.25"/>
    <row r="59" s="435" customFormat="1" ht="14.25"/>
    <row r="60" s="435" customFormat="1" ht="14.25"/>
    <row r="61" s="435" customFormat="1" ht="14.25"/>
    <row r="62" s="435" customFormat="1" ht="14.25"/>
    <row r="63" s="435" customFormat="1" ht="14.25"/>
    <row r="64" s="435" customFormat="1" ht="14.25"/>
    <row r="65" s="435" customFormat="1" ht="14.25"/>
    <row r="66" s="435" customFormat="1" ht="14.25"/>
    <row r="67" s="435" customFormat="1" ht="14.25"/>
    <row r="68" s="435" customFormat="1" ht="14.25"/>
    <row r="69" s="435" customFormat="1" ht="14.25"/>
    <row r="70" s="435" customFormat="1" ht="14.25"/>
    <row r="71" s="435" customFormat="1" ht="14.25"/>
    <row r="72" s="435" customFormat="1" ht="14.25"/>
    <row r="73" s="435" customFormat="1" ht="14.25"/>
    <row r="74" s="435" customFormat="1" ht="14.25"/>
    <row r="75" s="435" customFormat="1" ht="14.25"/>
    <row r="76" s="435" customFormat="1" ht="14.25"/>
    <row r="77" s="435" customFormat="1" ht="14.25"/>
    <row r="78" s="435" customFormat="1" ht="14.25"/>
    <row r="79" s="435" customFormat="1" ht="14.25"/>
    <row r="80" s="435" customFormat="1" ht="14.25"/>
  </sheetData>
  <sheetProtection/>
  <mergeCells count="94">
    <mergeCell ref="Z18:AA18"/>
    <mergeCell ref="AB18:AC18"/>
    <mergeCell ref="A12:A18"/>
    <mergeCell ref="AD12:AD18"/>
    <mergeCell ref="I24:M24"/>
    <mergeCell ref="I25:M25"/>
    <mergeCell ref="L19:M19"/>
    <mergeCell ref="N19:O19"/>
    <mergeCell ref="P19:Q19"/>
    <mergeCell ref="T19:U19"/>
    <mergeCell ref="D18:E18"/>
    <mergeCell ref="H18:I18"/>
    <mergeCell ref="J18:K18"/>
    <mergeCell ref="L18:M18"/>
    <mergeCell ref="V18:W18"/>
    <mergeCell ref="X18:Y18"/>
    <mergeCell ref="R18:S18"/>
    <mergeCell ref="T18:U18"/>
    <mergeCell ref="V14:W14"/>
    <mergeCell ref="N18:O18"/>
    <mergeCell ref="P18:Q18"/>
    <mergeCell ref="D17:E17"/>
    <mergeCell ref="H17:I17"/>
    <mergeCell ref="J17:K17"/>
    <mergeCell ref="L17:M17"/>
    <mergeCell ref="N17:O17"/>
    <mergeCell ref="P17:Q17"/>
    <mergeCell ref="G14:G18"/>
    <mergeCell ref="S13:AB13"/>
    <mergeCell ref="Z14:AA14"/>
    <mergeCell ref="AB14:AC14"/>
    <mergeCell ref="P15:Q15"/>
    <mergeCell ref="H16:I16"/>
    <mergeCell ref="L16:M16"/>
    <mergeCell ref="P16:Q16"/>
    <mergeCell ref="P14:Q14"/>
    <mergeCell ref="R14:S14"/>
    <mergeCell ref="T14:U14"/>
    <mergeCell ref="X14:Y14"/>
    <mergeCell ref="D12:E12"/>
    <mergeCell ref="H12:I12"/>
    <mergeCell ref="J12:K12"/>
    <mergeCell ref="L12:M12"/>
    <mergeCell ref="N12:O12"/>
    <mergeCell ref="P12:Q12"/>
    <mergeCell ref="S12:AB12"/>
    <mergeCell ref="H13:I13"/>
    <mergeCell ref="P13:Q13"/>
    <mergeCell ref="U7:U9"/>
    <mergeCell ref="W7:X7"/>
    <mergeCell ref="W9:X9"/>
    <mergeCell ref="K10:L10"/>
    <mergeCell ref="M10:N10"/>
    <mergeCell ref="O10:P10"/>
    <mergeCell ref="Q10:R10"/>
    <mergeCell ref="B9:C9"/>
    <mergeCell ref="K9:L9"/>
    <mergeCell ref="M9:N9"/>
    <mergeCell ref="Q9:R9"/>
    <mergeCell ref="Y9:Z9"/>
    <mergeCell ref="Y7:Z7"/>
    <mergeCell ref="Q8:R8"/>
    <mergeCell ref="S8:T8"/>
    <mergeCell ref="W8:X8"/>
    <mergeCell ref="Y8:Z8"/>
    <mergeCell ref="G5:H5"/>
    <mergeCell ref="I5:J5"/>
    <mergeCell ref="K7:L7"/>
    <mergeCell ref="M7:N7"/>
    <mergeCell ref="O7:P9"/>
    <mergeCell ref="S7:T7"/>
    <mergeCell ref="S9:T9"/>
    <mergeCell ref="G6:H6"/>
    <mergeCell ref="I6:J6"/>
    <mergeCell ref="K6:N6"/>
    <mergeCell ref="S6:T6"/>
    <mergeCell ref="W6:X6"/>
    <mergeCell ref="Y6:Z6"/>
    <mergeCell ref="K5:N5"/>
    <mergeCell ref="O5:P5"/>
    <mergeCell ref="Q5:R5"/>
    <mergeCell ref="S5:T5"/>
    <mergeCell ref="W5:X5"/>
    <mergeCell ref="Y5:Z5"/>
    <mergeCell ref="D4:N4"/>
    <mergeCell ref="O4:X4"/>
    <mergeCell ref="Y4:AC4"/>
    <mergeCell ref="A3:A9"/>
    <mergeCell ref="A1:AD1"/>
    <mergeCell ref="B3:C3"/>
    <mergeCell ref="D3:N3"/>
    <mergeCell ref="O3:X3"/>
    <mergeCell ref="Y3:AC3"/>
    <mergeCell ref="AD3:AD9"/>
  </mergeCells>
  <printOptions horizontalCentered="1" verticalCentered="1"/>
  <pageMargins left="0.27" right="0.35433070866141736" top="0.3937007874015748" bottom="0.37" header="0.5118110236220472" footer="0.4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J11"/>
  <sheetViews>
    <sheetView zoomScalePageLayoutView="0" workbookViewId="0" topLeftCell="A1">
      <selection activeCell="C18" sqref="C18"/>
    </sheetView>
  </sheetViews>
  <sheetFormatPr defaultColWidth="9.77734375" defaultRowHeight="13.5"/>
  <cols>
    <col min="1" max="1" width="12.6640625" style="130" customWidth="1"/>
    <col min="2" max="2" width="10.88671875" style="130" customWidth="1"/>
    <col min="3" max="3" width="10.21484375" style="130" customWidth="1"/>
    <col min="4" max="9" width="9.88671875" style="130" customWidth="1"/>
    <col min="10" max="10" width="15.5546875" style="130" customWidth="1"/>
    <col min="11" max="16384" width="9.77734375" style="130" customWidth="1"/>
  </cols>
  <sheetData>
    <row r="1" spans="1:10" s="122" customFormat="1" ht="32.25" customHeight="1">
      <c r="A1" s="930" t="s">
        <v>271</v>
      </c>
      <c r="B1" s="930"/>
      <c r="C1" s="930"/>
      <c r="D1" s="930"/>
      <c r="E1" s="930"/>
      <c r="F1" s="930"/>
      <c r="G1" s="930"/>
      <c r="H1" s="930"/>
      <c r="I1" s="930"/>
      <c r="J1" s="930"/>
    </row>
    <row r="2" spans="1:10" s="119" customFormat="1" ht="18" customHeight="1">
      <c r="A2" s="119" t="s">
        <v>373</v>
      </c>
      <c r="B2" s="120"/>
      <c r="C2" s="120"/>
      <c r="D2" s="120"/>
      <c r="E2" s="120"/>
      <c r="F2" s="120"/>
      <c r="G2" s="120"/>
      <c r="H2" s="120"/>
      <c r="I2" s="120"/>
      <c r="J2" s="123" t="s">
        <v>374</v>
      </c>
    </row>
    <row r="3" spans="1:10" s="119" customFormat="1" ht="50.25" customHeight="1">
      <c r="A3" s="931" t="s">
        <v>375</v>
      </c>
      <c r="B3" s="124" t="s">
        <v>376</v>
      </c>
      <c r="C3" s="124" t="s">
        <v>377</v>
      </c>
      <c r="D3" s="124" t="s">
        <v>378</v>
      </c>
      <c r="E3" s="124" t="s">
        <v>379</v>
      </c>
      <c r="F3" s="124" t="s">
        <v>380</v>
      </c>
      <c r="G3" s="124" t="s">
        <v>381</v>
      </c>
      <c r="H3" s="124" t="s">
        <v>382</v>
      </c>
      <c r="I3" s="125" t="s">
        <v>383</v>
      </c>
      <c r="J3" s="933" t="s">
        <v>384</v>
      </c>
    </row>
    <row r="4" spans="1:10" s="119" customFormat="1" ht="60" customHeight="1">
      <c r="A4" s="932"/>
      <c r="B4" s="126" t="s">
        <v>385</v>
      </c>
      <c r="C4" s="127" t="s">
        <v>386</v>
      </c>
      <c r="D4" s="127" t="s">
        <v>387</v>
      </c>
      <c r="E4" s="127" t="s">
        <v>388</v>
      </c>
      <c r="F4" s="127" t="s">
        <v>389</v>
      </c>
      <c r="G4" s="127" t="s">
        <v>390</v>
      </c>
      <c r="H4" s="127" t="s">
        <v>391</v>
      </c>
      <c r="I4" s="128" t="s">
        <v>392</v>
      </c>
      <c r="J4" s="934"/>
    </row>
    <row r="5" spans="1:10" s="133" customFormat="1" ht="27.75" customHeight="1">
      <c r="A5" s="131" t="s">
        <v>364</v>
      </c>
      <c r="B5" s="129">
        <v>3079395</v>
      </c>
      <c r="C5" s="129">
        <v>15534</v>
      </c>
      <c r="D5" s="129">
        <v>458</v>
      </c>
      <c r="E5" s="129">
        <v>2309</v>
      </c>
      <c r="F5" s="129">
        <v>151788</v>
      </c>
      <c r="G5" s="129">
        <v>754</v>
      </c>
      <c r="H5" s="129">
        <v>2439795</v>
      </c>
      <c r="I5" s="129">
        <v>468757</v>
      </c>
      <c r="J5" s="132" t="s">
        <v>364</v>
      </c>
    </row>
    <row r="6" spans="1:10" s="133" customFormat="1" ht="27.75" customHeight="1">
      <c r="A6" s="131" t="s">
        <v>612</v>
      </c>
      <c r="B6" s="129">
        <v>3051597</v>
      </c>
      <c r="C6" s="134">
        <v>12709</v>
      </c>
      <c r="D6" s="134">
        <v>591</v>
      </c>
      <c r="E6" s="134">
        <v>2146</v>
      </c>
      <c r="F6" s="134">
        <v>192397</v>
      </c>
      <c r="G6" s="134">
        <v>594</v>
      </c>
      <c r="H6" s="134">
        <v>2360549</v>
      </c>
      <c r="I6" s="135">
        <v>482611</v>
      </c>
      <c r="J6" s="132" t="s">
        <v>612</v>
      </c>
    </row>
    <row r="7" spans="1:10" s="133" customFormat="1" ht="27.75" customHeight="1">
      <c r="A7" s="131" t="s">
        <v>951</v>
      </c>
      <c r="B7" s="129">
        <v>3073734</v>
      </c>
      <c r="C7" s="134">
        <v>43818</v>
      </c>
      <c r="D7" s="134">
        <v>486</v>
      </c>
      <c r="E7" s="134">
        <v>6274</v>
      </c>
      <c r="F7" s="134">
        <v>190924</v>
      </c>
      <c r="G7" s="134">
        <v>849</v>
      </c>
      <c r="H7" s="134">
        <v>2381535</v>
      </c>
      <c r="I7" s="135">
        <v>449848</v>
      </c>
      <c r="J7" s="132" t="s">
        <v>951</v>
      </c>
    </row>
    <row r="8" spans="1:10" s="133" customFormat="1" ht="27.75" customHeight="1">
      <c r="A8" s="131" t="s">
        <v>950</v>
      </c>
      <c r="B8" s="129">
        <v>3152321</v>
      </c>
      <c r="C8" s="134">
        <v>16413</v>
      </c>
      <c r="D8" s="134">
        <v>565</v>
      </c>
      <c r="E8" s="134">
        <v>3091</v>
      </c>
      <c r="F8" s="134">
        <v>259503</v>
      </c>
      <c r="G8" s="134">
        <v>812</v>
      </c>
      <c r="H8" s="134">
        <v>2846261</v>
      </c>
      <c r="I8" s="135">
        <v>25676</v>
      </c>
      <c r="J8" s="132" t="s">
        <v>950</v>
      </c>
    </row>
    <row r="9" spans="1:10" s="138" customFormat="1" ht="27.75" customHeight="1">
      <c r="A9" s="136" t="s">
        <v>952</v>
      </c>
      <c r="B9" s="139">
        <f>SUM(C9:I9)</f>
        <v>3102106</v>
      </c>
      <c r="C9" s="140">
        <v>17739</v>
      </c>
      <c r="D9" s="140">
        <v>616</v>
      </c>
      <c r="E9" s="140">
        <v>3288</v>
      </c>
      <c r="F9" s="140">
        <v>705473</v>
      </c>
      <c r="G9" s="140">
        <v>1485</v>
      </c>
      <c r="H9" s="140">
        <v>2351442</v>
      </c>
      <c r="I9" s="141">
        <v>22063</v>
      </c>
      <c r="J9" s="137" t="s">
        <v>952</v>
      </c>
    </row>
    <row r="10" spans="1:9" s="121" customFormat="1" ht="18" customHeight="1">
      <c r="A10" s="121" t="s">
        <v>307</v>
      </c>
      <c r="I10" s="121" t="s">
        <v>308</v>
      </c>
    </row>
    <row r="11" s="121" customFormat="1" ht="18" customHeight="1">
      <c r="A11" s="121" t="s">
        <v>309</v>
      </c>
    </row>
  </sheetData>
  <sheetProtection/>
  <mergeCells count="3">
    <mergeCell ref="A1:J1"/>
    <mergeCell ref="A3:A4"/>
    <mergeCell ref="J3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user</cp:lastModifiedBy>
  <cp:lastPrinted>2014-07-17T14:10:49Z</cp:lastPrinted>
  <dcterms:created xsi:type="dcterms:W3CDTF">2000-12-15T04:29:58Z</dcterms:created>
  <dcterms:modified xsi:type="dcterms:W3CDTF">2015-03-23T06:48:21Z</dcterms:modified>
  <cp:category/>
  <cp:version/>
  <cp:contentType/>
  <cp:contentStatus/>
</cp:coreProperties>
</file>