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1000" firstSheet="12" activeTab="17"/>
  </bookViews>
  <sheets>
    <sheet name="1.유통업체 현황" sheetId="1" r:id="rId1"/>
    <sheet name="2.금융기관" sheetId="2" r:id="rId2"/>
    <sheet name="3.금융기관 예금,대출 및 어음 " sheetId="3" r:id="rId3"/>
    <sheet name="4.새마을금고" sheetId="4" r:id="rId4"/>
    <sheet name="5.소비자 물가지수(1)" sheetId="5" r:id="rId5"/>
    <sheet name="5.소비자 물가지수(2)" sheetId="6" r:id="rId6"/>
    <sheet name="소비자 물가지수(3)" sheetId="7" r:id="rId7"/>
    <sheet name="소비자 물가지수(4)" sheetId="8" r:id="rId8"/>
    <sheet name="5-1.주요품목 소비자물가지수(1)" sheetId="9" r:id="rId9"/>
    <sheet name="5-1.주요품목 소비자물가지수(2)" sheetId="10" r:id="rId10"/>
    <sheet name="5-1.주요품목 소비자물가지수(3)" sheetId="11" r:id="rId11"/>
    <sheet name="6.수출입 통관실적" sheetId="12" r:id="rId12"/>
    <sheet name="6-1.수출실적" sheetId="13" r:id="rId13"/>
    <sheet name="6-2.수입실적" sheetId="14" r:id="rId14"/>
    <sheet name="7.농림수산물 수출입실적" sheetId="15" r:id="rId15"/>
    <sheet name="8.상공회의소 현황 " sheetId="16" r:id="rId16"/>
    <sheet name="9.해외시장 개척 추진실적" sheetId="17" r:id="rId17"/>
    <sheet name="10. 외국인 직접 투자 신고실적" sheetId="18" r:id="rId18"/>
  </sheets>
  <definedNames>
    <definedName name="_xlnm.Print_Area" localSheetId="0">'1.유통업체 현황'!$A$1:$Q$35</definedName>
    <definedName name="_xlnm.Print_Area" localSheetId="1">'2.금융기관'!$A$1:$AG$33</definedName>
    <definedName name="_xlnm.Print_Area" localSheetId="4">'5.소비자 물가지수(1)'!$A$1:$P$28</definedName>
    <definedName name="_xlnm.Print_Area" localSheetId="5">'5.소비자 물가지수(2)'!$A$1:$O$28</definedName>
    <definedName name="_xlnm.Print_Area" localSheetId="9">'5-1.주요품목 소비자물가지수(2)'!$A$1:$O$23</definedName>
    <definedName name="_xlnm.Print_Area" localSheetId="10">'5-1.주요품목 소비자물가지수(3)'!$A$1:$O$27</definedName>
    <definedName name="_xlnm.Print_Area" localSheetId="11">'6.수출입 통관실적'!$A$1:$F$17</definedName>
    <definedName name="_xlnm.Print_Area" localSheetId="13">'6-2.수입실적'!$A$1:$M$29</definedName>
    <definedName name="_xlnm.Print_Area" localSheetId="14">'7.농림수산물 수출입실적'!$A$1:$L$13</definedName>
    <definedName name="_xlnm.Print_Area" localSheetId="7">'소비자 물가지수(4)'!$A$1:$N$29</definedName>
  </definedNames>
  <calcPr fullCalcOnLoad="1"/>
</workbook>
</file>

<file path=xl/comments12.xml><?xml version="1.0" encoding="utf-8"?>
<comments xmlns="http://schemas.openxmlformats.org/spreadsheetml/2006/main">
  <authors>
    <author>SEC</author>
  </authors>
  <commentList>
    <comment ref="C8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6-1수출실적과 같은값</t>
        </r>
      </text>
    </comment>
    <comment ref="D8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6-2수입실적과같은값</t>
        </r>
      </text>
    </comment>
  </commentList>
</comments>
</file>

<file path=xl/sharedStrings.xml><?xml version="1.0" encoding="utf-8"?>
<sst xmlns="http://schemas.openxmlformats.org/spreadsheetml/2006/main" count="1447" uniqueCount="772">
  <si>
    <r>
      <t xml:space="preserve">1. </t>
    </r>
    <r>
      <rPr>
        <b/>
        <sz val="18"/>
        <rFont val="굴림"/>
        <family val="3"/>
      </rPr>
      <t>유통업체 현황</t>
    </r>
    <r>
      <rPr>
        <b/>
        <sz val="18"/>
        <rFont val="Arial"/>
        <family val="2"/>
      </rPr>
      <t xml:space="preserve">       Distribution  Stores        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</si>
  <si>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</si>
  <si>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(Unit : place,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</si>
  <si>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Total</t>
  </si>
  <si>
    <t>Number</t>
  </si>
  <si>
    <t>2 0 0 5</t>
  </si>
  <si>
    <t>2 0 0 6</t>
  </si>
  <si>
    <t>-</t>
  </si>
  <si>
    <r>
      <t xml:space="preserve">2. 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융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Financial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</si>
  <si>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억원</t>
    </r>
    <r>
      <rPr>
        <sz val="10"/>
        <rFont val="Arial"/>
        <family val="2"/>
      </rPr>
      <t>)</t>
    </r>
  </si>
  <si>
    <t>(Unit : one hundred million won)</t>
  </si>
  <si>
    <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금</t>
    </r>
  </si>
  <si>
    <t>요구불예금</t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</si>
  <si>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출</t>
    </r>
  </si>
  <si>
    <r>
      <t>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환</t>
    </r>
  </si>
  <si>
    <r>
      <t>예금총계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</si>
  <si>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Time and savings deposits</t>
  </si>
  <si>
    <t>Bill clearing</t>
  </si>
  <si>
    <t>계</t>
  </si>
  <si>
    <t>정기예금</t>
  </si>
  <si>
    <r>
      <t>정기적금</t>
    </r>
    <r>
      <rPr>
        <vertAlign val="superscript"/>
        <sz val="10"/>
        <rFont val="Arial"/>
        <family val="2"/>
      </rPr>
      <t>3)</t>
    </r>
  </si>
  <si>
    <r>
      <t>저축예금</t>
    </r>
    <r>
      <rPr>
        <vertAlign val="superscript"/>
        <sz val="10"/>
        <rFont val="Arial"/>
        <family val="2"/>
      </rPr>
      <t>4)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</si>
  <si>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</si>
  <si>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장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</si>
  <si>
    <r>
      <t>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액</t>
    </r>
  </si>
  <si>
    <t>장당평균</t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</si>
  <si>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</si>
  <si>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부도율</t>
    </r>
    <r>
      <rPr>
        <vertAlign val="superscript"/>
        <sz val="10"/>
        <rFont val="Arial"/>
        <family val="2"/>
      </rPr>
      <t>5)</t>
    </r>
  </si>
  <si>
    <r>
      <t>(</t>
    </r>
    <r>
      <rPr>
        <sz val="10"/>
        <rFont val="굴림"/>
        <family val="3"/>
      </rPr>
      <t>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장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</si>
  <si>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십억원</t>
    </r>
    <r>
      <rPr>
        <sz val="10"/>
        <rFont val="Arial"/>
        <family val="2"/>
      </rPr>
      <t>)</t>
    </r>
  </si>
  <si>
    <r>
      <t>금액</t>
    </r>
    <r>
      <rPr>
        <sz val="10"/>
        <rFont val="Arial"/>
        <family val="2"/>
      </rPr>
      <t>(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</si>
  <si>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(%)</t>
  </si>
  <si>
    <t>Amount</t>
  </si>
  <si>
    <t xml:space="preserve">Average value </t>
  </si>
  <si>
    <t>Dishonored</t>
  </si>
  <si>
    <t>Grand</t>
  </si>
  <si>
    <t>Installment</t>
  </si>
  <si>
    <t>Demand</t>
  </si>
  <si>
    <t>of bills</t>
  </si>
  <si>
    <t>(Billion</t>
  </si>
  <si>
    <t>per bill</t>
  </si>
  <si>
    <t>amount</t>
  </si>
  <si>
    <t>total</t>
  </si>
  <si>
    <t>Time</t>
  </si>
  <si>
    <t>savings</t>
  </si>
  <si>
    <t>Savings</t>
  </si>
  <si>
    <t>Other</t>
  </si>
  <si>
    <t>deposits</t>
  </si>
  <si>
    <t>Lending</t>
  </si>
  <si>
    <t>(1,000bills)</t>
  </si>
  <si>
    <t>won)</t>
  </si>
  <si>
    <t>(1,000 won)</t>
  </si>
  <si>
    <t>(Billion won)</t>
  </si>
  <si>
    <t>rate</t>
  </si>
  <si>
    <t>2 0 0 4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</si>
  <si>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</si>
  <si>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</si>
  <si>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</si>
  <si>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</si>
  <si>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</si>
  <si>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</si>
  <si>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</si>
  <si>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</si>
  <si>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</si>
  <si>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</si>
  <si>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</si>
  <si>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</si>
  <si>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</si>
  <si>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</si>
  <si>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</si>
  <si>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</si>
  <si>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</si>
  <si>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</si>
  <si>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</si>
  <si>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</si>
  <si>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</si>
  <si>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</si>
  <si>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</si>
  <si>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</si>
  <si>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한국은행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제주본부</t>
    </r>
  </si>
  <si>
    <t>Source : The Bank of Korea, Jeju Branch</t>
  </si>
  <si>
    <r>
      <t xml:space="preserve">         2) </t>
    </r>
    <r>
      <rPr>
        <sz val="10"/>
        <rFont val="굴림"/>
        <family val="3"/>
      </rPr>
      <t>외화예금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</si>
  <si>
    <t xml:space="preserve">            2) Excluding foreign currency and interbank deposits</t>
  </si>
  <si>
    <r>
      <t xml:space="preserve">         3) </t>
    </r>
    <r>
      <rPr>
        <sz val="10"/>
        <rFont val="굴림"/>
        <family val="3"/>
      </rPr>
      <t>가계우대정기적금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</si>
  <si>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       3) Including Household preferential installment deposits</t>
  </si>
  <si>
    <r>
      <t xml:space="preserve">         4) </t>
    </r>
    <r>
      <rPr>
        <sz val="10"/>
        <rFont val="굴림"/>
        <family val="3"/>
      </rPr>
      <t>자유저축예금이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  <r>
      <rPr>
        <sz val="10"/>
        <rFont val="Arial"/>
        <family val="2"/>
      </rPr>
      <t>(</t>
    </r>
    <r>
      <rPr>
        <sz val="10"/>
        <rFont val="굴림"/>
        <family val="3"/>
      </rPr>
      <t>＇</t>
    </r>
    <r>
      <rPr>
        <sz val="10"/>
        <rFont val="Arial"/>
        <family val="2"/>
      </rPr>
      <t>97. 6</t>
    </r>
    <r>
      <rPr>
        <sz val="10"/>
        <rFont val="굴림"/>
        <family val="3"/>
      </rPr>
      <t>월부터</t>
    </r>
    <r>
      <rPr>
        <sz val="10"/>
        <rFont val="Arial"/>
        <family val="2"/>
      </rPr>
      <t>)</t>
    </r>
  </si>
  <si>
    <t xml:space="preserve">            4) Including Preferential savings(since June 1997)</t>
  </si>
  <si>
    <r>
      <t xml:space="preserve">         5) </t>
    </r>
    <r>
      <rPr>
        <sz val="10"/>
        <rFont val="굴림"/>
        <family val="3"/>
      </rPr>
      <t>부도금액기준</t>
    </r>
  </si>
  <si>
    <t xml:space="preserve">            5) On the basis of Dishonored value</t>
  </si>
  <si>
    <r>
      <t xml:space="preserve">         * </t>
    </r>
    <r>
      <rPr>
        <sz val="10"/>
        <rFont val="돋움"/>
        <family val="3"/>
      </rPr>
      <t>반올림 차이로 합계 수치가 일치하지 않을수 있음</t>
    </r>
  </si>
  <si>
    <r>
      <t xml:space="preserve">4. </t>
    </r>
    <r>
      <rPr>
        <b/>
        <sz val="18"/>
        <rFont val="굴림"/>
        <family val="3"/>
      </rPr>
      <t>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금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고</t>
    </r>
    <r>
      <rPr>
        <b/>
        <sz val="18"/>
        <rFont val="Arial"/>
        <family val="2"/>
      </rPr>
      <t xml:space="preserve">     Sammaeul Funds(Community Credit Cooperatives)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</si>
  <si>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</si>
  <si>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number, million won)</t>
  </si>
  <si>
    <r>
      <t>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</si>
  <si>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</si>
  <si>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</si>
  <si>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</si>
  <si>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</si>
  <si>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Number of 
S. funds</t>
  </si>
  <si>
    <t>Amount of 
assets</t>
  </si>
  <si>
    <t>Amount of
deposits</t>
  </si>
  <si>
    <t>Amount of
loans</t>
  </si>
  <si>
    <t>Number of
members</t>
  </si>
  <si>
    <t>2 0 0 5</t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</si>
  <si>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</si>
  <si>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 xml:space="preserve">5. </t>
    </r>
    <r>
      <rPr>
        <b/>
        <sz val="18"/>
        <rFont val="굴림"/>
        <family val="3"/>
      </rPr>
      <t>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        Consumer Price Indexes</t>
    </r>
  </si>
  <si>
    <t>2005=100</t>
  </si>
  <si>
    <t>총지수</t>
  </si>
  <si>
    <t>식료품. 비주류음료</t>
  </si>
  <si>
    <t>주류. 담배</t>
  </si>
  <si>
    <t>의복. 신발</t>
  </si>
  <si>
    <t>주거 및 수도.광열</t>
  </si>
  <si>
    <t>Food &amp;Non-alcoholic veberages</t>
  </si>
  <si>
    <t>Alcoholic beverage &amp;cigarettes</t>
  </si>
  <si>
    <t>Clothing &amp; footwear</t>
  </si>
  <si>
    <t>식료품</t>
  </si>
  <si>
    <t>차와음료</t>
  </si>
  <si>
    <t>주류</t>
  </si>
  <si>
    <t>담배</t>
  </si>
  <si>
    <t>의류</t>
  </si>
  <si>
    <t>신발</t>
  </si>
  <si>
    <t>집세</t>
  </si>
  <si>
    <t>주택설비</t>
  </si>
  <si>
    <t>수도.</t>
  </si>
  <si>
    <t>Food</t>
  </si>
  <si>
    <t>Tea &amp;</t>
  </si>
  <si>
    <t>Alcoholic</t>
  </si>
  <si>
    <t>Cigarettes</t>
  </si>
  <si>
    <t>Clothing</t>
  </si>
  <si>
    <t>Footwear</t>
  </si>
  <si>
    <t>Rentals</t>
  </si>
  <si>
    <t>수리</t>
  </si>
  <si>
    <t>기타주거</t>
  </si>
  <si>
    <t>All</t>
  </si>
  <si>
    <t>veberages</t>
  </si>
  <si>
    <t>beverage</t>
  </si>
  <si>
    <t>for</t>
  </si>
  <si>
    <t>Maintena</t>
  </si>
  <si>
    <t>Water</t>
  </si>
  <si>
    <t>housing</t>
  </si>
  <si>
    <t>nce &amp;</t>
  </si>
  <si>
    <t>supply &amp;</t>
  </si>
  <si>
    <t>repairs</t>
  </si>
  <si>
    <t>other</t>
  </si>
  <si>
    <t>Items</t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</si>
  <si>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</si>
  <si>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Weight</t>
  </si>
  <si>
    <r>
      <t xml:space="preserve">5. </t>
    </r>
    <r>
      <rPr>
        <b/>
        <sz val="18"/>
        <rFont val="굴림"/>
        <family val="3"/>
      </rPr>
      <t>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계속)</t>
    </r>
    <r>
      <rPr>
        <b/>
        <sz val="18"/>
        <rFont val="Arial"/>
        <family val="2"/>
      </rPr>
      <t xml:space="preserve">    Consumer Price Indexes  (Cont'd)</t>
    </r>
  </si>
  <si>
    <t>2005=100</t>
  </si>
  <si>
    <t>통   신   Commumunication</t>
  </si>
  <si>
    <t>교양. 오락  Culture &amp; recreation</t>
  </si>
  <si>
    <t>차량연료.</t>
  </si>
  <si>
    <t>차량이용료</t>
  </si>
  <si>
    <t>우편서비스</t>
  </si>
  <si>
    <t>전화기</t>
  </si>
  <si>
    <t>전화.</t>
  </si>
  <si>
    <t>교약오락</t>
  </si>
  <si>
    <t>악기.</t>
  </si>
  <si>
    <t>교양.</t>
  </si>
  <si>
    <t>도서.신문</t>
  </si>
  <si>
    <t>단체여행</t>
  </si>
  <si>
    <t>운영비</t>
  </si>
  <si>
    <t>Transport</t>
  </si>
  <si>
    <t>Postal</t>
  </si>
  <si>
    <t>Telephone</t>
  </si>
  <si>
    <t>정보이용료</t>
  </si>
  <si>
    <t>기구</t>
  </si>
  <si>
    <t>오락용품</t>
  </si>
  <si>
    <t>오락서비스</t>
  </si>
  <si>
    <t>및 문방구</t>
  </si>
  <si>
    <t>Package</t>
  </si>
  <si>
    <t>Operation</t>
  </si>
  <si>
    <t>services</t>
  </si>
  <si>
    <t>service</t>
  </si>
  <si>
    <t>equip</t>
  </si>
  <si>
    <t>Medical</t>
  </si>
  <si>
    <t>Musical</t>
  </si>
  <si>
    <t>Cultural &amp;</t>
  </si>
  <si>
    <t>Books.</t>
  </si>
  <si>
    <t>holidays</t>
  </si>
  <si>
    <t>of transport</t>
  </si>
  <si>
    <t>&amp; Telefax</t>
  </si>
  <si>
    <t>products</t>
  </si>
  <si>
    <t>instrument</t>
  </si>
  <si>
    <t>recreationasl</t>
  </si>
  <si>
    <t>newspapers</t>
  </si>
  <si>
    <t>&amp;</t>
  </si>
  <si>
    <t>&amp; durables</t>
  </si>
  <si>
    <t xml:space="preserve"> </t>
  </si>
  <si>
    <t>appliances</t>
  </si>
  <si>
    <t>recreation</t>
  </si>
  <si>
    <t>stationery</t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</si>
  <si>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</si>
  <si>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Weight</t>
  </si>
  <si>
    <t>교   육   Education</t>
  </si>
  <si>
    <t>외식. 숙박  Eating out &amp;</t>
  </si>
  <si>
    <t>기타잡비 Miscellaneous good &amp;sevices</t>
  </si>
  <si>
    <t>accommodation</t>
  </si>
  <si>
    <t>유치원.</t>
  </si>
  <si>
    <t>중등교육</t>
  </si>
  <si>
    <t>고등교육</t>
  </si>
  <si>
    <t>기타교육</t>
  </si>
  <si>
    <t>외식</t>
  </si>
  <si>
    <t>숙박</t>
  </si>
  <si>
    <t>이미용</t>
  </si>
  <si>
    <t>개인용품</t>
  </si>
  <si>
    <t>기타서비스</t>
  </si>
  <si>
    <t>초등교육</t>
  </si>
  <si>
    <t>Secondary</t>
  </si>
  <si>
    <t>Tertiary</t>
  </si>
  <si>
    <t>Other</t>
  </si>
  <si>
    <t>Eating Out</t>
  </si>
  <si>
    <t>Accommod</t>
  </si>
  <si>
    <t>Personal</t>
  </si>
  <si>
    <t>personal</t>
  </si>
  <si>
    <t>Pre-primary</t>
  </si>
  <si>
    <t>education</t>
  </si>
  <si>
    <t>ation</t>
  </si>
  <si>
    <t>care</t>
  </si>
  <si>
    <t>effect</t>
  </si>
  <si>
    <t>&amp; primary</t>
  </si>
  <si>
    <r>
      <t xml:space="preserve">5-1. </t>
    </r>
    <r>
      <rPr>
        <b/>
        <sz val="18"/>
        <rFont val="굴림"/>
        <family val="3"/>
      </rPr>
      <t>주요품목 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    Consumer Price Indexes of Major Commodities  </t>
    </r>
  </si>
  <si>
    <t>2005=100</t>
  </si>
  <si>
    <t>쌀</t>
  </si>
  <si>
    <t>돼지고기</t>
  </si>
  <si>
    <t>쇠고기</t>
  </si>
  <si>
    <t>우유</t>
  </si>
  <si>
    <t>라면</t>
  </si>
  <si>
    <t>스낵과자</t>
  </si>
  <si>
    <t>달걀</t>
  </si>
  <si>
    <t>닭고기</t>
  </si>
  <si>
    <t>두부</t>
  </si>
  <si>
    <t>마른멸치</t>
  </si>
  <si>
    <t>고등어</t>
  </si>
  <si>
    <t>파</t>
  </si>
  <si>
    <t>참기름</t>
  </si>
  <si>
    <t>Rice</t>
  </si>
  <si>
    <t>Pork</t>
  </si>
  <si>
    <t>(국산)</t>
  </si>
  <si>
    <t>Milk</t>
  </si>
  <si>
    <t>Instant</t>
  </si>
  <si>
    <t>snack</t>
  </si>
  <si>
    <t>Eggs</t>
  </si>
  <si>
    <t>Chicken</t>
  </si>
  <si>
    <t>Bean</t>
  </si>
  <si>
    <t>Dried</t>
  </si>
  <si>
    <t>Mackerel</t>
  </si>
  <si>
    <t>Leek</t>
  </si>
  <si>
    <t>Sesame</t>
  </si>
  <si>
    <t>noodles</t>
  </si>
  <si>
    <t>food</t>
  </si>
  <si>
    <t>curd</t>
  </si>
  <si>
    <t>anchovies</t>
  </si>
  <si>
    <t>oil</t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</si>
  <si>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치</t>
    </r>
  </si>
  <si>
    <t>Weight</t>
  </si>
  <si>
    <t>맛김</t>
  </si>
  <si>
    <t>콩나물</t>
  </si>
  <si>
    <t>사이다</t>
  </si>
  <si>
    <t>밀가루</t>
  </si>
  <si>
    <t>담배(국산)</t>
  </si>
  <si>
    <t>맥주</t>
  </si>
  <si>
    <t>소주</t>
  </si>
  <si>
    <t>세탁료</t>
  </si>
  <si>
    <t>전 세</t>
  </si>
  <si>
    <t>월세</t>
  </si>
  <si>
    <t>전기료</t>
  </si>
  <si>
    <t>도시가스</t>
  </si>
  <si>
    <t>상수도료</t>
  </si>
  <si>
    <t>Seasoned</t>
  </si>
  <si>
    <t>Clear</t>
  </si>
  <si>
    <t>Wheat</t>
  </si>
  <si>
    <t>Cigaretts</t>
  </si>
  <si>
    <t>Korean</t>
  </si>
  <si>
    <t>Laundry</t>
  </si>
  <si>
    <t>Monthly</t>
  </si>
  <si>
    <t>Electric</t>
  </si>
  <si>
    <t>City gas</t>
  </si>
  <si>
    <t>Water</t>
  </si>
  <si>
    <t>laver</t>
  </si>
  <si>
    <t>sprouts</t>
  </si>
  <si>
    <t>soda pop</t>
  </si>
  <si>
    <t>flour</t>
  </si>
  <si>
    <t>(domestic)</t>
  </si>
  <si>
    <t>spirits(soju)</t>
  </si>
  <si>
    <t>charge</t>
  </si>
  <si>
    <t>rent</t>
  </si>
  <si>
    <t>charges</t>
  </si>
  <si>
    <t>가루비누</t>
  </si>
  <si>
    <t>외래진료비</t>
  </si>
  <si>
    <t>치과진료비</t>
  </si>
  <si>
    <t>감기약</t>
  </si>
  <si>
    <t>휘발유</t>
  </si>
  <si>
    <t>시내버스료</t>
  </si>
  <si>
    <t>전철료</t>
  </si>
  <si>
    <t>이동전화</t>
  </si>
  <si>
    <t>영화관람료</t>
  </si>
  <si>
    <t>설렁탕</t>
  </si>
  <si>
    <t>미용료</t>
  </si>
  <si>
    <t>목욕료</t>
  </si>
  <si>
    <t>Soap</t>
  </si>
  <si>
    <t>Out -</t>
  </si>
  <si>
    <t>Dental</t>
  </si>
  <si>
    <t>Cold</t>
  </si>
  <si>
    <t>Gasoline</t>
  </si>
  <si>
    <t>Local</t>
  </si>
  <si>
    <t>Subway</t>
  </si>
  <si>
    <t>통화료</t>
  </si>
  <si>
    <t>(외식)</t>
  </si>
  <si>
    <t>seoleong</t>
  </si>
  <si>
    <t>Public</t>
  </si>
  <si>
    <t>powder</t>
  </si>
  <si>
    <t>patients</t>
  </si>
  <si>
    <t>treatment</t>
  </si>
  <si>
    <t>remedies</t>
  </si>
  <si>
    <t>bus</t>
  </si>
  <si>
    <t>fare</t>
  </si>
  <si>
    <t>Celluar</t>
  </si>
  <si>
    <t>tang</t>
  </si>
  <si>
    <t>parlor</t>
  </si>
  <si>
    <t>fee</t>
  </si>
  <si>
    <t>phone</t>
  </si>
  <si>
    <t>call rate</t>
  </si>
  <si>
    <r>
      <t xml:space="preserve">6.  </t>
    </r>
    <r>
      <rPr>
        <b/>
        <sz val="18"/>
        <rFont val="굴림"/>
        <family val="3"/>
      </rPr>
      <t>수출입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통관실적</t>
    </r>
    <r>
      <rPr>
        <b/>
        <sz val="18"/>
        <rFont val="Arial"/>
        <family val="2"/>
      </rPr>
      <t xml:space="preserve">           Exports and Imports Cleared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</si>
  <si>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</si>
  <si>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 xml:space="preserve">                  (Unit : USD 1,000)</t>
  </si>
  <si>
    <r>
      <t>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액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</si>
  <si>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출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</si>
  <si>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입</t>
    </r>
  </si>
  <si>
    <r>
      <t>수출입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초과</t>
    </r>
  </si>
  <si>
    <t>(A + B)</t>
  </si>
  <si>
    <t>(A)</t>
  </si>
  <si>
    <t>(B)</t>
  </si>
  <si>
    <t>(A - B)</t>
  </si>
  <si>
    <t>Total amount</t>
  </si>
  <si>
    <t>Exports</t>
  </si>
  <si>
    <t>Imports</t>
  </si>
  <si>
    <t>Excess of Export
and Import</t>
  </si>
  <si>
    <r>
      <t xml:space="preserve">6-1.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출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       Exports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</si>
  <si>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</si>
  <si>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>(Unit : USD 1000)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</si>
  <si>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</si>
  <si>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식품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</si>
  <si>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음료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</si>
  <si>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t>비식용원재료</t>
  </si>
  <si>
    <r>
      <t>광물성연료</t>
    </r>
    <r>
      <rPr>
        <sz val="10"/>
        <rFont val="Arial"/>
        <family val="2"/>
      </rPr>
      <t>,</t>
    </r>
    <r>
      <rPr>
        <sz val="10"/>
        <rFont val="굴림"/>
        <family val="3"/>
      </rPr>
      <t>윤활유</t>
    </r>
  </si>
  <si>
    <t>동식물성</t>
  </si>
  <si>
    <t>화학물및</t>
  </si>
  <si>
    <r>
      <t>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별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</si>
  <si>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</si>
  <si>
    <r>
      <t>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타</t>
    </r>
  </si>
  <si>
    <t>달리분류되지않은</t>
  </si>
  <si>
    <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</si>
  <si>
    <r>
      <t>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배</t>
    </r>
  </si>
  <si>
    <r>
      <t>(</t>
    </r>
    <r>
      <rPr>
        <sz val="10"/>
        <rFont val="굴림"/>
        <family val="3"/>
      </rPr>
      <t>연료제외</t>
    </r>
    <r>
      <rPr>
        <sz val="10"/>
        <rFont val="Arial"/>
        <family val="2"/>
      </rPr>
      <t>)</t>
    </r>
  </si>
  <si>
    <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관련물질</t>
    </r>
  </si>
  <si>
    <r>
      <t>유지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왁스</t>
    </r>
  </si>
  <si>
    <t>관련제품</t>
  </si>
  <si>
    <t>제조제품</t>
  </si>
  <si>
    <t>운수장비</t>
  </si>
  <si>
    <r>
      <t>상품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취급물</t>
    </r>
  </si>
  <si>
    <t>Crude</t>
  </si>
  <si>
    <t>Mineral fuels,</t>
  </si>
  <si>
    <t>Animal and</t>
  </si>
  <si>
    <t>Manufactured</t>
  </si>
  <si>
    <t>materials</t>
  </si>
  <si>
    <t>lubricants and</t>
  </si>
  <si>
    <t>Vegetable</t>
  </si>
  <si>
    <t>goods classified</t>
  </si>
  <si>
    <t>Machinery and</t>
  </si>
  <si>
    <t>Miscellaneous</t>
  </si>
  <si>
    <t>Commodities and</t>
  </si>
  <si>
    <t>Food and</t>
  </si>
  <si>
    <t>Beverage</t>
  </si>
  <si>
    <t>inedible</t>
  </si>
  <si>
    <t>related</t>
  </si>
  <si>
    <t>oils &amp; fats</t>
  </si>
  <si>
    <t>Chemicals and</t>
  </si>
  <si>
    <t>chiefly by</t>
  </si>
  <si>
    <t>transport</t>
  </si>
  <si>
    <t>manufactured</t>
  </si>
  <si>
    <t xml:space="preserve">transactions </t>
  </si>
  <si>
    <t>Live animals</t>
  </si>
  <si>
    <t>and Tobacco</t>
  </si>
  <si>
    <t>(except fuels)</t>
  </si>
  <si>
    <t>and waxes</t>
  </si>
  <si>
    <t>related products</t>
  </si>
  <si>
    <t>material</t>
  </si>
  <si>
    <t>equipment</t>
  </si>
  <si>
    <t>articles</t>
  </si>
  <si>
    <t>n. e. c.</t>
  </si>
  <si>
    <t>Source: KITA</t>
  </si>
  <si>
    <r>
      <t xml:space="preserve">6-2.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입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       Imports</t>
    </r>
  </si>
  <si>
    <t>(Unit : USD 1,000)</t>
  </si>
  <si>
    <t>2 0 0 4</t>
  </si>
  <si>
    <r>
      <t xml:space="preserve">7. </t>
    </r>
    <r>
      <rPr>
        <b/>
        <sz val="18"/>
        <color indexed="8"/>
        <rFont val="한양신명조,한컴돋움"/>
        <family val="3"/>
      </rPr>
      <t>농림수산물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수출입실적
</t>
    </r>
    <r>
      <rPr>
        <b/>
        <sz val="18"/>
        <color indexed="8"/>
        <rFont val="Arial"/>
        <family val="2"/>
      </rPr>
      <t>  Exports and Imports of Agricultural, Forestry &amp; Fishery Products</t>
    </r>
  </si>
  <si>
    <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출</t>
    </r>
    <r>
      <rPr>
        <sz val="10"/>
        <color indexed="8"/>
        <rFont val="Arial"/>
        <family val="2"/>
      </rPr>
      <t>   Exports</t>
    </r>
  </si>
  <si>
    <r>
      <t>수</t>
    </r>
    <r>
      <rPr>
        <sz val="10"/>
        <color indexed="8"/>
        <rFont val="Arial"/>
        <family val="2"/>
      </rPr>
      <t xml:space="preserve">      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>   Imports</t>
    </r>
  </si>
  <si>
    <t>계</t>
  </si>
  <si>
    <t>농산물</t>
  </si>
  <si>
    <t>축산물</t>
  </si>
  <si>
    <t>임산물</t>
  </si>
  <si>
    <t>수산물</t>
  </si>
  <si>
    <t>Total</t>
  </si>
  <si>
    <t>Agricultural products</t>
  </si>
  <si>
    <t>Livestock  products</t>
  </si>
  <si>
    <t>Forestry products</t>
  </si>
  <si>
    <t>Fishery products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</si>
  <si>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</si>
  <si>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</si>
  <si>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r>
      <t>계</t>
    </r>
    <r>
      <rPr>
        <sz val="10"/>
        <rFont val="Arial"/>
        <family val="2"/>
      </rPr>
      <t xml:space="preserve"> </t>
    </r>
  </si>
  <si>
    <t>한국은행</t>
  </si>
  <si>
    <t>씨티은행</t>
  </si>
  <si>
    <t>The Bank</t>
  </si>
  <si>
    <t>Total</t>
  </si>
  <si>
    <t>Bank</t>
  </si>
  <si>
    <t>Citi</t>
  </si>
  <si>
    <t>-</t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</si>
  <si>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</si>
  <si>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</si>
  <si>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지방은행</t>
  </si>
  <si>
    <r>
      <t>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행</t>
    </r>
  </si>
  <si>
    <t>Local Banks</t>
  </si>
  <si>
    <t>외환은행</t>
  </si>
  <si>
    <t>국민은행</t>
  </si>
  <si>
    <t>제주은행</t>
  </si>
  <si>
    <t>중소기업</t>
  </si>
  <si>
    <t>농협</t>
  </si>
  <si>
    <t>한국산업은행</t>
  </si>
  <si>
    <t>The Korea</t>
  </si>
  <si>
    <t>Korea</t>
  </si>
  <si>
    <t>Exchange</t>
  </si>
  <si>
    <t>Kookmin</t>
  </si>
  <si>
    <t>S.M.</t>
  </si>
  <si>
    <t>Development</t>
  </si>
  <si>
    <t>Jeju Bank</t>
  </si>
  <si>
    <t>industry</t>
  </si>
  <si>
    <t>N.A.C.F</t>
  </si>
  <si>
    <t>N.F.F.C</t>
  </si>
  <si>
    <t>2 0 0 5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</si>
  <si>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한국은행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제주본부</t>
    </r>
  </si>
  <si>
    <t>Source : The Bank of Korea, Jeju Branch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</si>
  <si>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(  )</t>
    </r>
    <r>
      <rPr>
        <sz val="10"/>
        <rFont val="굴림"/>
        <family val="3"/>
      </rPr>
      <t>내는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출장소임</t>
    </r>
  </si>
  <si>
    <t>`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</si>
  <si>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</si>
  <si>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Economy Policy Div</t>
    </r>
  </si>
  <si>
    <t>-</t>
  </si>
  <si>
    <t>Source : National Statistical Office 「Annual Report on the Consumer Price Index」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</si>
  <si>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통관기준</t>
    </r>
  </si>
  <si>
    <t>Note : 1) Based on customs clearance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</si>
  <si>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</si>
  <si>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rFont val="돋움"/>
        <family val="3"/>
      </rPr>
      <t>제</t>
    </r>
    <r>
      <rPr>
        <sz val="10"/>
        <rFont val="돋움"/>
        <family val="3"/>
      </rPr>
      <t>주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</si>
  <si>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</si>
  <si>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</si>
  <si>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 xml:space="preserve"> 2004(</t>
    </r>
    <r>
      <rPr>
        <sz val="10"/>
        <rFont val="Arial"/>
        <family val="2"/>
      </rPr>
      <t>Jejusi</t>
    </r>
    <r>
      <rPr>
        <sz val="10"/>
        <rFont val="Arial"/>
        <family val="2"/>
      </rPr>
      <t>)</t>
    </r>
  </si>
  <si>
    <t xml:space="preserve"> 2004(Bukjeju)</t>
  </si>
  <si>
    <t xml:space="preserve">  2004(Jejusi)</t>
  </si>
  <si>
    <t xml:space="preserve">  2004(Bukjeju)</t>
  </si>
  <si>
    <t xml:space="preserve">  2004(Jejusi)</t>
  </si>
  <si>
    <t xml:space="preserve">  2004(Bukjeju)</t>
  </si>
  <si>
    <r>
      <t>Y</t>
    </r>
    <r>
      <rPr>
        <sz val="10"/>
        <rFont val="Arial"/>
        <family val="2"/>
      </rPr>
      <t>ear</t>
    </r>
  </si>
  <si>
    <t xml:space="preserve">  2004(Jejusi)</t>
  </si>
  <si>
    <t>연별 및
월별</t>
  </si>
  <si>
    <r>
      <t>Y</t>
    </r>
    <r>
      <rPr>
        <sz val="10"/>
        <rFont val="Arial"/>
        <family val="2"/>
      </rPr>
      <t>ear &amp;
Month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</si>
  <si>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</si>
  <si>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
월별</t>
    </r>
  </si>
  <si>
    <t xml:space="preserve">   주 : 제주특별자치도 전체 수치임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</si>
  <si>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</si>
  <si>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Year &amp; Month</t>
  </si>
  <si>
    <t>Deposit 
money</t>
  </si>
  <si>
    <t>for the lease of 
a house (room)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</si>
  <si>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한국무역협회광주전남지부</t>
    </r>
  </si>
  <si>
    <r>
      <t>※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지역구분방법</t>
    </r>
    <r>
      <rPr>
        <sz val="10"/>
        <rFont val="Arial"/>
        <family val="2"/>
      </rPr>
      <t xml:space="preserve"> : '99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등록번호중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세무서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코드</t>
    </r>
    <r>
      <rPr>
        <sz val="10"/>
        <rFont val="Arial"/>
        <family val="2"/>
      </rPr>
      <t>,
                          2000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소재지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</si>
  <si>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>※</t>
    </r>
    <r>
      <rPr>
        <sz val="10"/>
        <rFont val="Arial"/>
        <family val="2"/>
      </rPr>
      <t xml:space="preserve"> The method of regional division : Figures prior to '99 are based on taxation code on registration of enterpreneur number and figures after 2000 are based on location of eatablishment</t>
    </r>
  </si>
  <si>
    <r>
      <t>Y</t>
    </r>
    <r>
      <rPr>
        <sz val="10"/>
        <rFont val="Arial"/>
        <family val="2"/>
      </rPr>
      <t>ear &amp; Month</t>
    </r>
  </si>
  <si>
    <t>Source: KITA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</si>
  <si>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한국무역협회광주전남지부</t>
    </r>
  </si>
  <si>
    <r>
      <t xml:space="preserve">         2)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</si>
  <si>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Y</t>
    </r>
    <r>
      <rPr>
        <sz val="10"/>
        <rFont val="Arial"/>
        <family val="2"/>
      </rPr>
      <t>ear &amp;
 Month</t>
    </r>
  </si>
  <si>
    <t>Machinery
and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</si>
  <si>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한국무역협회광주전남지부</t>
    </r>
  </si>
  <si>
    <t>Source: KITA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</si>
  <si>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및
</t>
    </r>
    <r>
      <rPr>
        <sz val="10"/>
        <rFont val="Arial"/>
        <family val="2"/>
      </rPr>
      <t xml:space="preserve"> 
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</si>
  <si>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 &amp;
 Month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</si>
  <si>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천불</t>
    </r>
    <r>
      <rPr>
        <sz val="10"/>
        <color indexed="8"/>
        <rFont val="Arial"/>
        <family val="2"/>
      </rPr>
      <t>)</t>
    </r>
  </si>
  <si>
    <t>연별</t>
  </si>
  <si>
    <t>Year</t>
  </si>
  <si>
    <r>
      <t>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</si>
  <si>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t xml:space="preserve">  2004(Bukjeju)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</si>
  <si>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</si>
  <si>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5-1. </t>
    </r>
    <r>
      <rPr>
        <b/>
        <sz val="18"/>
        <rFont val="굴림"/>
        <family val="3"/>
      </rPr>
      <t>주요품목 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Consumer Price Indexes  (Cont'd)</t>
    </r>
  </si>
  <si>
    <r>
      <t xml:space="preserve">5-1. </t>
    </r>
    <r>
      <rPr>
        <b/>
        <sz val="18"/>
        <rFont val="굴림"/>
        <family val="3"/>
      </rPr>
      <t>주요품목 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Consumer Price Indexes  (Cont'd)</t>
    </r>
  </si>
  <si>
    <t>가  중  치</t>
  </si>
  <si>
    <t>연별 및 
월별</t>
  </si>
  <si>
    <t>fee</t>
  </si>
  <si>
    <t>fare</t>
  </si>
  <si>
    <t>Samgyeop</t>
  </si>
  <si>
    <t>_sal</t>
  </si>
  <si>
    <t>(eating out)</t>
  </si>
  <si>
    <t>bath fee</t>
  </si>
  <si>
    <t>Year 
&amp; Month</t>
  </si>
  <si>
    <t>Beef
(domestic)</t>
  </si>
  <si>
    <r>
      <t>(wel</t>
    </r>
    <r>
      <rPr>
        <sz val="10"/>
        <rFont val="Arial"/>
        <family val="2"/>
      </rPr>
      <t>s</t>
    </r>
    <r>
      <rPr>
        <sz val="10"/>
        <rFont val="Arial"/>
        <family val="2"/>
      </rPr>
      <t>h 
onion)</t>
    </r>
  </si>
  <si>
    <t>Year &amp; 
Month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</si>
  <si>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</si>
  <si>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t>Beer</t>
  </si>
  <si>
    <t>Admission</t>
  </si>
  <si>
    <t>fee to</t>
  </si>
  <si>
    <t>theater</t>
  </si>
  <si>
    <t>Beauty</t>
  </si>
  <si>
    <t>Source : KITA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</si>
  <si>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한국무역협회광주전남지부</t>
    </r>
  </si>
  <si>
    <t>-</t>
  </si>
  <si>
    <r>
      <t xml:space="preserve">IX.  </t>
    </r>
    <r>
      <rPr>
        <b/>
        <sz val="22"/>
        <rFont val="돋움"/>
        <family val="3"/>
      </rPr>
      <t>유통</t>
    </r>
    <r>
      <rPr>
        <b/>
        <sz val="22"/>
        <rFont val="Arial"/>
        <family val="2"/>
      </rPr>
      <t xml:space="preserve"> ·</t>
    </r>
    <r>
      <rPr>
        <b/>
        <sz val="22"/>
        <rFont val="돋움"/>
        <family val="3"/>
      </rPr>
      <t>금융</t>
    </r>
    <r>
      <rPr>
        <b/>
        <sz val="22"/>
        <rFont val="Arial"/>
        <family val="2"/>
      </rPr>
      <t xml:space="preserve"> ·</t>
    </r>
    <r>
      <rPr>
        <b/>
        <sz val="22"/>
        <rFont val="돋움"/>
        <family val="3"/>
      </rPr>
      <t>보험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기타</t>
    </r>
    <r>
      <rPr>
        <b/>
        <sz val="22"/>
        <rFont val="Arial"/>
        <family val="2"/>
      </rPr>
      <t xml:space="preserve"> </t>
    </r>
    <r>
      <rPr>
        <b/>
        <sz val="22"/>
        <rFont val="돋움"/>
        <family val="3"/>
      </rPr>
      <t>서비스</t>
    </r>
    <r>
      <rPr>
        <b/>
        <sz val="22"/>
        <rFont val="Arial"/>
        <family val="2"/>
      </rPr>
      <t xml:space="preserve">     TRADE ·BANKING ·INSURANCE AND OTHER SERVICES</t>
    </r>
  </si>
  <si>
    <r>
      <t xml:space="preserve">5. </t>
    </r>
    <r>
      <rPr>
        <b/>
        <sz val="18"/>
        <rFont val="굴림"/>
        <family val="3"/>
      </rPr>
      <t>소비자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물가지수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계속)</t>
    </r>
    <r>
      <rPr>
        <b/>
        <sz val="18"/>
        <rFont val="Arial"/>
        <family val="2"/>
      </rPr>
      <t xml:space="preserve">    Consumer Price Indexes  (Cont'd)</t>
    </r>
  </si>
  <si>
    <t>가구집기. 가사용품 Furnishings &amp; household</t>
  </si>
  <si>
    <t>보건의료  Health</t>
  </si>
  <si>
    <t>교  통</t>
  </si>
  <si>
    <t>Transportation</t>
  </si>
  <si>
    <t>광열</t>
  </si>
  <si>
    <t>가구</t>
  </si>
  <si>
    <t>침구</t>
  </si>
  <si>
    <t>가정용기구</t>
  </si>
  <si>
    <t>주방용품</t>
  </si>
  <si>
    <t>가사용품</t>
  </si>
  <si>
    <t>의약품.</t>
  </si>
  <si>
    <t>의료서비스</t>
  </si>
  <si>
    <t>기  타</t>
  </si>
  <si>
    <t>차량구입비</t>
  </si>
  <si>
    <t>Furniture</t>
  </si>
  <si>
    <t>직물제품</t>
  </si>
  <si>
    <t>Household</t>
  </si>
  <si>
    <t>서비스</t>
  </si>
  <si>
    <t>의료약품</t>
  </si>
  <si>
    <t>Medical</t>
  </si>
  <si>
    <t>Purchase</t>
  </si>
  <si>
    <t>appliances</t>
  </si>
  <si>
    <t>utensils</t>
  </si>
  <si>
    <t>service</t>
  </si>
  <si>
    <t>medical</t>
  </si>
  <si>
    <t>of vehicle</t>
  </si>
  <si>
    <t>textiled</t>
  </si>
  <si>
    <t>goods</t>
  </si>
  <si>
    <t>products</t>
  </si>
  <si>
    <t>services</t>
  </si>
  <si>
    <t>&amp;</t>
  </si>
  <si>
    <t xml:space="preserve"> </t>
  </si>
  <si>
    <t>자료 : 통계청 물가통계과</t>
  </si>
  <si>
    <t xml:space="preserve">Source : National Statistical Office </t>
  </si>
  <si>
    <t>2 0 0 6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</si>
  <si>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</si>
  <si>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t>대형마트(할인점)</t>
  </si>
  <si>
    <t>전     문     점</t>
  </si>
  <si>
    <t>백     화     점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</si>
  <si>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</si>
  <si>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</si>
  <si>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Discounter Store</t>
  </si>
  <si>
    <t>Specialty Store</t>
  </si>
  <si>
    <t>Department Store</t>
  </si>
  <si>
    <t>Year</t>
  </si>
  <si>
    <r>
      <t>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</si>
  <si>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</si>
  <si>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시    별</t>
  </si>
  <si>
    <t>Floor space</t>
  </si>
  <si>
    <t>Si</t>
  </si>
  <si>
    <t>매   장</t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</si>
  <si>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물</t>
    </r>
  </si>
  <si>
    <t>면   적</t>
  </si>
  <si>
    <t>연면적</t>
  </si>
  <si>
    <t>Number</t>
  </si>
  <si>
    <t>store</t>
  </si>
  <si>
    <t>Establish ment</t>
  </si>
  <si>
    <t>쇼      핑      센       터</t>
  </si>
  <si>
    <t>시          장    Market</t>
  </si>
  <si>
    <t>기타 대규모 점포</t>
  </si>
  <si>
    <t>등    록    시   장</t>
  </si>
  <si>
    <t>인    정    시    장</t>
  </si>
  <si>
    <t>연    별</t>
  </si>
  <si>
    <t>Shopping Center</t>
  </si>
  <si>
    <t>Registered Market</t>
  </si>
  <si>
    <t>Others</t>
  </si>
  <si>
    <t>Other Large-scale Store</t>
  </si>
  <si>
    <t>하나은행</t>
  </si>
  <si>
    <t>제일은행</t>
  </si>
  <si>
    <t>신한은행</t>
  </si>
  <si>
    <t>씨티은행</t>
  </si>
  <si>
    <t>수협중앙회</t>
  </si>
  <si>
    <t xml:space="preserve">기   타
</t>
  </si>
  <si>
    <r>
      <t>시</t>
    </r>
    <r>
      <rPr>
        <sz val="10"/>
        <rFont val="Arial"/>
        <family val="2"/>
      </rPr>
      <t xml:space="preserve">                </t>
    </r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          </t>
    </r>
    <r>
      <rPr>
        <sz val="10"/>
        <rFont val="굴림"/>
        <family val="3"/>
      </rPr>
      <t>은</t>
    </r>
    <r>
      <rPr>
        <sz val="10"/>
        <rFont val="Arial"/>
        <family val="2"/>
      </rPr>
      <t xml:space="preserve">                </t>
    </r>
    <r>
      <rPr>
        <sz val="10"/>
        <rFont val="굴림"/>
        <family val="3"/>
      </rPr>
      <t xml:space="preserve">행
</t>
    </r>
    <r>
      <rPr>
        <sz val="10"/>
        <rFont val="Arial"/>
        <family val="2"/>
      </rPr>
      <t>Nation-wide  commercial  banks</t>
    </r>
  </si>
  <si>
    <r>
      <t xml:space="preserve"> </t>
    </r>
    <r>
      <rPr>
        <sz val="10"/>
        <rFont val="Arial"/>
        <family val="2"/>
      </rPr>
      <t xml:space="preserve">     </t>
    </r>
    <r>
      <rPr>
        <sz val="10"/>
        <rFont val="Arial"/>
        <family val="2"/>
      </rPr>
      <t>of Korea</t>
    </r>
  </si>
  <si>
    <t>우리은행</t>
  </si>
  <si>
    <t>Woori</t>
  </si>
  <si>
    <t>Bank</t>
  </si>
  <si>
    <t>Korea First</t>
  </si>
  <si>
    <t>Hana</t>
  </si>
  <si>
    <t>Shin Han</t>
  </si>
  <si>
    <t>l</t>
  </si>
  <si>
    <t>Shin Han
Bank</t>
  </si>
  <si>
    <t>조흥은행</t>
  </si>
  <si>
    <r>
      <t>Shin Han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Bank</t>
    </r>
  </si>
  <si>
    <r>
      <t>1</t>
    </r>
    <r>
      <rPr>
        <sz val="10"/>
        <rFont val="돋움"/>
        <family val="3"/>
      </rPr>
      <t>월</t>
    </r>
  </si>
  <si>
    <r>
      <t>2월</t>
    </r>
  </si>
  <si>
    <r>
      <t>3월</t>
    </r>
  </si>
  <si>
    <r>
      <t>4월</t>
    </r>
  </si>
  <si>
    <r>
      <t>5월</t>
    </r>
  </si>
  <si>
    <r>
      <t>6월</t>
    </r>
  </si>
  <si>
    <r>
      <t>7월</t>
    </r>
  </si>
  <si>
    <r>
      <t>8월</t>
    </r>
  </si>
  <si>
    <r>
      <t>9월</t>
    </r>
  </si>
  <si>
    <r>
      <t>10월</t>
    </r>
  </si>
  <si>
    <r>
      <t>11월</t>
    </r>
  </si>
  <si>
    <r>
      <t>12월</t>
    </r>
  </si>
  <si>
    <t>Unit : person, 1,000won</t>
  </si>
  <si>
    <t>Number of staffs</t>
  </si>
  <si>
    <t>Number of commissioners</t>
  </si>
  <si>
    <t>Number of special commissioners</t>
  </si>
  <si>
    <t>Number of members</t>
  </si>
  <si>
    <t>Budget</t>
  </si>
  <si>
    <t>자료 : 제주상공회의소</t>
  </si>
  <si>
    <t>Source:jeju Chamber of Commerce and Industry</t>
  </si>
  <si>
    <t>수출상담회 </t>
  </si>
  <si>
    <t>국 제 박 람 회 참 가</t>
  </si>
  <si>
    <t>External trade meeting</t>
  </si>
  <si>
    <t>Overseas market development</t>
  </si>
  <si>
    <t> International trade fair participation</t>
  </si>
  <si>
    <t>개 최 수</t>
  </si>
  <si>
    <t>참가업체 Corporations</t>
  </si>
  <si>
    <t>실  적 Results</t>
  </si>
  <si>
    <t>건  수</t>
  </si>
  <si>
    <t>건 수</t>
  </si>
  <si>
    <t>Number of meetings</t>
  </si>
  <si>
    <t>participated</t>
  </si>
  <si>
    <t>Number </t>
  </si>
  <si>
    <t>Number of fairs</t>
  </si>
  <si>
    <t>of cases</t>
  </si>
  <si>
    <t>Consulted</t>
  </si>
  <si>
    <t>Contract made</t>
  </si>
  <si>
    <r>
      <t xml:space="preserve">8. </t>
    </r>
    <r>
      <rPr>
        <b/>
        <sz val="18"/>
        <color indexed="8"/>
        <rFont val="HY중고딕"/>
        <family val="1"/>
      </rPr>
      <t>상공회의소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현황</t>
    </r>
    <r>
      <rPr>
        <b/>
        <sz val="18"/>
        <color indexed="8"/>
        <rFont val="Arial"/>
        <family val="2"/>
      </rPr>
      <t xml:space="preserve"> Chamber of Commerce and Industry</t>
    </r>
  </si>
  <si>
    <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천원</t>
    </r>
  </si>
  <si>
    <r>
      <t>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수</t>
    </r>
  </si>
  <si>
    <r>
      <t>의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수</t>
    </r>
  </si>
  <si>
    <r>
      <t>특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별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의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수</t>
    </r>
  </si>
  <si>
    <r>
      <t>회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원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굴림"/>
        <family val="3"/>
      </rPr>
      <t>수</t>
    </r>
  </si>
  <si>
    <r>
      <t>예산액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천원</t>
    </r>
    <r>
      <rPr>
        <sz val="10"/>
        <color indexed="8"/>
        <rFont val="Arial"/>
        <family val="2"/>
      </rPr>
      <t>)</t>
    </r>
  </si>
  <si>
    <t>제주상공회의소</t>
  </si>
  <si>
    <r>
      <t>2</t>
    </r>
    <r>
      <rPr>
        <sz val="10"/>
        <rFont val="Arial"/>
        <family val="2"/>
      </rPr>
      <t xml:space="preserve"> 0 0 6 </t>
    </r>
  </si>
  <si>
    <r>
      <t>2</t>
    </r>
    <r>
      <rPr>
        <sz val="10"/>
        <rFont val="Arial"/>
        <family val="2"/>
      </rPr>
      <t xml:space="preserve"> 0 0 6</t>
    </r>
  </si>
  <si>
    <t>2 0 0 7</t>
  </si>
  <si>
    <t>대지면적</t>
  </si>
  <si>
    <t>(시장)</t>
  </si>
  <si>
    <t>Plottage</t>
  </si>
  <si>
    <t xml:space="preserve">2 0 0 7 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</si>
  <si>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행정기획과</t>
    </r>
  </si>
  <si>
    <t>자료 : 통계청 물가통계과, 「물가연보」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</si>
  <si>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</si>
  <si>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>(unit:USD1000)</t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</si>
  <si>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</si>
  <si>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t>농림수산업· 광업
Agriculture, forestry and fishing· Mining</t>
  </si>
  <si>
    <t>제조업
Manufacturing</t>
  </si>
  <si>
    <r>
      <t>전기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가스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수도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건설
Electricity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gas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water-supply</t>
    </r>
    <r>
      <rPr>
        <sz val="10"/>
        <rFont val="Arial"/>
        <family val="2"/>
      </rPr>
      <t>·</t>
    </r>
    <r>
      <rPr>
        <sz val="10"/>
        <rFont val="돋움"/>
        <family val="3"/>
      </rPr>
      <t xml:space="preserve"> construction</t>
    </r>
  </si>
  <si>
    <t>서비스업
Services</t>
  </si>
  <si>
    <t>기  타
Others</t>
  </si>
  <si>
    <t>연    별</t>
  </si>
  <si>
    <t>시    별</t>
  </si>
  <si>
    <r>
      <t xml:space="preserve">건수
</t>
    </r>
    <r>
      <rPr>
        <sz val="10"/>
        <rFont val="Arial"/>
        <family val="2"/>
      </rPr>
      <t>Cases</t>
    </r>
  </si>
  <si>
    <r>
      <t>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</si>
  <si>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t>Si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</si>
  <si>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</si>
  <si>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</si>
  <si>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</si>
  <si>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</si>
  <si>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 xml:space="preserve">
지      역      별</t>
  </si>
  <si>
    <t>Year</t>
  </si>
  <si>
    <t>연    별</t>
  </si>
  <si>
    <t>합  계   Total</t>
  </si>
  <si>
    <t>국제협력기구</t>
  </si>
  <si>
    <t>미주지역</t>
  </si>
  <si>
    <t>아주지역</t>
  </si>
  <si>
    <t>EU(25개 국가)</t>
  </si>
  <si>
    <t>기타지역</t>
  </si>
  <si>
    <t>시    별</t>
  </si>
  <si>
    <r>
      <t xml:space="preserve">건수
</t>
    </r>
    <r>
      <rPr>
        <sz val="10"/>
        <rFont val="Arial"/>
        <family val="2"/>
      </rPr>
      <t>Cases</t>
    </r>
  </si>
  <si>
    <r>
      <t>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</si>
  <si>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t>Si</t>
  </si>
  <si>
    <t>자료 : 제주특별자치도 투자정책과</t>
  </si>
  <si>
    <t>9. 해외시장개척 추진실적 Overseas Market Development</t>
  </si>
  <si>
    <t xml:space="preserve">(단위 : 천불) </t>
  </si>
  <si>
    <t>구   분</t>
  </si>
  <si>
    <t>시장개척단</t>
  </si>
  <si>
    <t>Year</t>
  </si>
  <si>
    <t>상   담</t>
  </si>
  <si>
    <t>계   약</t>
  </si>
  <si>
    <t>Source:Economic Policy Div.</t>
  </si>
  <si>
    <t>자료 : 제주특별자치도 경제정책과</t>
  </si>
  <si>
    <r>
      <t xml:space="preserve">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2) </t>
    </r>
    <r>
      <rPr>
        <sz val="10"/>
        <rFont val="돋움"/>
        <family val="3"/>
      </rPr>
      <t>반올림으로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안맞을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있습니다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</si>
  <si>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 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</si>
  <si>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 xml:space="preserve">       Source :  Administrative Planning Div.</t>
  </si>
  <si>
    <t>Source : Jeju Special Self-Governing Provin ceInvestment Policy Dvision</t>
  </si>
  <si>
    <r>
      <t xml:space="preserve">10. </t>
    </r>
    <r>
      <rPr>
        <b/>
        <sz val="18"/>
        <color indexed="8"/>
        <rFont val="굴림"/>
        <family val="3"/>
      </rPr>
      <t>외국인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직접투자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신고실적</t>
    </r>
    <r>
      <rPr>
        <b/>
        <sz val="18"/>
        <color indexed="8"/>
        <rFont val="Arial"/>
        <family val="2"/>
      </rPr>
      <t xml:space="preserve">  Notification for Foreign Direct Investments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</si>
  <si>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예금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은행</t>
    </r>
  </si>
  <si>
    <r>
      <t xml:space="preserve">  Note : 1) </t>
    </r>
    <r>
      <rPr>
        <sz val="10"/>
        <rFont val="Arial"/>
        <family val="2"/>
      </rPr>
      <t>Commercial &amp; Specialized Banks</t>
    </r>
  </si>
  <si>
    <t>삼겹살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</si>
  <si>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품목은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SITC </t>
    </r>
    <r>
      <rPr>
        <sz val="10"/>
        <rFont val="굴림"/>
        <family val="3"/>
      </rPr>
      <t>기준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분류단위는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1</t>
    </r>
    <r>
      <rPr>
        <sz val="10"/>
        <rFont val="굴림"/>
        <family val="3"/>
      </rPr>
      <t>단위</t>
    </r>
  </si>
  <si>
    <r>
      <t xml:space="preserve"> </t>
    </r>
    <r>
      <rPr>
        <sz val="10"/>
        <rFont val="Arial"/>
        <family val="2"/>
      </rPr>
      <t xml:space="preserve">        3) </t>
    </r>
    <r>
      <rPr>
        <sz val="10"/>
        <rFont val="돋움"/>
        <family val="3"/>
      </rPr>
      <t>반올림으로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맞을수도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있습니다</t>
    </r>
    <r>
      <rPr>
        <sz val="10"/>
        <rFont val="Arial"/>
        <family val="2"/>
      </rPr>
      <t xml:space="preserve">. 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</si>
  <si>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</si>
  <si>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</t>
    </r>
    <r>
      <rPr>
        <sz val="10"/>
        <rFont val="Arial"/>
        <family val="2"/>
      </rPr>
      <t xml:space="preserve">      2) ;  </t>
    </r>
    <r>
      <rPr>
        <sz val="10"/>
        <rFont val="돋움"/>
        <family val="3"/>
      </rPr>
      <t>반올림으로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맞을수도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있습니다</t>
    </r>
    <r>
      <rPr>
        <sz val="10"/>
        <rFont val="Arial"/>
        <family val="2"/>
      </rPr>
      <t xml:space="preserve">. </t>
    </r>
  </si>
  <si>
    <r>
      <t xml:space="preserve">3. </t>
    </r>
    <r>
      <rPr>
        <b/>
        <sz val="18"/>
        <rFont val="굴림"/>
        <family val="3"/>
      </rPr>
      <t>금융기관</t>
    </r>
    <r>
      <rPr>
        <b/>
        <sz val="18"/>
        <rFont val="Arial"/>
        <family val="2"/>
      </rPr>
      <t xml:space="preserve"> </t>
    </r>
    <r>
      <rPr>
        <b/>
        <vertAlign val="superscript"/>
        <sz val="16"/>
        <rFont val="Arial"/>
        <family val="2"/>
      </rPr>
      <t>1)</t>
    </r>
    <r>
      <rPr>
        <b/>
        <sz val="16"/>
        <rFont val="Arial"/>
        <family val="2"/>
      </rPr>
      <t xml:space="preserve"> 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예금</t>
    </r>
    <r>
      <rPr>
        <b/>
        <sz val="18"/>
        <rFont val="Arial"/>
        <family val="2"/>
      </rPr>
      <t xml:space="preserve">, </t>
    </r>
    <r>
      <rPr>
        <b/>
        <sz val="18"/>
        <rFont val="굴림"/>
        <family val="3"/>
      </rPr>
      <t>대출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어음</t>
    </r>
    <r>
      <rPr>
        <b/>
        <sz val="18"/>
        <rFont val="Arial"/>
        <family val="2"/>
      </rPr>
      <t xml:space="preserve">    Deposits, Loans and Bills of Financial Institutions</t>
    </r>
  </si>
  <si>
    <t>2 0 0 8</t>
  </si>
  <si>
    <t xml:space="preserve">2 0 0 8 </t>
  </si>
  <si>
    <t>2 0 0 9</t>
  </si>
  <si>
    <t xml:space="preserve">2 0 0 9 </t>
  </si>
  <si>
    <t>2 0 0 9</t>
  </si>
  <si>
    <t>-</t>
  </si>
  <si>
    <t xml:space="preserve">2 0 0 8 </t>
  </si>
  <si>
    <t>한  림  읍</t>
  </si>
  <si>
    <t>애  월  읍</t>
  </si>
  <si>
    <t>구  좌  읍</t>
  </si>
  <si>
    <t>조  천  읍</t>
  </si>
  <si>
    <t>한  경  면</t>
  </si>
  <si>
    <t>추  자  면</t>
  </si>
  <si>
    <t>우  도  면</t>
  </si>
  <si>
    <t>일 도 1 동</t>
  </si>
  <si>
    <t>일 도 2 동</t>
  </si>
  <si>
    <t>이 도 1 동</t>
  </si>
  <si>
    <t>이 도 2 동</t>
  </si>
  <si>
    <t>삼 도 1 동</t>
  </si>
  <si>
    <t>삼 도 2 동</t>
  </si>
  <si>
    <t>용 담 1 동</t>
  </si>
  <si>
    <t>용 담 2 동</t>
  </si>
  <si>
    <t>건  입  동</t>
  </si>
  <si>
    <t>화  북  동</t>
  </si>
  <si>
    <t>삼  양  동</t>
  </si>
  <si>
    <t>봉  개  동</t>
  </si>
  <si>
    <t>아  라  동</t>
  </si>
  <si>
    <t>오  라  동</t>
  </si>
  <si>
    <t>연       동</t>
  </si>
  <si>
    <t>노  형  동</t>
  </si>
  <si>
    <t>외  도  동</t>
  </si>
  <si>
    <t>이  호  동</t>
  </si>
  <si>
    <t>도  두  동</t>
  </si>
  <si>
    <t>2 0 0 9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</si>
  <si>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</si>
  <si>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</si>
  <si>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</si>
  <si>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</si>
  <si>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</si>
  <si>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</si>
  <si>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</si>
  <si>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</si>
  <si>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</si>
  <si>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</si>
  <si>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</si>
  <si>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</si>
  <si>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</si>
  <si>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</si>
  <si>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</si>
  <si>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</si>
  <si>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</si>
  <si>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</si>
  <si>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</si>
  <si>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</si>
  <si>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</si>
  <si>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</si>
  <si>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</si>
  <si>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</si>
  <si>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</si>
  <si>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</si>
  <si>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t xml:space="preserve">2 0 0 9 </t>
  </si>
  <si>
    <t xml:space="preserve"> </t>
  </si>
  <si>
    <t xml:space="preserve"> </t>
  </si>
  <si>
    <t>2 0 0 9</t>
  </si>
  <si>
    <t>-</t>
  </si>
</sst>
</file>

<file path=xl/styles.xml><?xml version="1.0" encoding="utf-8"?>
<styleSheet xmlns="http://schemas.openxmlformats.org/spreadsheetml/2006/main">
  <numFmts count="3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;"/>
    <numFmt numFmtId="177" formatCode="#,##0_);[Red]\(#,##0\)"/>
    <numFmt numFmtId="178" formatCode="#,##0_ "/>
    <numFmt numFmtId="179" formatCode="#,##0;[Red]#,##0"/>
    <numFmt numFmtId="180" formatCode="\(0\)"/>
    <numFmt numFmtId="181" formatCode="\(#,##0\);[Red]#,##0\)"/>
    <numFmt numFmtId="182" formatCode="\-"/>
    <numFmt numFmtId="183" formatCode="\(#,##0\);;\-;"/>
    <numFmt numFmtId="184" formatCode="\(#,##0\)_);\(#,##0\)"/>
    <numFmt numFmtId="185" formatCode="0_);\(0\)"/>
    <numFmt numFmtId="186" formatCode="#,##0;;\-"/>
    <numFmt numFmtId="187" formatCode="0;[Red]0"/>
    <numFmt numFmtId="188" formatCode="0_);[Red]\(0\)"/>
    <numFmt numFmtId="189" formatCode="#,##0.0_);[Red]\(#,##0.0\)"/>
    <numFmt numFmtId="190" formatCode="#,##0.00;[Red]#,##0.00"/>
    <numFmt numFmtId="191" formatCode="#,##0.0;;\-;"/>
    <numFmt numFmtId="192" formatCode="#,##0.00;;\-;"/>
    <numFmt numFmtId="193" formatCode="#,##0.00_ "/>
    <numFmt numFmtId="194" formatCode="0.0;[Red]0.0"/>
    <numFmt numFmtId="195" formatCode="#,##0.0;[Red]#,##0.0"/>
    <numFmt numFmtId="196" formatCode="#,##0;\-#,##0;\-;"/>
    <numFmt numFmtId="197" formatCode="0.0"/>
    <numFmt numFmtId="198" formatCode="0_ "/>
    <numFmt numFmtId="199" formatCode="_-* #,##0_-;&quot;\&quot;\!\-* #,##0_-;_-* &quot;-&quot;_-;_-@_-"/>
    <numFmt numFmtId="200" formatCode="0.0_ "/>
  </numFmts>
  <fonts count="40">
    <font>
      <sz val="10"/>
      <name val="Arial"/>
      <family val="2"/>
    </font>
    <font>
      <sz val="8"/>
      <name val="돋움"/>
      <family val="3"/>
    </font>
    <font>
      <sz val="11"/>
      <name val="Arial"/>
      <family val="2"/>
    </font>
    <font>
      <b/>
      <sz val="18"/>
      <name val="Arial"/>
      <family val="2"/>
    </font>
    <font>
      <b/>
      <sz val="18"/>
      <name val="굴림"/>
      <family val="3"/>
    </font>
    <font>
      <sz val="18"/>
      <name val="Arial"/>
      <family val="2"/>
    </font>
    <font>
      <sz val="10"/>
      <name val="굴림"/>
      <family val="3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10"/>
      <color indexed="8"/>
      <name val="돋움"/>
      <family val="3"/>
    </font>
    <font>
      <vertAlign val="superscript"/>
      <sz val="10"/>
      <name val="Arial"/>
      <family val="2"/>
    </font>
    <font>
      <b/>
      <sz val="9"/>
      <name val="굴림"/>
      <family val="3"/>
    </font>
    <font>
      <sz val="9"/>
      <name val="굴림"/>
      <family val="3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b/>
      <sz val="11"/>
      <name val="Arial"/>
      <family val="2"/>
    </font>
    <font>
      <sz val="10"/>
      <color indexed="8"/>
      <name val="한양신명조,한컴돋움"/>
      <family val="3"/>
    </font>
    <font>
      <sz val="10"/>
      <color indexed="8"/>
      <name val="굴림"/>
      <family val="3"/>
    </font>
    <font>
      <b/>
      <sz val="10"/>
      <color indexed="10"/>
      <name val="굴림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HY중고딕"/>
      <family val="1"/>
    </font>
    <font>
      <b/>
      <sz val="18"/>
      <color indexed="8"/>
      <name val="굴림"/>
      <family val="3"/>
    </font>
    <font>
      <b/>
      <vertAlign val="superscript"/>
      <sz val="16"/>
      <name val="Arial"/>
      <family val="2"/>
    </font>
    <font>
      <b/>
      <sz val="16"/>
      <name val="Arial"/>
      <family val="2"/>
    </font>
    <font>
      <sz val="11"/>
      <name val="돋움"/>
      <family val="3"/>
    </font>
    <font>
      <sz val="9"/>
      <name val="바탕체"/>
      <family val="1"/>
    </font>
    <font>
      <b/>
      <sz val="11"/>
      <color indexed="8"/>
      <name val="Arial"/>
      <family val="2"/>
    </font>
    <font>
      <sz val="11"/>
      <color indexed="8"/>
      <name val="돋움"/>
      <family val="3"/>
    </font>
    <font>
      <b/>
      <sz val="10"/>
      <color indexed="8"/>
      <name val="굴림"/>
      <family val="3"/>
    </font>
    <font>
      <b/>
      <sz val="11"/>
      <color indexed="8"/>
      <name val="굴림"/>
      <family val="3"/>
    </font>
    <font>
      <sz val="11"/>
      <color indexed="8"/>
      <name val="굴림"/>
      <family val="3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1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 quotePrefix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vertical="center" shrinkToFit="1"/>
    </xf>
    <xf numFmtId="0" fontId="0" fillId="2" borderId="1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80" fontId="0" fillId="2" borderId="0" xfId="0" applyNumberFormat="1" applyFont="1" applyFill="1" applyAlignment="1">
      <alignment vertical="center"/>
    </xf>
    <xf numFmtId="180" fontId="0" fillId="2" borderId="0" xfId="0" applyNumberFormat="1" applyFont="1" applyFill="1" applyAlignment="1">
      <alignment vertical="center" shrinkToFit="1"/>
    </xf>
    <xf numFmtId="0" fontId="0" fillId="2" borderId="0" xfId="0" applyFont="1" applyFill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6" fillId="2" borderId="6" xfId="0" applyFont="1" applyFill="1" applyBorder="1" applyAlignment="1" quotePrefix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6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 quotePrefix="1">
      <alignment vertical="center"/>
    </xf>
    <xf numFmtId="0" fontId="0" fillId="2" borderId="0" xfId="0" applyFont="1" applyFill="1" applyAlignment="1" quotePrefix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 quotePrefix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7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 shrinkToFit="1"/>
    </xf>
    <xf numFmtId="176" fontId="10" fillId="0" borderId="0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left" vertical="center"/>
    </xf>
    <xf numFmtId="0" fontId="6" fillId="2" borderId="5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Border="1" applyAlignment="1" quotePrefix="1">
      <alignment horizontal="center" vertical="center" shrinkToFit="1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horizontal="right"/>
    </xf>
    <xf numFmtId="0" fontId="18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7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justify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2" borderId="3" xfId="0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left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85" fontId="10" fillId="0" borderId="10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185" fontId="10" fillId="0" borderId="10" xfId="0" applyNumberFormat="1" applyFont="1" applyFill="1" applyBorder="1" applyAlignment="1">
      <alignment horizontal="distributed" vertical="center" indent="1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horizontal="left" vertical="center" indent="2" shrinkToFit="1"/>
    </xf>
    <xf numFmtId="178" fontId="10" fillId="0" borderId="0" xfId="17" applyNumberFormat="1" applyFont="1" applyFill="1" applyBorder="1" applyAlignment="1">
      <alignment horizontal="right" vertical="center" indent="3"/>
    </xf>
    <xf numFmtId="176" fontId="10" fillId="0" borderId="0" xfId="0" applyNumberFormat="1" applyFont="1" applyFill="1" applyBorder="1" applyAlignment="1">
      <alignment horizontal="right" vertical="center" indent="3"/>
    </xf>
    <xf numFmtId="0" fontId="6" fillId="0" borderId="9" xfId="0" applyFont="1" applyFill="1" applyBorder="1" applyAlignment="1">
      <alignment horizontal="center" vertical="center"/>
    </xf>
    <xf numFmtId="194" fontId="0" fillId="0" borderId="8" xfId="0" applyNumberFormat="1" applyFont="1" applyFill="1" applyBorder="1" applyAlignment="1">
      <alignment horizontal="center" vertical="center"/>
    </xf>
    <xf numFmtId="194" fontId="0" fillId="0" borderId="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94" fontId="10" fillId="0" borderId="3" xfId="0" applyNumberFormat="1" applyFont="1" applyFill="1" applyBorder="1" applyAlignment="1">
      <alignment horizontal="center" vertical="center" shrinkToFit="1"/>
    </xf>
    <xf numFmtId="194" fontId="10" fillId="0" borderId="0" xfId="0" applyNumberFormat="1" applyFont="1" applyFill="1" applyBorder="1" applyAlignment="1">
      <alignment horizontal="center" vertical="center" shrinkToFit="1"/>
    </xf>
    <xf numFmtId="194" fontId="10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2" borderId="7" xfId="0" applyFont="1" applyFill="1" applyBorder="1" applyAlignment="1">
      <alignment horizontal="center" vertical="center" shrinkToFit="1"/>
    </xf>
    <xf numFmtId="194" fontId="6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194" fontId="19" fillId="0" borderId="0" xfId="0" applyNumberFormat="1" applyFont="1" applyFill="1" applyBorder="1" applyAlignment="1">
      <alignment horizontal="center" vertical="center" shrinkToFit="1"/>
    </xf>
    <xf numFmtId="194" fontId="19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right" vertical="center" indent="1"/>
    </xf>
    <xf numFmtId="177" fontId="0" fillId="0" borderId="0" xfId="0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178" fontId="10" fillId="0" borderId="0" xfId="0" applyNumberFormat="1" applyFont="1" applyFill="1" applyBorder="1" applyAlignment="1">
      <alignment horizontal="right" vertical="center" indent="4"/>
    </xf>
    <xf numFmtId="176" fontId="10" fillId="0" borderId="3" xfId="0" applyNumberFormat="1" applyFont="1" applyFill="1" applyBorder="1" applyAlignment="1">
      <alignment horizontal="right" vertical="center" indent="4"/>
    </xf>
    <xf numFmtId="177" fontId="0" fillId="0" borderId="0" xfId="0" applyNumberFormat="1" applyFont="1" applyFill="1" applyBorder="1" applyAlignment="1">
      <alignment horizontal="right" vertical="center" indent="2"/>
    </xf>
    <xf numFmtId="180" fontId="0" fillId="0" borderId="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/>
    </xf>
    <xf numFmtId="177" fontId="0" fillId="0" borderId="0" xfId="17" applyNumberFormat="1" applyFont="1" applyFill="1" applyBorder="1" applyAlignment="1">
      <alignment horizontal="right" vertical="center" indent="2" shrinkToFit="1"/>
    </xf>
    <xf numFmtId="177" fontId="0" fillId="0" borderId="0" xfId="17" applyNumberFormat="1" applyFont="1" applyFill="1" applyBorder="1" applyAlignment="1">
      <alignment horizontal="right" vertical="center" indent="3" shrinkToFit="1"/>
    </xf>
    <xf numFmtId="177" fontId="0" fillId="0" borderId="10" xfId="17" applyNumberFormat="1" applyFont="1" applyFill="1" applyBorder="1" applyAlignment="1">
      <alignment horizontal="right" vertical="center" indent="4" shrinkToFit="1"/>
    </xf>
    <xf numFmtId="177" fontId="0" fillId="0" borderId="0" xfId="17" applyNumberFormat="1" applyFont="1" applyFill="1" applyBorder="1" applyAlignment="1">
      <alignment horizontal="right" vertical="center" indent="1" shrinkToFit="1"/>
    </xf>
    <xf numFmtId="0" fontId="9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center" vertical="center" shrinkToFit="1"/>
    </xf>
    <xf numFmtId="179" fontId="10" fillId="0" borderId="0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85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179" fontId="10" fillId="0" borderId="3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 vertical="center" indent="3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177" fontId="10" fillId="0" borderId="3" xfId="0" applyNumberFormat="1" applyFont="1" applyFill="1" applyBorder="1" applyAlignment="1">
      <alignment horizontal="right" vertical="center" indent="1"/>
    </xf>
    <xf numFmtId="177" fontId="10" fillId="0" borderId="0" xfId="0" applyNumberFormat="1" applyFont="1" applyFill="1" applyBorder="1" applyAlignment="1">
      <alignment horizontal="right" vertical="center" indent="1"/>
    </xf>
    <xf numFmtId="177" fontId="10" fillId="0" borderId="0" xfId="0" applyNumberFormat="1" applyFont="1" applyFill="1" applyBorder="1" applyAlignment="1">
      <alignment horizontal="right" vertical="center" indent="2"/>
    </xf>
    <xf numFmtId="177" fontId="10" fillId="0" borderId="0" xfId="17" applyNumberFormat="1" applyFont="1" applyFill="1" applyBorder="1" applyAlignment="1">
      <alignment horizontal="right" vertical="center" indent="2" shrinkToFit="1"/>
    </xf>
    <xf numFmtId="177" fontId="10" fillId="0" borderId="0" xfId="17" applyNumberFormat="1" applyFont="1" applyFill="1" applyBorder="1" applyAlignment="1">
      <alignment horizontal="right" vertical="center" indent="3" shrinkToFit="1"/>
    </xf>
    <xf numFmtId="177" fontId="10" fillId="0" borderId="0" xfId="17" applyNumberFormat="1" applyFont="1" applyFill="1" applyBorder="1" applyAlignment="1">
      <alignment horizontal="right" vertical="center" indent="1" shrinkToFit="1"/>
    </xf>
    <xf numFmtId="177" fontId="10" fillId="0" borderId="0" xfId="17" applyNumberFormat="1" applyFont="1" applyFill="1" applyBorder="1" applyAlignment="1">
      <alignment horizontal="right" vertical="center" indent="4" shrinkToFit="1"/>
    </xf>
    <xf numFmtId="0" fontId="10" fillId="0" borderId="17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right" vertical="center"/>
    </xf>
    <xf numFmtId="0" fontId="0" fillId="0" borderId="2" xfId="0" applyFont="1" applyFill="1" applyBorder="1" applyAlignment="1">
      <alignment horizontal="distributed" vertical="center" shrinkToFit="1"/>
    </xf>
    <xf numFmtId="0" fontId="0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 shrinkToFit="1"/>
    </xf>
    <xf numFmtId="0" fontId="0" fillId="2" borderId="19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center" vertical="center" shrinkToFit="1"/>
    </xf>
    <xf numFmtId="0" fontId="0" fillId="2" borderId="7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9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94" fontId="0" fillId="0" borderId="2" xfId="0" applyNumberFormat="1" applyFont="1" applyFill="1" applyBorder="1" applyAlignment="1">
      <alignment horizontal="center" vertical="center"/>
    </xf>
    <xf numFmtId="194" fontId="0" fillId="0" borderId="9" xfId="0" applyNumberFormat="1" applyFont="1" applyFill="1" applyBorder="1" applyAlignment="1">
      <alignment horizontal="center" vertical="center"/>
    </xf>
    <xf numFmtId="178" fontId="0" fillId="0" borderId="0" xfId="17" applyNumberFormat="1" applyFont="1" applyFill="1" applyAlignment="1">
      <alignment vertical="center"/>
    </xf>
    <xf numFmtId="178" fontId="10" fillId="0" borderId="0" xfId="17" applyNumberFormat="1" applyFont="1" applyFill="1" applyBorder="1" applyAlignment="1">
      <alignment vertical="center"/>
    </xf>
    <xf numFmtId="178" fontId="0" fillId="0" borderId="0" xfId="17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0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41" fontId="26" fillId="0" borderId="18" xfId="17" applyFont="1" applyBorder="1" applyAlignment="1">
      <alignment horizontal="center" vertical="center" wrapText="1"/>
    </xf>
    <xf numFmtId="41" fontId="26" fillId="0" borderId="0" xfId="17" applyFont="1" applyBorder="1" applyAlignment="1">
      <alignment horizontal="center" vertical="center" wrapText="1"/>
    </xf>
    <xf numFmtId="41" fontId="26" fillId="0" borderId="17" xfId="17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9" fontId="0" fillId="2" borderId="4" xfId="0" applyNumberFormat="1" applyFont="1" applyFill="1" applyBorder="1" applyAlignment="1">
      <alignment horizontal="center" vertical="center" shrinkToFit="1"/>
    </xf>
    <xf numFmtId="180" fontId="0" fillId="2" borderId="1" xfId="0" applyNumberFormat="1" applyFont="1" applyFill="1" applyBorder="1" applyAlignment="1">
      <alignment horizontal="center" vertical="center" shrinkToFit="1"/>
    </xf>
    <xf numFmtId="179" fontId="0" fillId="2" borderId="1" xfId="0" applyNumberFormat="1" applyFont="1" applyFill="1" applyBorder="1" applyAlignment="1">
      <alignment horizontal="center" vertical="center" shrinkToFit="1"/>
    </xf>
    <xf numFmtId="183" fontId="0" fillId="2" borderId="1" xfId="0" applyNumberFormat="1" applyFont="1" applyFill="1" applyBorder="1" applyAlignment="1">
      <alignment horizontal="center" vertical="center" shrinkToFit="1"/>
    </xf>
    <xf numFmtId="184" fontId="0" fillId="2" borderId="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94" fontId="2" fillId="2" borderId="3" xfId="0" applyNumberFormat="1" applyFont="1" applyFill="1" applyBorder="1" applyAlignment="1">
      <alignment horizontal="center" vertical="center" shrinkToFit="1"/>
    </xf>
    <xf numFmtId="194" fontId="10" fillId="2" borderId="0" xfId="0" applyNumberFormat="1" applyFont="1" applyFill="1" applyBorder="1" applyAlignment="1">
      <alignment horizontal="center" vertical="center" shrinkToFit="1"/>
    </xf>
    <xf numFmtId="194" fontId="10" fillId="2" borderId="10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 quotePrefix="1">
      <alignment horizontal="left" vertical="center"/>
    </xf>
    <xf numFmtId="0" fontId="0" fillId="2" borderId="0" xfId="0" applyFont="1" applyFill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left" vertical="center" shrinkToFit="1"/>
    </xf>
    <xf numFmtId="0" fontId="0" fillId="2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justify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10" fillId="0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 shrinkToFit="1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176" fontId="7" fillId="0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176" fontId="10" fillId="0" borderId="4" xfId="0" applyNumberFormat="1" applyFont="1" applyFill="1" applyBorder="1" applyAlignment="1">
      <alignment horizontal="center" vertical="center"/>
    </xf>
    <xf numFmtId="41" fontId="10" fillId="0" borderId="0" xfId="17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7" fontId="0" fillId="0" borderId="3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89" fontId="0" fillId="0" borderId="0" xfId="0" applyNumberFormat="1" applyFont="1" applyFill="1" applyBorder="1" applyAlignment="1">
      <alignment horizontal="center" vertical="center" shrinkToFit="1"/>
    </xf>
    <xf numFmtId="190" fontId="0" fillId="0" borderId="1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/>
    </xf>
    <xf numFmtId="194" fontId="0" fillId="0" borderId="8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 quotePrefix="1">
      <alignment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distributed" vertical="center" indent="1" shrinkToFit="1"/>
    </xf>
    <xf numFmtId="0" fontId="9" fillId="0" borderId="11" xfId="0" applyFont="1" applyBorder="1" applyAlignment="1">
      <alignment horizontal="distributed" vertical="center" indent="1" shrinkToFit="1"/>
    </xf>
    <xf numFmtId="41" fontId="0" fillId="0" borderId="3" xfId="17" applyFont="1" applyBorder="1" applyAlignment="1">
      <alignment horizontal="left" vertical="center" indent="1"/>
    </xf>
    <xf numFmtId="198" fontId="8" fillId="0" borderId="3" xfId="18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176" fontId="10" fillId="0" borderId="4" xfId="0" applyNumberFormat="1" applyFont="1" applyFill="1" applyBorder="1" applyAlignment="1">
      <alignment horizontal="right" vertical="center" indent="4"/>
    </xf>
    <xf numFmtId="176" fontId="10" fillId="0" borderId="1" xfId="0" applyNumberFormat="1" applyFont="1" applyFill="1" applyBorder="1" applyAlignment="1">
      <alignment horizontal="right" vertical="center" indent="3"/>
    </xf>
    <xf numFmtId="0" fontId="8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 quotePrefix="1">
      <alignment horizontal="center" vertical="center"/>
    </xf>
    <xf numFmtId="0" fontId="0" fillId="2" borderId="0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Border="1" applyAlignment="1">
      <alignment horizontal="center" vertical="center"/>
    </xf>
    <xf numFmtId="176" fontId="8" fillId="3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0" fillId="2" borderId="11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Border="1" applyAlignment="1">
      <alignment horizontal="center" vertical="center" shrinkToFit="1"/>
    </xf>
    <xf numFmtId="185" fontId="10" fillId="0" borderId="0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83" fontId="10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188" fontId="10" fillId="2" borderId="1" xfId="0" applyNumberFormat="1" applyFont="1" applyFill="1" applyBorder="1" applyAlignment="1">
      <alignment horizontal="center" vertical="center" shrinkToFit="1"/>
    </xf>
    <xf numFmtId="176" fontId="10" fillId="2" borderId="11" xfId="0" applyNumberFormat="1" applyFont="1" applyFill="1" applyBorder="1" applyAlignment="1">
      <alignment horizontal="center" vertical="center" shrinkToFit="1"/>
    </xf>
    <xf numFmtId="176" fontId="7" fillId="2" borderId="3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195" fontId="7" fillId="2" borderId="0" xfId="0" applyNumberFormat="1" applyFont="1" applyFill="1" applyBorder="1" applyAlignment="1">
      <alignment horizontal="center" vertical="center" shrinkToFit="1"/>
    </xf>
    <xf numFmtId="192" fontId="7" fillId="2" borderId="10" xfId="0" applyNumberFormat="1" applyFont="1" applyFill="1" applyBorder="1" applyAlignment="1">
      <alignment horizontal="center" vertical="center"/>
    </xf>
    <xf numFmtId="177" fontId="10" fillId="2" borderId="3" xfId="0" applyNumberFormat="1" applyFont="1" applyFill="1" applyBorder="1" applyAlignment="1">
      <alignment horizontal="center" vertical="center" shrinkToFit="1"/>
    </xf>
    <xf numFmtId="177" fontId="10" fillId="2" borderId="0" xfId="0" applyNumberFormat="1" applyFont="1" applyFill="1" applyBorder="1" applyAlignment="1">
      <alignment horizontal="center" vertical="center" shrinkToFit="1"/>
    </xf>
    <xf numFmtId="189" fontId="10" fillId="2" borderId="0" xfId="0" applyNumberFormat="1" applyFont="1" applyFill="1" applyBorder="1" applyAlignment="1">
      <alignment horizontal="center" vertical="center" shrinkToFit="1"/>
    </xf>
    <xf numFmtId="193" fontId="10" fillId="2" borderId="10" xfId="0" applyNumberFormat="1" applyFont="1" applyFill="1" applyBorder="1" applyAlignment="1">
      <alignment horizontal="center" vertical="center" shrinkToFit="1"/>
    </xf>
    <xf numFmtId="177" fontId="10" fillId="2" borderId="4" xfId="0" applyNumberFormat="1" applyFont="1" applyFill="1" applyBorder="1" applyAlignment="1">
      <alignment horizontal="center" vertical="center" shrinkToFit="1"/>
    </xf>
    <xf numFmtId="177" fontId="10" fillId="2" borderId="1" xfId="0" applyNumberFormat="1" applyFont="1" applyFill="1" applyBorder="1" applyAlignment="1">
      <alignment horizontal="center" vertical="center" shrinkToFit="1"/>
    </xf>
    <xf numFmtId="189" fontId="10" fillId="2" borderId="1" xfId="0" applyNumberFormat="1" applyFont="1" applyFill="1" applyBorder="1" applyAlignment="1">
      <alignment horizontal="center" vertical="center" shrinkToFit="1"/>
    </xf>
    <xf numFmtId="193" fontId="10" fillId="2" borderId="11" xfId="0" applyNumberFormat="1" applyFont="1" applyFill="1" applyBorder="1" applyAlignment="1">
      <alignment horizontal="center" vertical="center" shrinkToFit="1"/>
    </xf>
    <xf numFmtId="194" fontId="34" fillId="0" borderId="3" xfId="0" applyNumberFormat="1" applyFont="1" applyFill="1" applyBorder="1" applyAlignment="1">
      <alignment horizontal="center" vertical="center" shrinkToFit="1"/>
    </xf>
    <xf numFmtId="194" fontId="34" fillId="0" borderId="0" xfId="0" applyNumberFormat="1" applyFont="1" applyFill="1" applyBorder="1" applyAlignment="1">
      <alignment horizontal="center" vertical="center" shrinkToFit="1"/>
    </xf>
    <xf numFmtId="194" fontId="34" fillId="0" borderId="10" xfId="0" applyNumberFormat="1" applyFont="1" applyFill="1" applyBorder="1" applyAlignment="1">
      <alignment horizontal="center" vertical="center" shrinkToFit="1"/>
    </xf>
    <xf numFmtId="197" fontId="35" fillId="0" borderId="3" xfId="0" applyNumberFormat="1" applyFont="1" applyFill="1" applyBorder="1" applyAlignment="1">
      <alignment horizontal="center" vertical="center"/>
    </xf>
    <xf numFmtId="197" fontId="35" fillId="0" borderId="0" xfId="0" applyNumberFormat="1" applyFont="1" applyFill="1" applyBorder="1" applyAlignment="1">
      <alignment horizontal="center" vertical="center"/>
    </xf>
    <xf numFmtId="197" fontId="35" fillId="0" borderId="10" xfId="0" applyNumberFormat="1" applyFont="1" applyFill="1" applyBorder="1" applyAlignment="1">
      <alignment horizontal="center" vertical="center"/>
    </xf>
    <xf numFmtId="197" fontId="35" fillId="0" borderId="4" xfId="0" applyNumberFormat="1" applyFont="1" applyFill="1" applyBorder="1" applyAlignment="1">
      <alignment horizontal="center" vertical="center"/>
    </xf>
    <xf numFmtId="197" fontId="35" fillId="0" borderId="1" xfId="0" applyNumberFormat="1" applyFont="1" applyFill="1" applyBorder="1" applyAlignment="1">
      <alignment horizontal="center" vertical="center"/>
    </xf>
    <xf numFmtId="197" fontId="35" fillId="0" borderId="11" xfId="0" applyNumberFormat="1" applyFont="1" applyFill="1" applyBorder="1" applyAlignment="1">
      <alignment horizontal="center" vertical="center"/>
    </xf>
    <xf numFmtId="194" fontId="34" fillId="2" borderId="0" xfId="0" applyNumberFormat="1" applyFont="1" applyFill="1" applyBorder="1" applyAlignment="1">
      <alignment horizontal="center" vertical="center" shrinkToFit="1"/>
    </xf>
    <xf numFmtId="194" fontId="34" fillId="2" borderId="10" xfId="0" applyNumberFormat="1" applyFont="1" applyFill="1" applyBorder="1" applyAlignment="1">
      <alignment horizontal="center" vertical="center" shrinkToFit="1"/>
    </xf>
    <xf numFmtId="197" fontId="35" fillId="2" borderId="0" xfId="0" applyNumberFormat="1" applyFont="1" applyFill="1" applyBorder="1" applyAlignment="1">
      <alignment horizontal="center" vertical="center"/>
    </xf>
    <xf numFmtId="194" fontId="26" fillId="2" borderId="0" xfId="0" applyNumberFormat="1" applyFont="1" applyFill="1" applyBorder="1" applyAlignment="1">
      <alignment horizontal="center" vertical="center" shrinkToFit="1"/>
    </xf>
    <xf numFmtId="194" fontId="26" fillId="2" borderId="10" xfId="0" applyNumberFormat="1" applyFont="1" applyFill="1" applyBorder="1" applyAlignment="1">
      <alignment horizontal="center" vertical="center" shrinkToFit="1"/>
    </xf>
    <xf numFmtId="197" fontId="35" fillId="2" borderId="1" xfId="0" applyNumberFormat="1" applyFont="1" applyFill="1" applyBorder="1" applyAlignment="1">
      <alignment horizontal="center" vertical="center"/>
    </xf>
    <xf numFmtId="194" fontId="26" fillId="2" borderId="1" xfId="0" applyNumberFormat="1" applyFont="1" applyFill="1" applyBorder="1" applyAlignment="1">
      <alignment horizontal="center" vertical="center" shrinkToFit="1"/>
    </xf>
    <xf numFmtId="194" fontId="26" fillId="2" borderId="11" xfId="0" applyNumberFormat="1" applyFont="1" applyFill="1" applyBorder="1" applyAlignment="1">
      <alignment horizontal="center" vertical="center" shrinkToFit="1"/>
    </xf>
    <xf numFmtId="194" fontId="34" fillId="2" borderId="3" xfId="0" applyNumberFormat="1" applyFont="1" applyFill="1" applyBorder="1" applyAlignment="1">
      <alignment horizontal="center" vertical="center" shrinkToFit="1"/>
    </xf>
    <xf numFmtId="197" fontId="35" fillId="2" borderId="3" xfId="0" applyNumberFormat="1" applyFont="1" applyFill="1" applyBorder="1" applyAlignment="1">
      <alignment horizontal="center" vertical="center"/>
    </xf>
    <xf numFmtId="197" fontId="35" fillId="2" borderId="4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horizontal="center" vertical="center" shrinkToFit="1"/>
    </xf>
    <xf numFmtId="200" fontId="26" fillId="2" borderId="0" xfId="0" applyNumberFormat="1" applyFont="1" applyFill="1" applyBorder="1" applyAlignment="1">
      <alignment horizontal="center" vertical="center" shrinkToFit="1"/>
    </xf>
    <xf numFmtId="0" fontId="26" fillId="2" borderId="10" xfId="0" applyFont="1" applyFill="1" applyBorder="1" applyAlignment="1">
      <alignment horizontal="center" vertical="center" shrinkToFit="1"/>
    </xf>
    <xf numFmtId="200" fontId="26" fillId="2" borderId="10" xfId="0" applyNumberFormat="1" applyFont="1" applyFill="1" applyBorder="1" applyAlignment="1">
      <alignment horizontal="center" vertical="center" shrinkToFit="1"/>
    </xf>
    <xf numFmtId="200" fontId="26" fillId="2" borderId="3" xfId="0" applyNumberFormat="1" applyFont="1" applyFill="1" applyBorder="1" applyAlignment="1">
      <alignment horizontal="center" vertical="center" shrinkToFit="1"/>
    </xf>
    <xf numFmtId="200" fontId="26" fillId="2" borderId="4" xfId="0" applyNumberFormat="1" applyFont="1" applyFill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 shrinkToFit="1"/>
    </xf>
    <xf numFmtId="200" fontId="26" fillId="2" borderId="1" xfId="0" applyNumberFormat="1" applyFont="1" applyFill="1" applyBorder="1" applyAlignment="1">
      <alignment horizontal="center" vertical="center" shrinkToFit="1"/>
    </xf>
    <xf numFmtId="0" fontId="26" fillId="2" borderId="11" xfId="0" applyFont="1" applyFill="1" applyBorder="1" applyAlignment="1">
      <alignment horizontal="center" vertical="center" shrinkToFit="1"/>
    </xf>
    <xf numFmtId="195" fontId="26" fillId="2" borderId="3" xfId="0" applyNumberFormat="1" applyFont="1" applyFill="1" applyBorder="1" applyAlignment="1">
      <alignment horizontal="center" vertical="center" shrinkToFit="1"/>
    </xf>
    <xf numFmtId="195" fontId="26" fillId="2" borderId="0" xfId="0" applyNumberFormat="1" applyFont="1" applyFill="1" applyBorder="1" applyAlignment="1">
      <alignment horizontal="center" vertical="center" shrinkToFit="1"/>
    </xf>
    <xf numFmtId="195" fontId="26" fillId="2" borderId="10" xfId="0" applyNumberFormat="1" applyFont="1" applyFill="1" applyBorder="1" applyAlignment="1">
      <alignment horizontal="center" vertical="center" shrinkToFit="1"/>
    </xf>
    <xf numFmtId="195" fontId="26" fillId="2" borderId="4" xfId="0" applyNumberFormat="1" applyFont="1" applyFill="1" applyBorder="1" applyAlignment="1">
      <alignment horizontal="center" vertical="center" shrinkToFit="1"/>
    </xf>
    <xf numFmtId="195" fontId="26" fillId="2" borderId="1" xfId="0" applyNumberFormat="1" applyFont="1" applyFill="1" applyBorder="1" applyAlignment="1">
      <alignment horizontal="center" vertical="center" shrinkToFit="1"/>
    </xf>
    <xf numFmtId="195" fontId="26" fillId="2" borderId="11" xfId="0" applyNumberFormat="1" applyFont="1" applyFill="1" applyBorder="1" applyAlignment="1">
      <alignment horizontal="center" vertical="center" shrinkToFit="1"/>
    </xf>
    <xf numFmtId="194" fontId="36" fillId="2" borderId="3" xfId="0" applyNumberFormat="1" applyFont="1" applyFill="1" applyBorder="1" applyAlignment="1">
      <alignment horizontal="center" vertical="center" shrinkToFit="1"/>
    </xf>
    <xf numFmtId="194" fontId="36" fillId="2" borderId="0" xfId="0" applyNumberFormat="1" applyFont="1" applyFill="1" applyBorder="1" applyAlignment="1">
      <alignment horizontal="center" vertical="center" shrinkToFit="1"/>
    </xf>
    <xf numFmtId="194" fontId="36" fillId="2" borderId="10" xfId="0" applyNumberFormat="1" applyFont="1" applyFill="1" applyBorder="1" applyAlignment="1">
      <alignment horizontal="center" vertical="center" shrinkToFit="1"/>
    </xf>
    <xf numFmtId="195" fontId="19" fillId="2" borderId="3" xfId="0" applyNumberFormat="1" applyFont="1" applyFill="1" applyBorder="1" applyAlignment="1">
      <alignment horizontal="center" vertical="center" shrinkToFit="1"/>
    </xf>
    <xf numFmtId="195" fontId="19" fillId="2" borderId="0" xfId="0" applyNumberFormat="1" applyFont="1" applyFill="1" applyBorder="1" applyAlignment="1">
      <alignment horizontal="center" vertical="center" shrinkToFit="1"/>
    </xf>
    <xf numFmtId="195" fontId="19" fillId="2" borderId="10" xfId="0" applyNumberFormat="1" applyFont="1" applyFill="1" applyBorder="1" applyAlignment="1">
      <alignment horizontal="center" vertical="center" shrinkToFit="1"/>
    </xf>
    <xf numFmtId="195" fontId="19" fillId="2" borderId="4" xfId="0" applyNumberFormat="1" applyFont="1" applyFill="1" applyBorder="1" applyAlignment="1">
      <alignment horizontal="center" vertical="center" shrinkToFit="1"/>
    </xf>
    <xf numFmtId="195" fontId="19" fillId="2" borderId="1" xfId="0" applyNumberFormat="1" applyFont="1" applyFill="1" applyBorder="1" applyAlignment="1">
      <alignment horizontal="center" vertical="center" shrinkToFit="1"/>
    </xf>
    <xf numFmtId="195" fontId="19" fillId="2" borderId="11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96" fontId="10" fillId="2" borderId="11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center" vertical="center" shrinkToFit="1"/>
    </xf>
    <xf numFmtId="176" fontId="10" fillId="2" borderId="3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Border="1" applyAlignment="1">
      <alignment horizontal="center" vertical="center" shrinkToFit="1"/>
    </xf>
    <xf numFmtId="176" fontId="10" fillId="2" borderId="10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176" fontId="10" fillId="2" borderId="11" xfId="0" applyNumberFormat="1" applyFont="1" applyFill="1" applyBorder="1" applyAlignment="1">
      <alignment horizontal="center" vertical="center" shrinkToFit="1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41" fontId="34" fillId="2" borderId="26" xfId="17" applyFont="1" applyFill="1" applyBorder="1" applyAlignment="1">
      <alignment vertical="center"/>
    </xf>
    <xf numFmtId="41" fontId="34" fillId="2" borderId="27" xfId="17" applyFont="1" applyFill="1" applyBorder="1" applyAlignment="1">
      <alignment vertical="center"/>
    </xf>
    <xf numFmtId="0" fontId="37" fillId="2" borderId="18" xfId="17" applyNumberFormat="1" applyFont="1" applyFill="1" applyBorder="1" applyAlignment="1">
      <alignment vertical="center"/>
    </xf>
    <xf numFmtId="0" fontId="37" fillId="2" borderId="0" xfId="17" applyNumberFormat="1" applyFont="1" applyFill="1" applyBorder="1" applyAlignment="1">
      <alignment vertical="center"/>
    </xf>
    <xf numFmtId="41" fontId="37" fillId="2" borderId="0" xfId="17" applyFont="1" applyFill="1" applyBorder="1" applyAlignment="1">
      <alignment vertical="center"/>
    </xf>
    <xf numFmtId="41" fontId="37" fillId="2" borderId="17" xfId="17" applyFont="1" applyFill="1" applyBorder="1" applyAlignment="1">
      <alignment vertical="center"/>
    </xf>
    <xf numFmtId="0" fontId="38" fillId="2" borderId="16" xfId="17" applyNumberFormat="1" applyFont="1" applyFill="1" applyBorder="1" applyAlignment="1">
      <alignment vertical="center"/>
    </xf>
    <xf numFmtId="0" fontId="38" fillId="2" borderId="1" xfId="17" applyNumberFormat="1" applyFont="1" applyFill="1" applyBorder="1" applyAlignment="1">
      <alignment vertical="center"/>
    </xf>
    <xf numFmtId="41" fontId="38" fillId="2" borderId="1" xfId="17" applyFont="1" applyFill="1" applyBorder="1" applyAlignment="1">
      <alignment vertical="center"/>
    </xf>
    <xf numFmtId="41" fontId="38" fillId="2" borderId="15" xfId="17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center" vertical="center"/>
    </xf>
    <xf numFmtId="3" fontId="36" fillId="2" borderId="15" xfId="0" applyNumberFormat="1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41" fontId="7" fillId="2" borderId="3" xfId="17" applyFont="1" applyFill="1" applyBorder="1" applyAlignment="1">
      <alignment horizontal="right" vertical="center" shrinkToFit="1"/>
    </xf>
    <xf numFmtId="41" fontId="7" fillId="2" borderId="0" xfId="17" applyFont="1" applyFill="1" applyBorder="1" applyAlignment="1">
      <alignment horizontal="right" vertical="center" shrinkToFit="1"/>
    </xf>
    <xf numFmtId="41" fontId="7" fillId="2" borderId="10" xfId="17" applyFont="1" applyFill="1" applyBorder="1" applyAlignment="1">
      <alignment horizontal="right" vertical="center" shrinkToFit="1"/>
    </xf>
    <xf numFmtId="41" fontId="10" fillId="2" borderId="3" xfId="17" applyFont="1" applyFill="1" applyBorder="1" applyAlignment="1">
      <alignment horizontal="right" vertical="center" shrinkToFit="1"/>
    </xf>
    <xf numFmtId="41" fontId="10" fillId="2" borderId="0" xfId="17" applyFont="1" applyFill="1" applyBorder="1" applyAlignment="1">
      <alignment horizontal="right" vertical="center" shrinkToFit="1"/>
    </xf>
    <xf numFmtId="41" fontId="10" fillId="2" borderId="10" xfId="17" applyFont="1" applyFill="1" applyBorder="1" applyAlignment="1">
      <alignment horizontal="right" vertical="center" shrinkToFit="1"/>
    </xf>
    <xf numFmtId="41" fontId="10" fillId="2" borderId="4" xfId="17" applyFont="1" applyFill="1" applyBorder="1" applyAlignment="1">
      <alignment horizontal="right" vertical="center" shrinkToFit="1"/>
    </xf>
    <xf numFmtId="41" fontId="10" fillId="2" borderId="1" xfId="17" applyFont="1" applyFill="1" applyBorder="1" applyAlignment="1">
      <alignment horizontal="right" vertical="center" shrinkToFit="1"/>
    </xf>
    <xf numFmtId="41" fontId="10" fillId="2" borderId="11" xfId="17" applyFont="1" applyFill="1" applyBorder="1" applyAlignment="1">
      <alignment horizontal="right" vertical="center" shrinkToFit="1"/>
    </xf>
    <xf numFmtId="41" fontId="0" fillId="2" borderId="3" xfId="17" applyFont="1" applyFill="1" applyBorder="1" applyAlignment="1">
      <alignment horizontal="right" vertical="center" wrapText="1" shrinkToFit="1"/>
    </xf>
    <xf numFmtId="41" fontId="0" fillId="2" borderId="0" xfId="17" applyFont="1" applyFill="1" applyBorder="1" applyAlignment="1">
      <alignment horizontal="right" vertical="center" wrapText="1" shrinkToFit="1"/>
    </xf>
    <xf numFmtId="41" fontId="0" fillId="2" borderId="9" xfId="17" applyFont="1" applyFill="1" applyBorder="1" applyAlignment="1">
      <alignment horizontal="right" vertical="center" wrapText="1" shrinkToFit="1"/>
    </xf>
    <xf numFmtId="41" fontId="0" fillId="2" borderId="10" xfId="17" applyFont="1" applyFill="1" applyBorder="1" applyAlignment="1">
      <alignment horizontal="right" vertical="center" wrapText="1" shrinkToFit="1"/>
    </xf>
    <xf numFmtId="41" fontId="0" fillId="2" borderId="2" xfId="17" applyFont="1" applyFill="1" applyBorder="1" applyAlignment="1">
      <alignment horizontal="right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8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 quotePrefix="1">
      <alignment horizontal="center" vertical="center" shrinkToFit="1"/>
    </xf>
    <xf numFmtId="0" fontId="6" fillId="2" borderId="9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2" borderId="2" xfId="0" applyFont="1" applyFill="1" applyBorder="1" applyAlignment="1" quotePrefix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3" fillId="2" borderId="0" xfId="0" applyFont="1" applyFill="1" applyAlignment="1" quotePrefix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9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shrinkToFit="1"/>
    </xf>
    <xf numFmtId="0" fontId="0" fillId="2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1" fillId="2" borderId="2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justify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" xfId="16"/>
    <cellStyle name="Comma [0]" xfId="17"/>
    <cellStyle name="쉼표 [0]_02.토지및기후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SheetLayoutView="100" workbookViewId="0" topLeftCell="A1">
      <selection activeCell="F17" sqref="F17"/>
    </sheetView>
  </sheetViews>
  <sheetFormatPr defaultColWidth="9.140625" defaultRowHeight="12.75"/>
  <cols>
    <col min="1" max="1" width="13.7109375" style="1" customWidth="1"/>
    <col min="2" max="2" width="8.28125" style="1" customWidth="1"/>
    <col min="3" max="3" width="9.8515625" style="1" customWidth="1"/>
    <col min="4" max="5" width="9.140625" style="1" customWidth="1"/>
    <col min="6" max="6" width="10.140625" style="1" customWidth="1"/>
    <col min="7" max="7" width="8.00390625" style="1" customWidth="1"/>
    <col min="8" max="8" width="9.140625" style="1" customWidth="1"/>
    <col min="9" max="9" width="7.8515625" style="1" customWidth="1"/>
    <col min="10" max="10" width="9.28125" style="1" customWidth="1"/>
    <col min="11" max="11" width="7.57421875" style="1" customWidth="1"/>
    <col min="12" max="12" width="8.57421875" style="1" customWidth="1"/>
    <col min="13" max="13" width="7.8515625" style="1" customWidth="1"/>
    <col min="14" max="14" width="9.28125" style="1" customWidth="1"/>
    <col min="15" max="15" width="7.57421875" style="1" customWidth="1"/>
    <col min="16" max="16" width="8.57421875" style="1" customWidth="1"/>
    <col min="17" max="17" width="14.140625" style="1" customWidth="1"/>
    <col min="18" max="19" width="9.8515625" style="1" customWidth="1"/>
    <col min="20" max="20" width="11.28125" style="1" customWidth="1"/>
    <col min="21" max="21" width="13.7109375" style="1" customWidth="1"/>
    <col min="22" max="22" width="12.57421875" style="1" customWidth="1"/>
    <col min="23" max="16384" width="9.140625" style="1" customWidth="1"/>
  </cols>
  <sheetData>
    <row r="1" spans="1:23" s="170" customFormat="1" ht="35.25" customHeight="1">
      <c r="A1" s="536" t="s">
        <v>513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168"/>
      <c r="S1" s="168"/>
      <c r="T1" s="168"/>
      <c r="U1" s="168"/>
      <c r="V1" s="168"/>
      <c r="W1" s="169"/>
    </row>
    <row r="2" spans="1:21" ht="29.25" customHeight="1">
      <c r="A2" s="537" t="s">
        <v>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2"/>
      <c r="S2" s="2"/>
      <c r="T2" s="2"/>
      <c r="U2" s="2"/>
    </row>
    <row r="3" spans="1:15" s="4" customFormat="1" ht="18.75" customHeight="1">
      <c r="A3" s="17" t="s">
        <v>1</v>
      </c>
      <c r="B3" s="17"/>
      <c r="G3" s="17"/>
      <c r="K3" s="17"/>
      <c r="O3" s="228" t="s">
        <v>2</v>
      </c>
    </row>
    <row r="4" spans="1:16" s="217" customFormat="1" ht="18" customHeight="1">
      <c r="A4" s="225"/>
      <c r="B4" s="534" t="s">
        <v>550</v>
      </c>
      <c r="C4" s="538"/>
      <c r="D4" s="522"/>
      <c r="E4" s="535"/>
      <c r="F4" s="534" t="s">
        <v>551</v>
      </c>
      <c r="G4" s="538"/>
      <c r="H4" s="523"/>
      <c r="I4" s="534" t="s">
        <v>552</v>
      </c>
      <c r="J4" s="538"/>
      <c r="K4" s="523"/>
      <c r="L4" s="534" t="s">
        <v>553</v>
      </c>
      <c r="M4" s="538"/>
      <c r="N4" s="523"/>
      <c r="O4" s="215"/>
      <c r="P4" s="233"/>
    </row>
    <row r="5" spans="1:16" s="217" customFormat="1" ht="18" customHeight="1">
      <c r="A5" s="218"/>
      <c r="B5" s="531"/>
      <c r="C5" s="543"/>
      <c r="D5" s="543"/>
      <c r="E5" s="533"/>
      <c r="F5" s="212"/>
      <c r="G5" s="218"/>
      <c r="H5" s="192"/>
      <c r="I5" s="212"/>
      <c r="J5" s="218"/>
      <c r="K5" s="192"/>
      <c r="L5" s="212"/>
      <c r="M5" s="218"/>
      <c r="N5" s="192"/>
      <c r="O5" s="218"/>
      <c r="P5" s="226"/>
    </row>
    <row r="6" spans="1:16" s="217" customFormat="1" ht="18" customHeight="1">
      <c r="A6" s="219" t="s">
        <v>554</v>
      </c>
      <c r="B6" s="524" t="s">
        <v>555</v>
      </c>
      <c r="C6" s="541"/>
      <c r="D6" s="541"/>
      <c r="E6" s="542"/>
      <c r="F6" s="524" t="s">
        <v>556</v>
      </c>
      <c r="G6" s="541"/>
      <c r="H6" s="525"/>
      <c r="I6" s="524" t="s">
        <v>557</v>
      </c>
      <c r="J6" s="541"/>
      <c r="K6" s="525"/>
      <c r="L6" s="524" t="s">
        <v>558</v>
      </c>
      <c r="M6" s="541"/>
      <c r="N6" s="525"/>
      <c r="O6" s="547" t="s">
        <v>559</v>
      </c>
      <c r="P6" s="548"/>
    </row>
    <row r="7" spans="1:16" s="217" customFormat="1" ht="18" customHeight="1">
      <c r="A7" s="218"/>
      <c r="B7" s="11" t="s">
        <v>560</v>
      </c>
      <c r="C7" s="539" t="s">
        <v>561</v>
      </c>
      <c r="D7" s="544"/>
      <c r="E7" s="535"/>
      <c r="F7" s="11" t="s">
        <v>560</v>
      </c>
      <c r="G7" s="539" t="s">
        <v>561</v>
      </c>
      <c r="H7" s="540"/>
      <c r="I7" s="11" t="s">
        <v>560</v>
      </c>
      <c r="J7" s="539" t="s">
        <v>561</v>
      </c>
      <c r="K7" s="540"/>
      <c r="L7" s="11" t="s">
        <v>560</v>
      </c>
      <c r="M7" s="539" t="s">
        <v>561</v>
      </c>
      <c r="N7" s="540"/>
      <c r="O7" s="218"/>
      <c r="P7" s="226"/>
    </row>
    <row r="8" spans="1:16" s="217" customFormat="1" ht="18" customHeight="1">
      <c r="A8" s="219" t="s">
        <v>562</v>
      </c>
      <c r="B8" s="223"/>
      <c r="C8" s="531" t="s">
        <v>563</v>
      </c>
      <c r="D8" s="532"/>
      <c r="E8" s="533"/>
      <c r="F8" s="223"/>
      <c r="G8" s="524" t="s">
        <v>563</v>
      </c>
      <c r="H8" s="525"/>
      <c r="I8" s="223"/>
      <c r="J8" s="524" t="s">
        <v>563</v>
      </c>
      <c r="K8" s="525"/>
      <c r="L8" s="223"/>
      <c r="M8" s="524" t="s">
        <v>563</v>
      </c>
      <c r="N8" s="525"/>
      <c r="O8" s="547" t="s">
        <v>564</v>
      </c>
      <c r="P8" s="548"/>
    </row>
    <row r="9" spans="1:16" s="217" customFormat="1" ht="14.25" customHeight="1">
      <c r="A9" s="218"/>
      <c r="B9" s="223"/>
      <c r="C9" s="11" t="s">
        <v>565</v>
      </c>
      <c r="D9" s="11" t="s">
        <v>566</v>
      </c>
      <c r="E9" s="325" t="s">
        <v>648</v>
      </c>
      <c r="F9" s="223"/>
      <c r="G9" s="11" t="s">
        <v>565</v>
      </c>
      <c r="H9" s="11" t="s">
        <v>566</v>
      </c>
      <c r="I9" s="223"/>
      <c r="J9" s="11" t="s">
        <v>565</v>
      </c>
      <c r="K9" s="11" t="s">
        <v>566</v>
      </c>
      <c r="L9" s="223"/>
      <c r="M9" s="11" t="s">
        <v>565</v>
      </c>
      <c r="N9" s="11" t="s">
        <v>566</v>
      </c>
      <c r="O9" s="218"/>
      <c r="P9" s="226"/>
    </row>
    <row r="10" spans="1:16" s="217" customFormat="1" ht="14.25" customHeight="1">
      <c r="A10" s="218"/>
      <c r="B10" s="223"/>
      <c r="C10" s="13" t="s">
        <v>567</v>
      </c>
      <c r="D10" s="13" t="s">
        <v>568</v>
      </c>
      <c r="E10" s="326" t="s">
        <v>649</v>
      </c>
      <c r="F10" s="223"/>
      <c r="G10" s="13" t="s">
        <v>567</v>
      </c>
      <c r="H10" s="13" t="s">
        <v>568</v>
      </c>
      <c r="I10" s="223"/>
      <c r="J10" s="13" t="s">
        <v>567</v>
      </c>
      <c r="K10" s="13" t="s">
        <v>568</v>
      </c>
      <c r="L10" s="223"/>
      <c r="M10" s="13" t="s">
        <v>567</v>
      </c>
      <c r="N10" s="13" t="s">
        <v>568</v>
      </c>
      <c r="O10" s="218"/>
      <c r="P10" s="226"/>
    </row>
    <row r="11" spans="1:16" s="217" customFormat="1" ht="14.25" customHeight="1">
      <c r="A11" s="221"/>
      <c r="B11" s="224" t="s">
        <v>569</v>
      </c>
      <c r="C11" s="224" t="s">
        <v>570</v>
      </c>
      <c r="D11" s="224" t="s">
        <v>571</v>
      </c>
      <c r="E11" s="327" t="s">
        <v>650</v>
      </c>
      <c r="F11" s="224" t="s">
        <v>569</v>
      </c>
      <c r="G11" s="224" t="s">
        <v>570</v>
      </c>
      <c r="H11" s="224" t="s">
        <v>571</v>
      </c>
      <c r="I11" s="224" t="s">
        <v>569</v>
      </c>
      <c r="J11" s="224" t="s">
        <v>570</v>
      </c>
      <c r="K11" s="224" t="s">
        <v>571</v>
      </c>
      <c r="L11" s="224" t="s">
        <v>569</v>
      </c>
      <c r="M11" s="224" t="s">
        <v>570</v>
      </c>
      <c r="N11" s="224" t="s">
        <v>571</v>
      </c>
      <c r="O11" s="221"/>
      <c r="P11" s="230"/>
    </row>
    <row r="12" spans="1:16" s="98" customFormat="1" ht="14.25" customHeight="1">
      <c r="A12" s="229" t="s">
        <v>451</v>
      </c>
      <c r="B12" s="318">
        <v>21</v>
      </c>
      <c r="C12" s="227">
        <v>96372</v>
      </c>
      <c r="D12" s="227">
        <v>133140</v>
      </c>
      <c r="E12" s="227" t="s">
        <v>7</v>
      </c>
      <c r="F12" s="227">
        <v>4</v>
      </c>
      <c r="G12" s="227">
        <v>35472.18</v>
      </c>
      <c r="H12" s="227">
        <v>84848</v>
      </c>
      <c r="I12" s="227">
        <v>1</v>
      </c>
      <c r="J12" s="227">
        <v>3963</v>
      </c>
      <c r="K12" s="227">
        <v>9422</v>
      </c>
      <c r="L12" s="227" t="s">
        <v>7</v>
      </c>
      <c r="M12" s="227" t="s">
        <v>7</v>
      </c>
      <c r="N12" s="315" t="s">
        <v>7</v>
      </c>
      <c r="O12" s="419" t="s">
        <v>454</v>
      </c>
      <c r="P12" s="420"/>
    </row>
    <row r="13" spans="1:16" s="99" customFormat="1" ht="18" customHeight="1">
      <c r="A13" s="112" t="s">
        <v>450</v>
      </c>
      <c r="B13" s="321">
        <v>2</v>
      </c>
      <c r="C13" s="51">
        <v>6003</v>
      </c>
      <c r="D13" s="51">
        <v>6207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316">
        <v>0</v>
      </c>
      <c r="O13" s="519" t="s">
        <v>455</v>
      </c>
      <c r="P13" s="526"/>
    </row>
    <row r="14" spans="1:16" s="99" customFormat="1" ht="18" customHeight="1">
      <c r="A14" s="100" t="s">
        <v>5</v>
      </c>
      <c r="B14" s="321">
        <v>24</v>
      </c>
      <c r="C14" s="51">
        <v>128458</v>
      </c>
      <c r="D14" s="51">
        <v>142344</v>
      </c>
      <c r="E14" s="51">
        <v>0</v>
      </c>
      <c r="F14" s="51">
        <v>4</v>
      </c>
      <c r="G14" s="51">
        <v>35472</v>
      </c>
      <c r="H14" s="51">
        <v>35472</v>
      </c>
      <c r="I14" s="51">
        <v>1</v>
      </c>
      <c r="J14" s="51">
        <v>3963</v>
      </c>
      <c r="K14" s="51">
        <v>9422</v>
      </c>
      <c r="L14" s="51">
        <v>0</v>
      </c>
      <c r="M14" s="51">
        <v>0</v>
      </c>
      <c r="N14" s="316">
        <v>0</v>
      </c>
      <c r="O14" s="519" t="s">
        <v>5</v>
      </c>
      <c r="P14" s="526"/>
    </row>
    <row r="15" spans="1:16" s="99" customFormat="1" ht="18" customHeight="1">
      <c r="A15" s="100" t="s">
        <v>549</v>
      </c>
      <c r="B15" s="321">
        <v>24</v>
      </c>
      <c r="C15" s="51">
        <v>128458</v>
      </c>
      <c r="D15" s="51">
        <v>142344</v>
      </c>
      <c r="E15" s="51">
        <v>0</v>
      </c>
      <c r="F15" s="51">
        <v>4</v>
      </c>
      <c r="G15" s="51">
        <v>35472</v>
      </c>
      <c r="H15" s="51">
        <v>35472</v>
      </c>
      <c r="I15" s="51">
        <v>1</v>
      </c>
      <c r="J15" s="51">
        <v>3963</v>
      </c>
      <c r="K15" s="51">
        <v>9422</v>
      </c>
      <c r="L15" s="51">
        <v>0</v>
      </c>
      <c r="M15" s="51">
        <v>0</v>
      </c>
      <c r="N15" s="316">
        <v>0</v>
      </c>
      <c r="O15" s="519" t="s">
        <v>549</v>
      </c>
      <c r="P15" s="526"/>
    </row>
    <row r="16" spans="1:16" s="99" customFormat="1" ht="18" customHeight="1">
      <c r="A16" s="100" t="s">
        <v>647</v>
      </c>
      <c r="B16" s="321">
        <v>26</v>
      </c>
      <c r="C16" s="51">
        <v>131644</v>
      </c>
      <c r="D16" s="51">
        <v>219486</v>
      </c>
      <c r="E16" s="51">
        <v>0</v>
      </c>
      <c r="F16" s="51">
        <v>5</v>
      </c>
      <c r="G16" s="51">
        <v>34766</v>
      </c>
      <c r="H16" s="51">
        <v>88339</v>
      </c>
      <c r="I16" s="51">
        <v>1</v>
      </c>
      <c r="J16" s="51">
        <v>3306</v>
      </c>
      <c r="K16" s="51">
        <v>5658</v>
      </c>
      <c r="L16" s="51">
        <v>0</v>
      </c>
      <c r="M16" s="51">
        <v>0</v>
      </c>
      <c r="N16" s="316">
        <v>0</v>
      </c>
      <c r="O16" s="519" t="s">
        <v>647</v>
      </c>
      <c r="P16" s="520"/>
    </row>
    <row r="17" spans="1:16" s="99" customFormat="1" ht="18" customHeight="1">
      <c r="A17" s="100" t="s">
        <v>707</v>
      </c>
      <c r="B17" s="321">
        <v>28</v>
      </c>
      <c r="C17" s="51">
        <v>133242</v>
      </c>
      <c r="D17" s="51">
        <v>172969</v>
      </c>
      <c r="E17" s="51">
        <v>74559</v>
      </c>
      <c r="F17" s="51">
        <v>5</v>
      </c>
      <c r="G17" s="51">
        <v>34766</v>
      </c>
      <c r="H17" s="51">
        <v>88339</v>
      </c>
      <c r="I17" s="51">
        <v>1</v>
      </c>
      <c r="J17" s="51">
        <v>3306</v>
      </c>
      <c r="K17" s="51">
        <v>5658</v>
      </c>
      <c r="L17" s="51">
        <v>0</v>
      </c>
      <c r="M17" s="51">
        <v>0</v>
      </c>
      <c r="N17" s="316">
        <v>0</v>
      </c>
      <c r="O17" s="519" t="s">
        <v>707</v>
      </c>
      <c r="P17" s="520"/>
    </row>
    <row r="18" spans="1:16" s="158" customFormat="1" ht="18" customHeight="1">
      <c r="A18" s="281" t="s">
        <v>711</v>
      </c>
      <c r="B18" s="272">
        <v>25</v>
      </c>
      <c r="C18" s="273">
        <v>145327</v>
      </c>
      <c r="D18" s="273">
        <v>116659</v>
      </c>
      <c r="E18" s="273">
        <v>123195</v>
      </c>
      <c r="F18" s="274">
        <v>5</v>
      </c>
      <c r="G18" s="274">
        <v>34767</v>
      </c>
      <c r="H18" s="274">
        <v>88339</v>
      </c>
      <c r="I18" s="273">
        <v>0</v>
      </c>
      <c r="J18" s="273">
        <v>0</v>
      </c>
      <c r="K18" s="273">
        <v>0</v>
      </c>
      <c r="L18" s="317">
        <v>0</v>
      </c>
      <c r="M18" s="273">
        <v>0</v>
      </c>
      <c r="N18" s="275">
        <v>0</v>
      </c>
      <c r="O18" s="545" t="s">
        <v>711</v>
      </c>
      <c r="P18" s="549"/>
    </row>
    <row r="19" ht="16.5" customHeight="1">
      <c r="R19" s="15"/>
    </row>
    <row r="20" spans="1:16" s="217" customFormat="1" ht="18" customHeight="1">
      <c r="A20" s="215"/>
      <c r="B20" s="534" t="s">
        <v>572</v>
      </c>
      <c r="C20" s="538"/>
      <c r="D20" s="523"/>
      <c r="E20" s="529" t="s">
        <v>573</v>
      </c>
      <c r="F20" s="530"/>
      <c r="G20" s="530"/>
      <c r="H20" s="530"/>
      <c r="I20" s="530"/>
      <c r="J20" s="530"/>
      <c r="K20" s="534" t="s">
        <v>574</v>
      </c>
      <c r="L20" s="528"/>
      <c r="M20" s="535"/>
      <c r="N20" s="527"/>
      <c r="O20" s="528"/>
      <c r="P20" s="226"/>
    </row>
    <row r="21" spans="1:15" s="217" customFormat="1" ht="12.75" customHeight="1">
      <c r="A21" s="218"/>
      <c r="B21" s="212"/>
      <c r="C21" s="218"/>
      <c r="D21" s="192"/>
      <c r="E21" s="521" t="s">
        <v>575</v>
      </c>
      <c r="F21" s="522"/>
      <c r="G21" s="523"/>
      <c r="H21" s="521" t="s">
        <v>576</v>
      </c>
      <c r="I21" s="522"/>
      <c r="J21" s="523"/>
      <c r="K21" s="212"/>
      <c r="L21" s="218"/>
      <c r="M21" s="192"/>
      <c r="N21" s="218"/>
      <c r="O21" s="226"/>
    </row>
    <row r="22" spans="1:15" s="217" customFormat="1" ht="12.75" customHeight="1">
      <c r="A22" s="219" t="s">
        <v>577</v>
      </c>
      <c r="B22" s="524" t="s">
        <v>578</v>
      </c>
      <c r="C22" s="541"/>
      <c r="D22" s="525"/>
      <c r="E22" s="524" t="s">
        <v>579</v>
      </c>
      <c r="F22" s="541"/>
      <c r="G22" s="525"/>
      <c r="H22" s="524" t="s">
        <v>580</v>
      </c>
      <c r="I22" s="541"/>
      <c r="J22" s="525"/>
      <c r="K22" s="524" t="s">
        <v>581</v>
      </c>
      <c r="L22" s="541"/>
      <c r="M22" s="525"/>
      <c r="N22" s="547" t="s">
        <v>559</v>
      </c>
      <c r="O22" s="548"/>
    </row>
    <row r="23" spans="1:15" s="217" customFormat="1" ht="12.75" customHeight="1">
      <c r="A23" s="218"/>
      <c r="B23" s="11" t="s">
        <v>560</v>
      </c>
      <c r="C23" s="539" t="s">
        <v>561</v>
      </c>
      <c r="D23" s="540"/>
      <c r="E23" s="11" t="s">
        <v>560</v>
      </c>
      <c r="F23" s="539" t="s">
        <v>561</v>
      </c>
      <c r="G23" s="540"/>
      <c r="H23" s="11" t="s">
        <v>560</v>
      </c>
      <c r="I23" s="539" t="s">
        <v>561</v>
      </c>
      <c r="J23" s="540"/>
      <c r="K23" s="11" t="s">
        <v>560</v>
      </c>
      <c r="L23" s="539" t="s">
        <v>561</v>
      </c>
      <c r="M23" s="540"/>
      <c r="N23" s="218"/>
      <c r="O23" s="226"/>
    </row>
    <row r="24" spans="1:15" s="217" customFormat="1" ht="12.75" customHeight="1">
      <c r="A24" s="219" t="s">
        <v>562</v>
      </c>
      <c r="B24" s="223"/>
      <c r="C24" s="524" t="s">
        <v>563</v>
      </c>
      <c r="D24" s="525"/>
      <c r="E24" s="223"/>
      <c r="F24" s="524" t="s">
        <v>563</v>
      </c>
      <c r="G24" s="525"/>
      <c r="H24" s="223"/>
      <c r="I24" s="524" t="s">
        <v>563</v>
      </c>
      <c r="J24" s="525"/>
      <c r="K24" s="223"/>
      <c r="L24" s="524" t="s">
        <v>563</v>
      </c>
      <c r="M24" s="525"/>
      <c r="N24" s="547" t="s">
        <v>564</v>
      </c>
      <c r="O24" s="548"/>
    </row>
    <row r="25" spans="1:15" s="217" customFormat="1" ht="12.75" customHeight="1">
      <c r="A25" s="218"/>
      <c r="B25" s="223"/>
      <c r="C25" s="11" t="s">
        <v>565</v>
      </c>
      <c r="D25" s="11" t="s">
        <v>566</v>
      </c>
      <c r="E25" s="223"/>
      <c r="F25" s="11" t="s">
        <v>565</v>
      </c>
      <c r="G25" s="11" t="s">
        <v>566</v>
      </c>
      <c r="H25" s="223"/>
      <c r="I25" s="11" t="s">
        <v>565</v>
      </c>
      <c r="J25" s="11" t="s">
        <v>566</v>
      </c>
      <c r="K25" s="223"/>
      <c r="L25" s="11" t="s">
        <v>565</v>
      </c>
      <c r="M25" s="11" t="s">
        <v>566</v>
      </c>
      <c r="N25" s="218"/>
      <c r="O25" s="226"/>
    </row>
    <row r="26" spans="1:15" s="217" customFormat="1" ht="12.75" customHeight="1">
      <c r="A26" s="218"/>
      <c r="B26" s="223"/>
      <c r="C26" s="13" t="s">
        <v>567</v>
      </c>
      <c r="D26" s="13" t="s">
        <v>568</v>
      </c>
      <c r="E26" s="223"/>
      <c r="F26" s="13" t="s">
        <v>567</v>
      </c>
      <c r="G26" s="13" t="s">
        <v>568</v>
      </c>
      <c r="H26" s="223"/>
      <c r="I26" s="13" t="s">
        <v>567</v>
      </c>
      <c r="J26" s="13" t="s">
        <v>568</v>
      </c>
      <c r="K26" s="223"/>
      <c r="L26" s="13" t="s">
        <v>567</v>
      </c>
      <c r="M26" s="13" t="s">
        <v>568</v>
      </c>
      <c r="N26" s="218"/>
      <c r="O26" s="226"/>
    </row>
    <row r="27" spans="1:15" s="217" customFormat="1" ht="12.75" customHeight="1">
      <c r="A27" s="221"/>
      <c r="B27" s="224" t="s">
        <v>569</v>
      </c>
      <c r="C27" s="224" t="s">
        <v>570</v>
      </c>
      <c r="D27" s="224" t="s">
        <v>571</v>
      </c>
      <c r="E27" s="224" t="s">
        <v>569</v>
      </c>
      <c r="F27" s="224" t="s">
        <v>570</v>
      </c>
      <c r="G27" s="224" t="s">
        <v>571</v>
      </c>
      <c r="H27" s="224" t="s">
        <v>569</v>
      </c>
      <c r="I27" s="224" t="s">
        <v>570</v>
      </c>
      <c r="J27" s="224" t="s">
        <v>571</v>
      </c>
      <c r="K27" s="224" t="s">
        <v>569</v>
      </c>
      <c r="L27" s="224" t="s">
        <v>570</v>
      </c>
      <c r="M27" s="224" t="s">
        <v>571</v>
      </c>
      <c r="N27" s="220"/>
      <c r="O27" s="230"/>
    </row>
    <row r="28" spans="1:17" s="98" customFormat="1" ht="18.75" customHeight="1">
      <c r="A28" s="111" t="s">
        <v>487</v>
      </c>
      <c r="B28" s="318" t="s">
        <v>7</v>
      </c>
      <c r="C28" s="319" t="s">
        <v>7</v>
      </c>
      <c r="D28" s="319" t="s">
        <v>7</v>
      </c>
      <c r="E28" s="227">
        <v>15</v>
      </c>
      <c r="F28" s="227">
        <v>38870</v>
      </c>
      <c r="G28" s="227">
        <v>38870</v>
      </c>
      <c r="H28" s="227">
        <v>1</v>
      </c>
      <c r="I28" s="227">
        <v>18067</v>
      </c>
      <c r="J28" s="227" t="s">
        <v>446</v>
      </c>
      <c r="K28" s="319" t="s">
        <v>7</v>
      </c>
      <c r="L28" s="319" t="s">
        <v>7</v>
      </c>
      <c r="M28" s="322" t="s">
        <v>7</v>
      </c>
      <c r="N28" s="419" t="s">
        <v>454</v>
      </c>
      <c r="O28" s="420"/>
      <c r="Q28" s="105"/>
    </row>
    <row r="29" spans="1:17" s="108" customFormat="1" ht="18.75" customHeight="1">
      <c r="A29" s="112" t="s">
        <v>450</v>
      </c>
      <c r="B29" s="320">
        <v>0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51">
        <v>2</v>
      </c>
      <c r="I29" s="51">
        <v>6003</v>
      </c>
      <c r="J29" s="51">
        <v>6207</v>
      </c>
      <c r="K29" s="103" t="s">
        <v>7</v>
      </c>
      <c r="L29" s="103" t="s">
        <v>7</v>
      </c>
      <c r="M29" s="104" t="s">
        <v>7</v>
      </c>
      <c r="N29" s="519" t="s">
        <v>455</v>
      </c>
      <c r="O29" s="526"/>
      <c r="Q29" s="107"/>
    </row>
    <row r="30" spans="1:17" s="99" customFormat="1" ht="18.75" customHeight="1">
      <c r="A30" s="100" t="s">
        <v>5</v>
      </c>
      <c r="B30" s="321">
        <v>0</v>
      </c>
      <c r="C30" s="51">
        <v>0</v>
      </c>
      <c r="D30" s="51">
        <v>0</v>
      </c>
      <c r="E30" s="51">
        <v>16</v>
      </c>
      <c r="F30" s="51">
        <v>60065</v>
      </c>
      <c r="G30" s="51">
        <v>60065</v>
      </c>
      <c r="H30" s="51">
        <v>3</v>
      </c>
      <c r="I30" s="51">
        <v>28958</v>
      </c>
      <c r="J30" s="51">
        <v>37385</v>
      </c>
      <c r="K30" s="103" t="s">
        <v>7</v>
      </c>
      <c r="L30" s="103" t="s">
        <v>7</v>
      </c>
      <c r="M30" s="104" t="s">
        <v>7</v>
      </c>
      <c r="N30" s="519" t="s">
        <v>5</v>
      </c>
      <c r="O30" s="526"/>
      <c r="Q30" s="109"/>
    </row>
    <row r="31" spans="1:17" s="99" customFormat="1" ht="18.75" customHeight="1">
      <c r="A31" s="100" t="s">
        <v>6</v>
      </c>
      <c r="B31" s="321">
        <v>0</v>
      </c>
      <c r="C31" s="51">
        <v>0</v>
      </c>
      <c r="D31" s="51">
        <v>0</v>
      </c>
      <c r="E31" s="51">
        <v>16</v>
      </c>
      <c r="F31" s="51">
        <v>60065</v>
      </c>
      <c r="G31" s="324">
        <v>60065</v>
      </c>
      <c r="H31" s="51">
        <v>3</v>
      </c>
      <c r="I31" s="51">
        <v>28958</v>
      </c>
      <c r="J31" s="51">
        <v>37385</v>
      </c>
      <c r="K31" s="103" t="s">
        <v>7</v>
      </c>
      <c r="L31" s="103" t="s">
        <v>7</v>
      </c>
      <c r="M31" s="104" t="s">
        <v>7</v>
      </c>
      <c r="N31" s="519" t="s">
        <v>6</v>
      </c>
      <c r="O31" s="526"/>
      <c r="Q31" s="109"/>
    </row>
    <row r="32" spans="1:17" s="99" customFormat="1" ht="18.75" customHeight="1">
      <c r="A32" s="100" t="s">
        <v>647</v>
      </c>
      <c r="B32" s="321">
        <v>0</v>
      </c>
      <c r="C32" s="51">
        <v>0</v>
      </c>
      <c r="D32" s="51">
        <v>0</v>
      </c>
      <c r="E32" s="51">
        <v>10</v>
      </c>
      <c r="F32" s="51">
        <v>39208</v>
      </c>
      <c r="G32" s="324">
        <v>51760</v>
      </c>
      <c r="H32" s="51">
        <v>4</v>
      </c>
      <c r="I32" s="51">
        <v>29441</v>
      </c>
      <c r="J32" s="51">
        <v>41267</v>
      </c>
      <c r="K32" s="109">
        <v>6</v>
      </c>
      <c r="L32" s="109">
        <v>24923</v>
      </c>
      <c r="M32" s="316">
        <v>32462</v>
      </c>
      <c r="N32" s="519" t="s">
        <v>647</v>
      </c>
      <c r="O32" s="520"/>
      <c r="Q32" s="109"/>
    </row>
    <row r="33" spans="1:17" s="99" customFormat="1" ht="18.75" customHeight="1">
      <c r="A33" s="100" t="s">
        <v>707</v>
      </c>
      <c r="B33" s="321">
        <v>0</v>
      </c>
      <c r="C33" s="51">
        <v>0</v>
      </c>
      <c r="D33" s="51">
        <v>0</v>
      </c>
      <c r="E33" s="51">
        <v>14</v>
      </c>
      <c r="F33" s="51">
        <v>38401</v>
      </c>
      <c r="G33" s="324">
        <v>43913</v>
      </c>
      <c r="H33" s="51">
        <v>4</v>
      </c>
      <c r="I33" s="51">
        <v>32058</v>
      </c>
      <c r="J33" s="51">
        <v>30646</v>
      </c>
      <c r="K33" s="109">
        <v>4</v>
      </c>
      <c r="L33" s="109">
        <v>24711</v>
      </c>
      <c r="M33" s="316">
        <v>78972</v>
      </c>
      <c r="N33" s="519" t="s">
        <v>707</v>
      </c>
      <c r="O33" s="520"/>
      <c r="Q33" s="109"/>
    </row>
    <row r="34" spans="1:17" s="158" customFormat="1" ht="18.75" customHeight="1">
      <c r="A34" s="281" t="s">
        <v>711</v>
      </c>
      <c r="B34" s="323">
        <v>0</v>
      </c>
      <c r="C34" s="317">
        <v>0</v>
      </c>
      <c r="D34" s="317">
        <v>0</v>
      </c>
      <c r="E34" s="274">
        <v>10</v>
      </c>
      <c r="F34" s="274">
        <v>42375</v>
      </c>
      <c r="G34" s="274">
        <v>92549</v>
      </c>
      <c r="H34" s="274">
        <v>4</v>
      </c>
      <c r="I34" s="274">
        <v>32058</v>
      </c>
      <c r="J34" s="274">
        <v>30646</v>
      </c>
      <c r="K34" s="273">
        <v>6</v>
      </c>
      <c r="L34" s="273">
        <v>36127</v>
      </c>
      <c r="M34" s="275">
        <v>28320</v>
      </c>
      <c r="N34" s="545" t="s">
        <v>711</v>
      </c>
      <c r="O34" s="546"/>
      <c r="Q34" s="110"/>
    </row>
    <row r="35" spans="1:21" s="4" customFormat="1" ht="18" customHeight="1">
      <c r="A35" s="18" t="s">
        <v>444</v>
      </c>
      <c r="B35" s="17"/>
      <c r="C35" s="17"/>
      <c r="D35" s="17"/>
      <c r="E35" s="17"/>
      <c r="G35" s="17"/>
      <c r="H35" s="17"/>
      <c r="I35" s="17"/>
      <c r="J35" s="17"/>
      <c r="L35" s="17"/>
      <c r="M35" s="19"/>
      <c r="N35" s="19" t="s">
        <v>445</v>
      </c>
      <c r="Q35" s="17"/>
      <c r="S35" s="17"/>
      <c r="T35" s="19"/>
      <c r="U35" s="19"/>
    </row>
  </sheetData>
  <mergeCells count="55">
    <mergeCell ref="C24:D24"/>
    <mergeCell ref="O16:P16"/>
    <mergeCell ref="B20:D20"/>
    <mergeCell ref="L4:N4"/>
    <mergeCell ref="F6:H6"/>
    <mergeCell ref="I6:K6"/>
    <mergeCell ref="L6:N6"/>
    <mergeCell ref="F4:H4"/>
    <mergeCell ref="O17:P17"/>
    <mergeCell ref="C23:D23"/>
    <mergeCell ref="N34:O34"/>
    <mergeCell ref="O6:P6"/>
    <mergeCell ref="O8:P8"/>
    <mergeCell ref="N22:O22"/>
    <mergeCell ref="N24:O24"/>
    <mergeCell ref="O18:P18"/>
    <mergeCell ref="N28:O28"/>
    <mergeCell ref="N29:O29"/>
    <mergeCell ref="N30:O30"/>
    <mergeCell ref="O12:P12"/>
    <mergeCell ref="B4:E4"/>
    <mergeCell ref="C7:E7"/>
    <mergeCell ref="M7:N7"/>
    <mergeCell ref="F23:G23"/>
    <mergeCell ref="I23:J23"/>
    <mergeCell ref="L23:M23"/>
    <mergeCell ref="B22:D22"/>
    <mergeCell ref="E22:G22"/>
    <mergeCell ref="H22:J22"/>
    <mergeCell ref="K22:M22"/>
    <mergeCell ref="E20:J20"/>
    <mergeCell ref="C8:E8"/>
    <mergeCell ref="K20:M20"/>
    <mergeCell ref="A1:Q1"/>
    <mergeCell ref="A2:Q2"/>
    <mergeCell ref="I4:K4"/>
    <mergeCell ref="G7:H7"/>
    <mergeCell ref="J7:K7"/>
    <mergeCell ref="B6:E6"/>
    <mergeCell ref="B5:E5"/>
    <mergeCell ref="O13:P13"/>
    <mergeCell ref="O14:P14"/>
    <mergeCell ref="O15:P15"/>
    <mergeCell ref="G8:H8"/>
    <mergeCell ref="J8:K8"/>
    <mergeCell ref="N33:O33"/>
    <mergeCell ref="E21:G21"/>
    <mergeCell ref="H21:J21"/>
    <mergeCell ref="M8:N8"/>
    <mergeCell ref="F24:G24"/>
    <mergeCell ref="I24:J24"/>
    <mergeCell ref="L24:M24"/>
    <mergeCell ref="N32:O32"/>
    <mergeCell ref="N31:O31"/>
    <mergeCell ref="N20:O20"/>
  </mergeCells>
  <printOptions/>
  <pageMargins left="0.7480314960629921" right="0.7480314960629921" top="0.67" bottom="0.49" header="0.5118110236220472" footer="0.3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C1">
      <selection activeCell="O21" sqref="O21"/>
    </sheetView>
  </sheetViews>
  <sheetFormatPr defaultColWidth="9.140625" defaultRowHeight="12.75"/>
  <cols>
    <col min="1" max="1" width="11.8515625" style="1" customWidth="1"/>
    <col min="2" max="2" width="11.00390625" style="1" customWidth="1"/>
    <col min="3" max="9" width="10.00390625" style="1" customWidth="1"/>
    <col min="10" max="10" width="11.00390625" style="1" customWidth="1"/>
    <col min="11" max="13" width="10.00390625" style="1" customWidth="1"/>
    <col min="14" max="14" width="10.7109375" style="1" customWidth="1"/>
    <col min="15" max="15" width="11.57421875" style="1" customWidth="1"/>
    <col min="16" max="16384" width="9.140625" style="1" customWidth="1"/>
  </cols>
  <sheetData>
    <row r="1" spans="1:15" ht="32.25" customHeight="1">
      <c r="A1" s="555" t="s">
        <v>490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37"/>
    </row>
    <row r="2" s="4" customFormat="1" ht="18" customHeight="1">
      <c r="O2" s="4" t="s">
        <v>222</v>
      </c>
    </row>
    <row r="3" spans="1:15" s="26" customFormat="1" ht="25.5" customHeight="1">
      <c r="A3" s="560" t="s">
        <v>504</v>
      </c>
      <c r="B3" s="65" t="s">
        <v>256</v>
      </c>
      <c r="C3" s="65" t="s">
        <v>257</v>
      </c>
      <c r="D3" s="65" t="s">
        <v>258</v>
      </c>
      <c r="E3" s="65" t="s">
        <v>259</v>
      </c>
      <c r="F3" s="65" t="s">
        <v>260</v>
      </c>
      <c r="G3" s="65" t="s">
        <v>261</v>
      </c>
      <c r="H3" s="65" t="s">
        <v>262</v>
      </c>
      <c r="I3" s="65" t="s">
        <v>263</v>
      </c>
      <c r="J3" s="65" t="s">
        <v>264</v>
      </c>
      <c r="K3" s="65" t="s">
        <v>265</v>
      </c>
      <c r="L3" s="65" t="s">
        <v>266</v>
      </c>
      <c r="M3" s="65" t="s">
        <v>267</v>
      </c>
      <c r="N3" s="65" t="s">
        <v>268</v>
      </c>
      <c r="O3" s="571" t="s">
        <v>503</v>
      </c>
    </row>
    <row r="4" spans="1:15" s="26" customFormat="1" ht="25.5" customHeight="1">
      <c r="A4" s="569"/>
      <c r="B4" s="57" t="s">
        <v>269</v>
      </c>
      <c r="C4" s="57" t="s">
        <v>244</v>
      </c>
      <c r="D4" s="57" t="s">
        <v>270</v>
      </c>
      <c r="E4" s="57" t="s">
        <v>271</v>
      </c>
      <c r="F4" s="57" t="s">
        <v>272</v>
      </c>
      <c r="G4" s="57" t="s">
        <v>505</v>
      </c>
      <c r="H4" s="57" t="s">
        <v>273</v>
      </c>
      <c r="I4" s="57" t="s">
        <v>274</v>
      </c>
      <c r="J4" s="90" t="s">
        <v>469</v>
      </c>
      <c r="K4" s="57" t="s">
        <v>275</v>
      </c>
      <c r="L4" s="57" t="s">
        <v>276</v>
      </c>
      <c r="M4" s="57" t="s">
        <v>277</v>
      </c>
      <c r="N4" s="57" t="s">
        <v>278</v>
      </c>
      <c r="O4" s="572"/>
    </row>
    <row r="5" spans="1:15" s="26" customFormat="1" ht="51.75" customHeight="1">
      <c r="A5" s="570"/>
      <c r="B5" s="140" t="s">
        <v>279</v>
      </c>
      <c r="C5" s="140" t="s">
        <v>280</v>
      </c>
      <c r="D5" s="140" t="s">
        <v>281</v>
      </c>
      <c r="E5" s="140" t="s">
        <v>282</v>
      </c>
      <c r="F5" s="140" t="s">
        <v>283</v>
      </c>
      <c r="G5" s="140"/>
      <c r="H5" s="140" t="s">
        <v>284</v>
      </c>
      <c r="I5" s="140" t="s">
        <v>285</v>
      </c>
      <c r="J5" s="50" t="s">
        <v>470</v>
      </c>
      <c r="K5" s="140" t="s">
        <v>286</v>
      </c>
      <c r="L5" s="140" t="s">
        <v>287</v>
      </c>
      <c r="M5" s="140"/>
      <c r="N5" s="140" t="s">
        <v>285</v>
      </c>
      <c r="O5" s="573"/>
    </row>
    <row r="6" spans="1:15" s="98" customFormat="1" ht="25.5" customHeight="1">
      <c r="A6" s="130" t="s">
        <v>254</v>
      </c>
      <c r="B6" s="132">
        <v>0.6</v>
      </c>
      <c r="C6" s="132">
        <v>0.6</v>
      </c>
      <c r="D6" s="132">
        <v>0.4</v>
      </c>
      <c r="E6" s="132">
        <v>0.2</v>
      </c>
      <c r="F6" s="132">
        <v>8.4</v>
      </c>
      <c r="G6" s="132">
        <v>1.5</v>
      </c>
      <c r="H6" s="132">
        <v>1.2</v>
      </c>
      <c r="I6" s="132">
        <v>1.4</v>
      </c>
      <c r="J6" s="132">
        <v>14.3</v>
      </c>
      <c r="K6" s="132">
        <v>46.5</v>
      </c>
      <c r="L6" s="132">
        <v>16.6</v>
      </c>
      <c r="M6" s="132">
        <v>0.2</v>
      </c>
      <c r="N6" s="132">
        <v>3.9</v>
      </c>
      <c r="O6" s="133" t="s">
        <v>255</v>
      </c>
    </row>
    <row r="7" spans="1:15" s="98" customFormat="1" ht="25.5" customHeight="1">
      <c r="A7" s="104" t="s">
        <v>5</v>
      </c>
      <c r="B7" s="135">
        <v>100</v>
      </c>
      <c r="C7" s="135">
        <v>100</v>
      </c>
      <c r="D7" s="135">
        <v>100</v>
      </c>
      <c r="E7" s="135">
        <v>100</v>
      </c>
      <c r="F7" s="135">
        <v>100</v>
      </c>
      <c r="G7" s="135">
        <v>100</v>
      </c>
      <c r="H7" s="135">
        <v>100</v>
      </c>
      <c r="I7" s="135">
        <v>100</v>
      </c>
      <c r="J7" s="135">
        <v>100</v>
      </c>
      <c r="K7" s="135">
        <v>100</v>
      </c>
      <c r="L7" s="135">
        <v>100</v>
      </c>
      <c r="M7" s="135">
        <v>100</v>
      </c>
      <c r="N7" s="136">
        <v>100</v>
      </c>
      <c r="O7" s="137" t="s">
        <v>5</v>
      </c>
    </row>
    <row r="8" spans="1:15" s="198" customFormat="1" ht="25.5" customHeight="1">
      <c r="A8" s="197" t="s">
        <v>6</v>
      </c>
      <c r="B8" s="135">
        <v>101.8</v>
      </c>
      <c r="C8" s="135">
        <v>100.8</v>
      </c>
      <c r="D8" s="135">
        <v>104.1</v>
      </c>
      <c r="E8" s="135">
        <v>104.1</v>
      </c>
      <c r="F8" s="135">
        <v>100</v>
      </c>
      <c r="G8" s="135">
        <v>96.4</v>
      </c>
      <c r="H8" s="135">
        <v>99.6</v>
      </c>
      <c r="I8" s="135">
        <v>100</v>
      </c>
      <c r="J8" s="135">
        <v>100.4</v>
      </c>
      <c r="K8" s="135">
        <v>98.7</v>
      </c>
      <c r="L8" s="135">
        <v>101.5</v>
      </c>
      <c r="M8" s="135">
        <v>109.9</v>
      </c>
      <c r="N8" s="136">
        <v>98.2</v>
      </c>
      <c r="O8" s="186" t="s">
        <v>6</v>
      </c>
    </row>
    <row r="9" spans="1:15" s="198" customFormat="1" ht="25.5" customHeight="1">
      <c r="A9" s="197" t="s">
        <v>647</v>
      </c>
      <c r="B9" s="135">
        <v>115.9833333333333</v>
      </c>
      <c r="C9" s="135">
        <v>97.61666666666667</v>
      </c>
      <c r="D9" s="135">
        <v>105.66666666666669</v>
      </c>
      <c r="E9" s="135">
        <v>111.53333333333335</v>
      </c>
      <c r="F9" s="135">
        <v>100</v>
      </c>
      <c r="G9" s="135">
        <v>96.225</v>
      </c>
      <c r="H9" s="135">
        <v>101.63333333333334</v>
      </c>
      <c r="I9" s="135">
        <v>97.1</v>
      </c>
      <c r="J9" s="135">
        <v>100.56666666666665</v>
      </c>
      <c r="K9" s="135">
        <v>98.88333333333333</v>
      </c>
      <c r="L9" s="135">
        <v>101.9</v>
      </c>
      <c r="M9" s="135">
        <v>113.93333333333334</v>
      </c>
      <c r="N9" s="136">
        <v>95.6</v>
      </c>
      <c r="O9" s="186" t="s">
        <v>651</v>
      </c>
    </row>
    <row r="10" spans="1:15" s="198" customFormat="1" ht="25.5" customHeight="1">
      <c r="A10" s="197" t="s">
        <v>707</v>
      </c>
      <c r="B10" s="135">
        <v>125.53333333333336</v>
      </c>
      <c r="C10" s="135">
        <v>108.13333333333333</v>
      </c>
      <c r="D10" s="135">
        <v>113.475</v>
      </c>
      <c r="E10" s="135">
        <v>180.05833333333337</v>
      </c>
      <c r="F10" s="135">
        <v>100</v>
      </c>
      <c r="G10" s="135">
        <v>98.29166666666667</v>
      </c>
      <c r="H10" s="135">
        <v>102</v>
      </c>
      <c r="I10" s="135">
        <v>102.89166666666664</v>
      </c>
      <c r="J10" s="135">
        <v>100.79166666666667</v>
      </c>
      <c r="K10" s="135">
        <v>99.675</v>
      </c>
      <c r="L10" s="135">
        <v>101.9</v>
      </c>
      <c r="M10" s="135">
        <v>159.75</v>
      </c>
      <c r="N10" s="136">
        <v>95.6</v>
      </c>
      <c r="O10" s="186" t="s">
        <v>708</v>
      </c>
    </row>
    <row r="11" spans="1:15" s="138" customFormat="1" ht="25.5" customHeight="1">
      <c r="A11" s="242" t="s">
        <v>711</v>
      </c>
      <c r="B11" s="468">
        <f aca="true" t="shared" si="0" ref="B11:N11">AVERAGE(B12:B23)</f>
        <v>126.61666666666666</v>
      </c>
      <c r="C11" s="469">
        <f t="shared" si="0"/>
        <v>110.21666666666665</v>
      </c>
      <c r="D11" s="469">
        <f t="shared" si="0"/>
        <v>131.25833333333335</v>
      </c>
      <c r="E11" s="469">
        <f t="shared" si="0"/>
        <v>159.15833333333336</v>
      </c>
      <c r="F11" s="469">
        <f t="shared" si="0"/>
        <v>100</v>
      </c>
      <c r="G11" s="469">
        <f t="shared" si="0"/>
        <v>100.80833333333332</v>
      </c>
      <c r="H11" s="469">
        <f t="shared" si="0"/>
        <v>107.12499999999999</v>
      </c>
      <c r="I11" s="469">
        <f t="shared" si="0"/>
        <v>105.79999999999997</v>
      </c>
      <c r="J11" s="469">
        <f t="shared" si="0"/>
        <v>101.11666666666667</v>
      </c>
      <c r="K11" s="469">
        <f t="shared" si="0"/>
        <v>100.29166666666669</v>
      </c>
      <c r="L11" s="469">
        <f t="shared" si="0"/>
        <v>101.89999999999999</v>
      </c>
      <c r="M11" s="469">
        <f t="shared" si="0"/>
        <v>121.42500000000003</v>
      </c>
      <c r="N11" s="470">
        <f t="shared" si="0"/>
        <v>95.60000000000001</v>
      </c>
      <c r="O11" s="159" t="s">
        <v>710</v>
      </c>
    </row>
    <row r="12" spans="1:15" s="139" customFormat="1" ht="25.5" customHeight="1">
      <c r="A12" s="192" t="s">
        <v>55</v>
      </c>
      <c r="B12" s="471">
        <v>129.4</v>
      </c>
      <c r="C12" s="472">
        <v>110.7</v>
      </c>
      <c r="D12" s="472">
        <v>123</v>
      </c>
      <c r="E12" s="472">
        <v>163</v>
      </c>
      <c r="F12" s="472">
        <v>100</v>
      </c>
      <c r="G12" s="472">
        <v>101</v>
      </c>
      <c r="H12" s="472">
        <v>105.6</v>
      </c>
      <c r="I12" s="472">
        <v>105.8</v>
      </c>
      <c r="J12" s="472">
        <v>101</v>
      </c>
      <c r="K12" s="472">
        <v>100.2</v>
      </c>
      <c r="L12" s="472">
        <v>101.9</v>
      </c>
      <c r="M12" s="472">
        <v>124.8</v>
      </c>
      <c r="N12" s="473">
        <v>95.6</v>
      </c>
      <c r="O12" s="97" t="s">
        <v>56</v>
      </c>
    </row>
    <row r="13" spans="1:15" s="139" customFormat="1" ht="25.5" customHeight="1">
      <c r="A13" s="192" t="s">
        <v>57</v>
      </c>
      <c r="B13" s="471">
        <v>128.2</v>
      </c>
      <c r="C13" s="472">
        <v>110.7</v>
      </c>
      <c r="D13" s="472">
        <v>123</v>
      </c>
      <c r="E13" s="472">
        <v>163</v>
      </c>
      <c r="F13" s="472">
        <v>100</v>
      </c>
      <c r="G13" s="472">
        <v>101</v>
      </c>
      <c r="H13" s="472">
        <v>107.3</v>
      </c>
      <c r="I13" s="472">
        <v>105.8</v>
      </c>
      <c r="J13" s="472">
        <v>101</v>
      </c>
      <c r="K13" s="472">
        <v>100.9</v>
      </c>
      <c r="L13" s="472">
        <v>101.9</v>
      </c>
      <c r="M13" s="472">
        <v>124.8</v>
      </c>
      <c r="N13" s="473">
        <v>95.6</v>
      </c>
      <c r="O13" s="97" t="s">
        <v>58</v>
      </c>
    </row>
    <row r="14" spans="1:15" s="139" customFormat="1" ht="25.5" customHeight="1">
      <c r="A14" s="192" t="s">
        <v>59</v>
      </c>
      <c r="B14" s="471">
        <v>128.2</v>
      </c>
      <c r="C14" s="472">
        <v>110.3</v>
      </c>
      <c r="D14" s="472">
        <v>131.2</v>
      </c>
      <c r="E14" s="472">
        <v>163</v>
      </c>
      <c r="F14" s="472">
        <v>100</v>
      </c>
      <c r="G14" s="472">
        <v>100</v>
      </c>
      <c r="H14" s="472">
        <v>107.3</v>
      </c>
      <c r="I14" s="472">
        <v>105.8</v>
      </c>
      <c r="J14" s="472">
        <v>101</v>
      </c>
      <c r="K14" s="472">
        <v>100.2</v>
      </c>
      <c r="L14" s="472">
        <v>101.9</v>
      </c>
      <c r="M14" s="472">
        <v>131.7</v>
      </c>
      <c r="N14" s="473">
        <v>95.6</v>
      </c>
      <c r="O14" s="97" t="s">
        <v>60</v>
      </c>
    </row>
    <row r="15" spans="1:15" s="139" customFormat="1" ht="25.5" customHeight="1">
      <c r="A15" s="192" t="s">
        <v>61</v>
      </c>
      <c r="B15" s="471">
        <v>128.2</v>
      </c>
      <c r="C15" s="472">
        <v>110.1</v>
      </c>
      <c r="D15" s="472">
        <v>133.5</v>
      </c>
      <c r="E15" s="472">
        <v>163</v>
      </c>
      <c r="F15" s="472">
        <v>100</v>
      </c>
      <c r="G15" s="472">
        <v>99.9</v>
      </c>
      <c r="H15" s="472">
        <v>107.3</v>
      </c>
      <c r="I15" s="472">
        <v>105.8</v>
      </c>
      <c r="J15" s="472">
        <v>101</v>
      </c>
      <c r="K15" s="472">
        <v>100.3</v>
      </c>
      <c r="L15" s="472">
        <v>101.9</v>
      </c>
      <c r="M15" s="472">
        <v>131.7</v>
      </c>
      <c r="N15" s="473">
        <v>95.6</v>
      </c>
      <c r="O15" s="97" t="s">
        <v>62</v>
      </c>
    </row>
    <row r="16" spans="1:15" s="139" customFormat="1" ht="25.5" customHeight="1">
      <c r="A16" s="192" t="s">
        <v>63</v>
      </c>
      <c r="B16" s="471">
        <v>128.2</v>
      </c>
      <c r="C16" s="472">
        <v>110.1</v>
      </c>
      <c r="D16" s="472">
        <v>133.3</v>
      </c>
      <c r="E16" s="472">
        <v>163</v>
      </c>
      <c r="F16" s="472">
        <v>100</v>
      </c>
      <c r="G16" s="472">
        <v>100.5</v>
      </c>
      <c r="H16" s="472">
        <v>107.3</v>
      </c>
      <c r="I16" s="472">
        <v>105.8</v>
      </c>
      <c r="J16" s="472">
        <v>101</v>
      </c>
      <c r="K16" s="472">
        <v>100.3</v>
      </c>
      <c r="L16" s="472">
        <v>101.9</v>
      </c>
      <c r="M16" s="472">
        <v>116</v>
      </c>
      <c r="N16" s="473">
        <v>95.6</v>
      </c>
      <c r="O16" s="97" t="s">
        <v>64</v>
      </c>
    </row>
    <row r="17" spans="1:15" s="139" customFormat="1" ht="25.5" customHeight="1">
      <c r="A17" s="192" t="s">
        <v>65</v>
      </c>
      <c r="B17" s="471">
        <v>128.2</v>
      </c>
      <c r="C17" s="472">
        <v>110.1</v>
      </c>
      <c r="D17" s="472">
        <v>133.2</v>
      </c>
      <c r="E17" s="472">
        <v>163</v>
      </c>
      <c r="F17" s="472">
        <v>100</v>
      </c>
      <c r="G17" s="472">
        <v>100.5</v>
      </c>
      <c r="H17" s="472">
        <v>107.3</v>
      </c>
      <c r="I17" s="472">
        <v>105.8</v>
      </c>
      <c r="J17" s="472">
        <v>101</v>
      </c>
      <c r="K17" s="472">
        <v>100.1</v>
      </c>
      <c r="L17" s="472">
        <v>101.9</v>
      </c>
      <c r="M17" s="472">
        <v>107.1</v>
      </c>
      <c r="N17" s="473">
        <v>95.6</v>
      </c>
      <c r="O17" s="97" t="s">
        <v>66</v>
      </c>
    </row>
    <row r="18" spans="1:15" s="139" customFormat="1" ht="25.5" customHeight="1">
      <c r="A18" s="192" t="s">
        <v>67</v>
      </c>
      <c r="B18" s="471">
        <v>128.2</v>
      </c>
      <c r="C18" s="472">
        <v>110.1</v>
      </c>
      <c r="D18" s="472">
        <v>133.4</v>
      </c>
      <c r="E18" s="472">
        <v>163</v>
      </c>
      <c r="F18" s="472">
        <v>100</v>
      </c>
      <c r="G18" s="472">
        <v>100.5</v>
      </c>
      <c r="H18" s="472">
        <v>107.3</v>
      </c>
      <c r="I18" s="472">
        <v>105.8</v>
      </c>
      <c r="J18" s="472">
        <v>101</v>
      </c>
      <c r="K18" s="472">
        <v>100.1</v>
      </c>
      <c r="L18" s="472">
        <v>101.9</v>
      </c>
      <c r="M18" s="472">
        <v>107.1</v>
      </c>
      <c r="N18" s="473">
        <v>95.6</v>
      </c>
      <c r="O18" s="97" t="s">
        <v>68</v>
      </c>
    </row>
    <row r="19" spans="1:15" s="139" customFormat="1" ht="25.5" customHeight="1">
      <c r="A19" s="192" t="s">
        <v>69</v>
      </c>
      <c r="B19" s="471">
        <v>122.8</v>
      </c>
      <c r="C19" s="472">
        <v>110.1</v>
      </c>
      <c r="D19" s="472">
        <v>132.8</v>
      </c>
      <c r="E19" s="472">
        <v>162.8</v>
      </c>
      <c r="F19" s="472">
        <v>100</v>
      </c>
      <c r="G19" s="472">
        <v>100.8</v>
      </c>
      <c r="H19" s="472">
        <v>106.9</v>
      </c>
      <c r="I19" s="472">
        <v>105.8</v>
      </c>
      <c r="J19" s="472">
        <v>101</v>
      </c>
      <c r="K19" s="472">
        <v>100.1</v>
      </c>
      <c r="L19" s="472">
        <v>101.9</v>
      </c>
      <c r="M19" s="472">
        <v>116.7</v>
      </c>
      <c r="N19" s="473">
        <v>95.6</v>
      </c>
      <c r="O19" s="97" t="s">
        <v>70</v>
      </c>
    </row>
    <row r="20" spans="1:15" s="139" customFormat="1" ht="25.5" customHeight="1">
      <c r="A20" s="192" t="s">
        <v>71</v>
      </c>
      <c r="B20" s="471">
        <v>122.8</v>
      </c>
      <c r="C20" s="472">
        <v>110.1</v>
      </c>
      <c r="D20" s="472">
        <v>133.3</v>
      </c>
      <c r="E20" s="472">
        <v>157.9</v>
      </c>
      <c r="F20" s="472">
        <v>100</v>
      </c>
      <c r="G20" s="472">
        <v>100.8</v>
      </c>
      <c r="H20" s="472">
        <v>107.3</v>
      </c>
      <c r="I20" s="472">
        <v>105.8</v>
      </c>
      <c r="J20" s="472">
        <v>101</v>
      </c>
      <c r="K20" s="472">
        <v>100.2</v>
      </c>
      <c r="L20" s="472">
        <v>101.9</v>
      </c>
      <c r="M20" s="472">
        <v>116.7</v>
      </c>
      <c r="N20" s="473">
        <v>95.6</v>
      </c>
      <c r="O20" s="97" t="s">
        <v>72</v>
      </c>
    </row>
    <row r="21" spans="1:15" s="139" customFormat="1" ht="25.5" customHeight="1">
      <c r="A21" s="192" t="s">
        <v>73</v>
      </c>
      <c r="B21" s="471">
        <v>122.8</v>
      </c>
      <c r="C21" s="472">
        <v>110.1</v>
      </c>
      <c r="D21" s="472">
        <v>132.7</v>
      </c>
      <c r="E21" s="472">
        <v>149.4</v>
      </c>
      <c r="F21" s="472">
        <v>100</v>
      </c>
      <c r="G21" s="472">
        <v>100.8</v>
      </c>
      <c r="H21" s="472">
        <v>107.3</v>
      </c>
      <c r="I21" s="472">
        <v>105.8</v>
      </c>
      <c r="J21" s="472">
        <v>101</v>
      </c>
      <c r="K21" s="472">
        <v>100.2</v>
      </c>
      <c r="L21" s="472">
        <v>101.9</v>
      </c>
      <c r="M21" s="472">
        <v>116.7</v>
      </c>
      <c r="N21" s="473">
        <v>95.6</v>
      </c>
      <c r="O21" s="97" t="s">
        <v>74</v>
      </c>
    </row>
    <row r="22" spans="1:15" s="139" customFormat="1" ht="25.5" customHeight="1">
      <c r="A22" s="192" t="s">
        <v>75</v>
      </c>
      <c r="B22" s="471">
        <v>122.8</v>
      </c>
      <c r="C22" s="472">
        <v>110.1</v>
      </c>
      <c r="D22" s="472">
        <v>132.3</v>
      </c>
      <c r="E22" s="472">
        <v>149.4</v>
      </c>
      <c r="F22" s="472">
        <v>100</v>
      </c>
      <c r="G22" s="472">
        <v>101.1</v>
      </c>
      <c r="H22" s="472">
        <v>107.3</v>
      </c>
      <c r="I22" s="472">
        <v>105.8</v>
      </c>
      <c r="J22" s="472">
        <v>101.7</v>
      </c>
      <c r="K22" s="472">
        <v>100.4</v>
      </c>
      <c r="L22" s="472">
        <v>101.9</v>
      </c>
      <c r="M22" s="472">
        <v>127.4</v>
      </c>
      <c r="N22" s="473">
        <v>95.6</v>
      </c>
      <c r="O22" s="97" t="s">
        <v>76</v>
      </c>
    </row>
    <row r="23" spans="1:15" s="139" customFormat="1" ht="25.5" customHeight="1">
      <c r="A23" s="222" t="s">
        <v>77</v>
      </c>
      <c r="B23" s="474">
        <v>129.6</v>
      </c>
      <c r="C23" s="475">
        <v>110.1</v>
      </c>
      <c r="D23" s="475">
        <v>133.4</v>
      </c>
      <c r="E23" s="475">
        <v>149.4</v>
      </c>
      <c r="F23" s="475">
        <v>100</v>
      </c>
      <c r="G23" s="475">
        <v>102.8</v>
      </c>
      <c r="H23" s="475">
        <v>107.3</v>
      </c>
      <c r="I23" s="475">
        <v>105.8</v>
      </c>
      <c r="J23" s="475">
        <v>101.7</v>
      </c>
      <c r="K23" s="475">
        <v>100.5</v>
      </c>
      <c r="L23" s="475">
        <v>101.9</v>
      </c>
      <c r="M23" s="475">
        <v>136.4</v>
      </c>
      <c r="N23" s="476">
        <v>95.6</v>
      </c>
      <c r="O23" s="123" t="s">
        <v>78</v>
      </c>
    </row>
  </sheetData>
  <mergeCells count="3">
    <mergeCell ref="A1:O1"/>
    <mergeCell ref="A3:A5"/>
    <mergeCell ref="O3:O5"/>
  </mergeCells>
  <printOptions/>
  <pageMargins left="0.75" right="0.75" top="0.76" bottom="0.46" header="0.5" footer="0.2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7"/>
  <sheetViews>
    <sheetView zoomScaleSheetLayoutView="100" workbookViewId="0" topLeftCell="D1">
      <selection activeCell="P15" sqref="P15"/>
    </sheetView>
  </sheetViews>
  <sheetFormatPr defaultColWidth="9.140625" defaultRowHeight="12.75"/>
  <cols>
    <col min="1" max="1" width="11.421875" style="1" customWidth="1"/>
    <col min="2" max="10" width="10.00390625" style="1" customWidth="1"/>
    <col min="11" max="11" width="10.421875" style="1" customWidth="1"/>
    <col min="12" max="14" width="10.00390625" style="1" customWidth="1"/>
    <col min="15" max="15" width="11.421875" style="1" customWidth="1"/>
    <col min="16" max="16384" width="9.140625" style="1" customWidth="1"/>
  </cols>
  <sheetData>
    <row r="1" spans="1:15" ht="32.25" customHeight="1">
      <c r="A1" s="555" t="s">
        <v>491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37"/>
    </row>
    <row r="2" s="4" customFormat="1" ht="18" customHeight="1">
      <c r="O2" s="4" t="s">
        <v>222</v>
      </c>
    </row>
    <row r="3" spans="1:15" s="46" customFormat="1" ht="19.5" customHeight="1">
      <c r="A3" s="574" t="s">
        <v>493</v>
      </c>
      <c r="B3" s="11" t="s">
        <v>288</v>
      </c>
      <c r="C3" s="11" t="s">
        <v>289</v>
      </c>
      <c r="D3" s="11" t="s">
        <v>290</v>
      </c>
      <c r="E3" s="11" t="s">
        <v>291</v>
      </c>
      <c r="F3" s="11" t="s">
        <v>292</v>
      </c>
      <c r="G3" s="11" t="s">
        <v>293</v>
      </c>
      <c r="H3" s="11" t="s">
        <v>294</v>
      </c>
      <c r="I3" s="11" t="s">
        <v>295</v>
      </c>
      <c r="J3" s="11" t="s">
        <v>296</v>
      </c>
      <c r="K3" s="11" t="s">
        <v>701</v>
      </c>
      <c r="L3" s="11" t="s">
        <v>297</v>
      </c>
      <c r="M3" s="11" t="s">
        <v>298</v>
      </c>
      <c r="N3" s="11" t="s">
        <v>299</v>
      </c>
      <c r="O3" s="577" t="s">
        <v>500</v>
      </c>
    </row>
    <row r="4" spans="1:15" s="46" customFormat="1" ht="19.5" customHeight="1">
      <c r="A4" s="575"/>
      <c r="B4" s="13" t="s">
        <v>300</v>
      </c>
      <c r="C4" s="13" t="s">
        <v>301</v>
      </c>
      <c r="D4" s="13" t="s">
        <v>302</v>
      </c>
      <c r="E4" s="13" t="s">
        <v>303</v>
      </c>
      <c r="F4" s="13" t="s">
        <v>304</v>
      </c>
      <c r="G4" s="13" t="s">
        <v>305</v>
      </c>
      <c r="H4" s="13" t="s">
        <v>306</v>
      </c>
      <c r="I4" s="13" t="s">
        <v>307</v>
      </c>
      <c r="J4" s="13" t="s">
        <v>506</v>
      </c>
      <c r="K4" s="13" t="s">
        <v>308</v>
      </c>
      <c r="L4" s="13" t="s">
        <v>309</v>
      </c>
      <c r="M4" s="13" t="s">
        <v>509</v>
      </c>
      <c r="N4" s="13" t="s">
        <v>310</v>
      </c>
      <c r="O4" s="578"/>
    </row>
    <row r="5" spans="1:15" s="46" customFormat="1" ht="19.5" customHeight="1">
      <c r="A5" s="575"/>
      <c r="B5" s="13" t="s">
        <v>311</v>
      </c>
      <c r="C5" s="13" t="s">
        <v>312</v>
      </c>
      <c r="D5" s="13" t="s">
        <v>313</v>
      </c>
      <c r="E5" s="13" t="s">
        <v>314</v>
      </c>
      <c r="F5" s="13"/>
      <c r="G5" s="13" t="s">
        <v>315</v>
      </c>
      <c r="H5" s="13" t="s">
        <v>316</v>
      </c>
      <c r="I5" s="13" t="s">
        <v>317</v>
      </c>
      <c r="J5" s="13" t="s">
        <v>507</v>
      </c>
      <c r="K5" s="155" t="s">
        <v>496</v>
      </c>
      <c r="L5" s="13" t="s">
        <v>318</v>
      </c>
      <c r="M5" s="13" t="s">
        <v>319</v>
      </c>
      <c r="N5" s="13" t="s">
        <v>499</v>
      </c>
      <c r="O5" s="578"/>
    </row>
    <row r="6" spans="1:15" s="46" customFormat="1" ht="19.5" customHeight="1">
      <c r="A6" s="575"/>
      <c r="B6" s="13"/>
      <c r="C6" s="13" t="s">
        <v>313</v>
      </c>
      <c r="D6" s="13" t="s">
        <v>320</v>
      </c>
      <c r="E6" s="13"/>
      <c r="F6" s="13"/>
      <c r="G6" s="13" t="s">
        <v>495</v>
      </c>
      <c r="H6" s="13"/>
      <c r="I6" s="13" t="s">
        <v>321</v>
      </c>
      <c r="J6" s="13" t="s">
        <v>508</v>
      </c>
      <c r="K6" s="13" t="s">
        <v>497</v>
      </c>
      <c r="L6" s="13"/>
      <c r="M6" s="13" t="s">
        <v>285</v>
      </c>
      <c r="N6" s="13"/>
      <c r="O6" s="578"/>
    </row>
    <row r="7" spans="1:15" s="46" customFormat="1" ht="19.5" customHeight="1">
      <c r="A7" s="576"/>
      <c r="B7" s="59"/>
      <c r="C7" s="59" t="s">
        <v>494</v>
      </c>
      <c r="D7" s="59"/>
      <c r="E7" s="59"/>
      <c r="F7" s="59"/>
      <c r="G7" s="59"/>
      <c r="H7" s="59"/>
      <c r="I7" s="59" t="s">
        <v>322</v>
      </c>
      <c r="J7" s="59"/>
      <c r="K7" s="59" t="s">
        <v>498</v>
      </c>
      <c r="L7" s="59"/>
      <c r="M7" s="59"/>
      <c r="N7" s="59"/>
      <c r="O7" s="579"/>
    </row>
    <row r="8" spans="1:15" s="143" customFormat="1" ht="27.75" customHeight="1">
      <c r="A8" s="130" t="s">
        <v>492</v>
      </c>
      <c r="B8" s="141">
        <v>1.3</v>
      </c>
      <c r="C8" s="141">
        <v>14.1</v>
      </c>
      <c r="D8" s="141">
        <v>10.3</v>
      </c>
      <c r="E8" s="141">
        <v>0.4</v>
      </c>
      <c r="F8" s="141">
        <v>35.8</v>
      </c>
      <c r="G8" s="141">
        <v>11.3</v>
      </c>
      <c r="H8" s="141">
        <v>0</v>
      </c>
      <c r="I8" s="141">
        <v>32.6</v>
      </c>
      <c r="J8" s="141">
        <v>2</v>
      </c>
      <c r="K8" s="141">
        <v>7.4</v>
      </c>
      <c r="L8" s="141">
        <v>3</v>
      </c>
      <c r="M8" s="141">
        <v>9.8</v>
      </c>
      <c r="N8" s="141">
        <v>4.1</v>
      </c>
      <c r="O8" s="142" t="s">
        <v>255</v>
      </c>
    </row>
    <row r="9" spans="1:15" s="143" customFormat="1" ht="27.75" customHeight="1">
      <c r="A9" s="144" t="s">
        <v>5</v>
      </c>
      <c r="B9" s="145">
        <v>100</v>
      </c>
      <c r="C9" s="145">
        <v>100</v>
      </c>
      <c r="D9" s="145">
        <v>100</v>
      </c>
      <c r="E9" s="145">
        <v>100</v>
      </c>
      <c r="F9" s="145">
        <v>100</v>
      </c>
      <c r="G9" s="145">
        <v>100</v>
      </c>
      <c r="H9" s="145">
        <v>100</v>
      </c>
      <c r="I9" s="145">
        <v>100</v>
      </c>
      <c r="J9" s="145">
        <v>100</v>
      </c>
      <c r="K9" s="145">
        <v>100</v>
      </c>
      <c r="L9" s="145">
        <v>100</v>
      </c>
      <c r="M9" s="145">
        <v>100</v>
      </c>
      <c r="N9" s="146">
        <v>100</v>
      </c>
      <c r="O9" s="147" t="s">
        <v>5</v>
      </c>
    </row>
    <row r="10" spans="1:15" s="201" customFormat="1" ht="27.75" customHeight="1">
      <c r="A10" s="199" t="s">
        <v>6</v>
      </c>
      <c r="B10" s="145">
        <v>88.4</v>
      </c>
      <c r="C10" s="145">
        <v>103.2</v>
      </c>
      <c r="D10" s="145">
        <v>101.2</v>
      </c>
      <c r="E10" s="145">
        <v>100.3</v>
      </c>
      <c r="F10" s="145">
        <v>103</v>
      </c>
      <c r="G10" s="145">
        <v>100</v>
      </c>
      <c r="H10" s="145">
        <v>0</v>
      </c>
      <c r="I10" s="145">
        <v>100</v>
      </c>
      <c r="J10" s="145">
        <v>98.9</v>
      </c>
      <c r="K10" s="145">
        <v>100.3</v>
      </c>
      <c r="L10" s="145">
        <v>101.8</v>
      </c>
      <c r="M10" s="145">
        <v>101.2</v>
      </c>
      <c r="N10" s="146">
        <v>102.6</v>
      </c>
      <c r="O10" s="200" t="s">
        <v>6</v>
      </c>
    </row>
    <row r="11" spans="1:15" s="201" customFormat="1" ht="27.75" customHeight="1">
      <c r="A11" s="199" t="s">
        <v>647</v>
      </c>
      <c r="B11" s="145">
        <v>72.86666666666666</v>
      </c>
      <c r="C11" s="145">
        <v>107.54166666666667</v>
      </c>
      <c r="D11" s="145">
        <v>105.68333333333335</v>
      </c>
      <c r="E11" s="145">
        <v>103.9</v>
      </c>
      <c r="F11" s="145">
        <v>104.99166666666667</v>
      </c>
      <c r="G11" s="145">
        <v>101.5</v>
      </c>
      <c r="H11" s="145">
        <v>0</v>
      </c>
      <c r="I11" s="145">
        <v>100</v>
      </c>
      <c r="J11" s="145">
        <v>99.6</v>
      </c>
      <c r="K11" s="145">
        <v>100.9</v>
      </c>
      <c r="L11" s="145">
        <v>104.25</v>
      </c>
      <c r="M11" s="145">
        <v>103.0916666666667</v>
      </c>
      <c r="N11" s="146">
        <v>104.44166666666668</v>
      </c>
      <c r="O11" s="200" t="s">
        <v>651</v>
      </c>
    </row>
    <row r="12" spans="1:15" s="201" customFormat="1" ht="27.75" customHeight="1">
      <c r="A12" s="199" t="s">
        <v>707</v>
      </c>
      <c r="B12" s="145">
        <v>76.68333333333332</v>
      </c>
      <c r="C12" s="145">
        <v>111.2</v>
      </c>
      <c r="D12" s="145">
        <v>106.725</v>
      </c>
      <c r="E12" s="145">
        <v>114.00833333333331</v>
      </c>
      <c r="F12" s="145">
        <v>115.85</v>
      </c>
      <c r="G12" s="145">
        <v>118</v>
      </c>
      <c r="H12" s="145">
        <v>0</v>
      </c>
      <c r="I12" s="145">
        <v>100</v>
      </c>
      <c r="J12" s="145">
        <v>99.6</v>
      </c>
      <c r="K12" s="145">
        <v>114.46666666666668</v>
      </c>
      <c r="L12" s="145">
        <v>114.06666666666668</v>
      </c>
      <c r="M12" s="145">
        <v>106.71666666666665</v>
      </c>
      <c r="N12" s="146">
        <v>112.31666666666668</v>
      </c>
      <c r="O12" s="200" t="s">
        <v>708</v>
      </c>
    </row>
    <row r="13" spans="1:15" s="148" customFormat="1" ht="27.75" customHeight="1">
      <c r="A13" s="242" t="s">
        <v>711</v>
      </c>
      <c r="B13" s="468">
        <f aca="true" t="shared" si="0" ref="B13:L13">AVERAGE(B14:B25)</f>
        <v>81.59166666666667</v>
      </c>
      <c r="C13" s="469">
        <f t="shared" si="0"/>
        <v>113</v>
      </c>
      <c r="D13" s="469">
        <f t="shared" si="0"/>
        <v>113.25</v>
      </c>
      <c r="E13" s="469">
        <f t="shared" si="0"/>
        <v>113.76666666666665</v>
      </c>
      <c r="F13" s="469">
        <f t="shared" si="0"/>
        <v>108.12499999999999</v>
      </c>
      <c r="G13" s="469">
        <f t="shared" si="0"/>
        <v>118</v>
      </c>
      <c r="H13" s="469">
        <f t="shared" si="0"/>
        <v>0</v>
      </c>
      <c r="I13" s="469">
        <f t="shared" si="0"/>
        <v>100</v>
      </c>
      <c r="J13" s="469">
        <f t="shared" si="0"/>
        <v>104.88333333333333</v>
      </c>
      <c r="K13" s="469">
        <f t="shared" si="0"/>
        <v>126.14999999999998</v>
      </c>
      <c r="L13" s="469">
        <f t="shared" si="0"/>
        <v>119.5</v>
      </c>
      <c r="M13" s="469">
        <f>AVERAGE(M14:M25)</f>
        <v>111.10000000000001</v>
      </c>
      <c r="N13" s="470">
        <f>AVERAGE(N14:N25)</f>
        <v>111.25</v>
      </c>
      <c r="O13" s="202" t="s">
        <v>710</v>
      </c>
    </row>
    <row r="14" spans="1:15" s="150" customFormat="1" ht="25.5" customHeight="1">
      <c r="A14" s="192" t="s">
        <v>55</v>
      </c>
      <c r="B14" s="471">
        <v>71.4</v>
      </c>
      <c r="C14" s="472">
        <v>113</v>
      </c>
      <c r="D14" s="472">
        <v>112.4</v>
      </c>
      <c r="E14" s="472">
        <v>113.1</v>
      </c>
      <c r="F14" s="472">
        <v>94</v>
      </c>
      <c r="G14" s="472">
        <v>118</v>
      </c>
      <c r="H14" s="472">
        <v>0</v>
      </c>
      <c r="I14" s="472">
        <v>100</v>
      </c>
      <c r="J14" s="472">
        <v>99.6</v>
      </c>
      <c r="K14" s="472">
        <v>122.9</v>
      </c>
      <c r="L14" s="472">
        <v>119.5</v>
      </c>
      <c r="M14" s="472">
        <v>109.1</v>
      </c>
      <c r="N14" s="473">
        <v>111.5</v>
      </c>
      <c r="O14" s="149" t="s">
        <v>56</v>
      </c>
    </row>
    <row r="15" spans="1:15" s="150" customFormat="1" ht="25.5" customHeight="1">
      <c r="A15" s="192" t="s">
        <v>57</v>
      </c>
      <c r="B15" s="471">
        <v>72.9</v>
      </c>
      <c r="C15" s="472">
        <v>113</v>
      </c>
      <c r="D15" s="472">
        <v>113.5</v>
      </c>
      <c r="E15" s="472">
        <v>113.1</v>
      </c>
      <c r="F15" s="472">
        <v>102.9</v>
      </c>
      <c r="G15" s="472">
        <v>118</v>
      </c>
      <c r="H15" s="472">
        <v>0</v>
      </c>
      <c r="I15" s="472">
        <v>100</v>
      </c>
      <c r="J15" s="472">
        <v>99.6</v>
      </c>
      <c r="K15" s="472">
        <v>122.9</v>
      </c>
      <c r="L15" s="472">
        <v>119.5</v>
      </c>
      <c r="M15" s="472">
        <v>109.1</v>
      </c>
      <c r="N15" s="473">
        <v>111.5</v>
      </c>
      <c r="O15" s="149" t="s">
        <v>58</v>
      </c>
    </row>
    <row r="16" spans="1:15" s="150" customFormat="1" ht="25.5" customHeight="1">
      <c r="A16" s="192" t="s">
        <v>59</v>
      </c>
      <c r="B16" s="471">
        <v>71.1</v>
      </c>
      <c r="C16" s="472">
        <v>113</v>
      </c>
      <c r="D16" s="472">
        <v>113.5</v>
      </c>
      <c r="E16" s="472">
        <v>113.1</v>
      </c>
      <c r="F16" s="472">
        <v>105.4</v>
      </c>
      <c r="G16" s="472">
        <v>118</v>
      </c>
      <c r="H16" s="472">
        <v>0</v>
      </c>
      <c r="I16" s="472">
        <v>100</v>
      </c>
      <c r="J16" s="472">
        <v>99.6</v>
      </c>
      <c r="K16" s="472">
        <v>122.9</v>
      </c>
      <c r="L16" s="472">
        <v>119.5</v>
      </c>
      <c r="M16" s="472">
        <v>111.5</v>
      </c>
      <c r="N16" s="473">
        <v>111.5</v>
      </c>
      <c r="O16" s="149" t="s">
        <v>60</v>
      </c>
    </row>
    <row r="17" spans="1:15" s="150" customFormat="1" ht="25.5" customHeight="1">
      <c r="A17" s="192" t="s">
        <v>61</v>
      </c>
      <c r="B17" s="471">
        <v>73.1</v>
      </c>
      <c r="C17" s="472">
        <v>113</v>
      </c>
      <c r="D17" s="472">
        <v>113.5</v>
      </c>
      <c r="E17" s="472">
        <v>113.1</v>
      </c>
      <c r="F17" s="472">
        <v>105.1</v>
      </c>
      <c r="G17" s="472">
        <v>118</v>
      </c>
      <c r="H17" s="472">
        <v>0</v>
      </c>
      <c r="I17" s="472">
        <v>100</v>
      </c>
      <c r="J17" s="472">
        <v>99.6</v>
      </c>
      <c r="K17" s="472">
        <v>122.9</v>
      </c>
      <c r="L17" s="472">
        <v>119.5</v>
      </c>
      <c r="M17" s="472">
        <v>111.5</v>
      </c>
      <c r="N17" s="473">
        <v>111.5</v>
      </c>
      <c r="O17" s="149" t="s">
        <v>62</v>
      </c>
    </row>
    <row r="18" spans="1:15" s="150" customFormat="1" ht="25.5" customHeight="1">
      <c r="A18" s="192" t="s">
        <v>63</v>
      </c>
      <c r="B18" s="471">
        <v>73.1</v>
      </c>
      <c r="C18" s="472">
        <v>113</v>
      </c>
      <c r="D18" s="472">
        <v>113.5</v>
      </c>
      <c r="E18" s="472">
        <v>114.1</v>
      </c>
      <c r="F18" s="472">
        <v>104.2</v>
      </c>
      <c r="G18" s="472">
        <v>118</v>
      </c>
      <c r="H18" s="472">
        <v>0</v>
      </c>
      <c r="I18" s="472">
        <v>100</v>
      </c>
      <c r="J18" s="472">
        <v>99.6</v>
      </c>
      <c r="K18" s="472">
        <v>128</v>
      </c>
      <c r="L18" s="472">
        <v>119.5</v>
      </c>
      <c r="M18" s="472">
        <v>111.5</v>
      </c>
      <c r="N18" s="473">
        <v>111.5</v>
      </c>
      <c r="O18" s="149" t="s">
        <v>64</v>
      </c>
    </row>
    <row r="19" spans="1:15" s="150" customFormat="1" ht="25.5" customHeight="1">
      <c r="A19" s="192" t="s">
        <v>65</v>
      </c>
      <c r="B19" s="471">
        <v>78.3</v>
      </c>
      <c r="C19" s="472">
        <v>113</v>
      </c>
      <c r="D19" s="472">
        <v>113.5</v>
      </c>
      <c r="E19" s="472">
        <v>114.1</v>
      </c>
      <c r="F19" s="472">
        <v>111.6</v>
      </c>
      <c r="G19" s="472">
        <v>118</v>
      </c>
      <c r="H19" s="472">
        <v>0</v>
      </c>
      <c r="I19" s="472">
        <v>100</v>
      </c>
      <c r="J19" s="472">
        <v>99.6</v>
      </c>
      <c r="K19" s="472">
        <v>128</v>
      </c>
      <c r="L19" s="472">
        <v>119.5</v>
      </c>
      <c r="M19" s="472">
        <v>111.5</v>
      </c>
      <c r="N19" s="473">
        <v>111.5</v>
      </c>
      <c r="O19" s="149" t="s">
        <v>66</v>
      </c>
    </row>
    <row r="20" spans="1:15" s="150" customFormat="1" ht="25.5" customHeight="1">
      <c r="A20" s="192" t="s">
        <v>67</v>
      </c>
      <c r="B20" s="471">
        <v>78.3</v>
      </c>
      <c r="C20" s="472">
        <v>113</v>
      </c>
      <c r="D20" s="472">
        <v>113.5</v>
      </c>
      <c r="E20" s="472">
        <v>114.1</v>
      </c>
      <c r="F20" s="472">
        <v>111.8</v>
      </c>
      <c r="G20" s="472">
        <v>118</v>
      </c>
      <c r="H20" s="472">
        <v>0</v>
      </c>
      <c r="I20" s="472">
        <v>100</v>
      </c>
      <c r="J20" s="472">
        <v>103.4</v>
      </c>
      <c r="K20" s="472">
        <v>128</v>
      </c>
      <c r="L20" s="472">
        <v>119.5</v>
      </c>
      <c r="M20" s="472">
        <v>111.5</v>
      </c>
      <c r="N20" s="473">
        <v>111</v>
      </c>
      <c r="O20" s="149" t="s">
        <v>68</v>
      </c>
    </row>
    <row r="21" spans="1:15" s="150" customFormat="1" ht="25.5" customHeight="1">
      <c r="A21" s="192" t="s">
        <v>69</v>
      </c>
      <c r="B21" s="471">
        <v>78.3</v>
      </c>
      <c r="C21" s="472">
        <v>113</v>
      </c>
      <c r="D21" s="472">
        <v>113.5</v>
      </c>
      <c r="E21" s="472">
        <v>114.1</v>
      </c>
      <c r="F21" s="472">
        <v>115.4</v>
      </c>
      <c r="G21" s="472">
        <v>118</v>
      </c>
      <c r="H21" s="472">
        <v>0</v>
      </c>
      <c r="I21" s="472">
        <v>100</v>
      </c>
      <c r="J21" s="472">
        <v>110</v>
      </c>
      <c r="K21" s="472">
        <v>128</v>
      </c>
      <c r="L21" s="472">
        <v>119.5</v>
      </c>
      <c r="M21" s="472">
        <v>111.5</v>
      </c>
      <c r="N21" s="473">
        <v>111</v>
      </c>
      <c r="O21" s="149" t="s">
        <v>70</v>
      </c>
    </row>
    <row r="22" spans="1:15" s="150" customFormat="1" ht="25.5" customHeight="1">
      <c r="A22" s="192" t="s">
        <v>71</v>
      </c>
      <c r="B22" s="471">
        <v>91.6</v>
      </c>
      <c r="C22" s="472">
        <v>113</v>
      </c>
      <c r="D22" s="472">
        <v>113.5</v>
      </c>
      <c r="E22" s="472">
        <v>114.1</v>
      </c>
      <c r="F22" s="472">
        <v>113.3</v>
      </c>
      <c r="G22" s="472">
        <v>118</v>
      </c>
      <c r="H22" s="472">
        <v>0</v>
      </c>
      <c r="I22" s="472">
        <v>100</v>
      </c>
      <c r="J22" s="472">
        <v>110</v>
      </c>
      <c r="K22" s="472">
        <v>128</v>
      </c>
      <c r="L22" s="472">
        <v>119.5</v>
      </c>
      <c r="M22" s="472">
        <v>111.5</v>
      </c>
      <c r="N22" s="473">
        <v>111</v>
      </c>
      <c r="O22" s="149" t="s">
        <v>72</v>
      </c>
    </row>
    <row r="23" spans="1:15" s="150" customFormat="1" ht="25.5" customHeight="1">
      <c r="A23" s="192" t="s">
        <v>73</v>
      </c>
      <c r="B23" s="471">
        <v>97</v>
      </c>
      <c r="C23" s="472">
        <v>113</v>
      </c>
      <c r="D23" s="472">
        <v>113.5</v>
      </c>
      <c r="E23" s="472">
        <v>114.1</v>
      </c>
      <c r="F23" s="472">
        <v>109.5</v>
      </c>
      <c r="G23" s="472">
        <v>118</v>
      </c>
      <c r="H23" s="472">
        <v>0</v>
      </c>
      <c r="I23" s="472">
        <v>100</v>
      </c>
      <c r="J23" s="472">
        <v>110</v>
      </c>
      <c r="K23" s="472">
        <v>128</v>
      </c>
      <c r="L23" s="472">
        <v>119.5</v>
      </c>
      <c r="M23" s="472">
        <v>111.5</v>
      </c>
      <c r="N23" s="473">
        <v>111</v>
      </c>
      <c r="O23" s="149" t="s">
        <v>74</v>
      </c>
    </row>
    <row r="24" spans="1:15" s="150" customFormat="1" ht="25.5" customHeight="1">
      <c r="A24" s="192" t="s">
        <v>75</v>
      </c>
      <c r="B24" s="471">
        <v>97</v>
      </c>
      <c r="C24" s="472">
        <v>113</v>
      </c>
      <c r="D24" s="472">
        <v>113.5</v>
      </c>
      <c r="E24" s="472">
        <v>114.1</v>
      </c>
      <c r="F24" s="472">
        <v>112.8</v>
      </c>
      <c r="G24" s="472">
        <v>118</v>
      </c>
      <c r="H24" s="472">
        <v>0</v>
      </c>
      <c r="I24" s="472">
        <v>100</v>
      </c>
      <c r="J24" s="472">
        <v>113.8</v>
      </c>
      <c r="K24" s="472">
        <v>127.1</v>
      </c>
      <c r="L24" s="472">
        <v>119.5</v>
      </c>
      <c r="M24" s="472">
        <v>111.5</v>
      </c>
      <c r="N24" s="473">
        <v>111</v>
      </c>
      <c r="O24" s="149" t="s">
        <v>76</v>
      </c>
    </row>
    <row r="25" spans="1:15" s="150" customFormat="1" ht="25.5" customHeight="1">
      <c r="A25" s="222" t="s">
        <v>77</v>
      </c>
      <c r="B25" s="474">
        <v>97</v>
      </c>
      <c r="C25" s="475">
        <v>113</v>
      </c>
      <c r="D25" s="475">
        <v>111.6</v>
      </c>
      <c r="E25" s="475">
        <v>114.1</v>
      </c>
      <c r="F25" s="475">
        <v>111.5</v>
      </c>
      <c r="G25" s="475">
        <v>118</v>
      </c>
      <c r="H25" s="475">
        <v>0</v>
      </c>
      <c r="I25" s="475">
        <v>100</v>
      </c>
      <c r="J25" s="475">
        <v>113.8</v>
      </c>
      <c r="K25" s="475">
        <v>127.1</v>
      </c>
      <c r="L25" s="475">
        <v>119.5</v>
      </c>
      <c r="M25" s="475">
        <v>111.5</v>
      </c>
      <c r="N25" s="476">
        <v>111</v>
      </c>
      <c r="O25" s="151" t="s">
        <v>78</v>
      </c>
    </row>
    <row r="26" spans="1:20" s="153" customFormat="1" ht="18" customHeight="1">
      <c r="A26" s="152" t="s">
        <v>547</v>
      </c>
      <c r="B26" s="152"/>
      <c r="C26" s="152"/>
      <c r="O26" s="154" t="s">
        <v>548</v>
      </c>
      <c r="P26" s="152"/>
      <c r="Q26" s="152"/>
      <c r="R26" s="152"/>
      <c r="S26" s="152"/>
      <c r="T26" s="152"/>
    </row>
    <row r="27" s="153" customFormat="1" ht="18" customHeight="1">
      <c r="A27" s="153" t="s">
        <v>466</v>
      </c>
    </row>
  </sheetData>
  <mergeCells count="3">
    <mergeCell ref="A1:O1"/>
    <mergeCell ref="A3:A7"/>
    <mergeCell ref="O3:O7"/>
  </mergeCells>
  <printOptions/>
  <pageMargins left="0.7480314960629921" right="0.7480314960629921" top="0.75" bottom="0.42" header="0.5118110236220472" footer="0.37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E13" sqref="E13"/>
    </sheetView>
  </sheetViews>
  <sheetFormatPr defaultColWidth="9.140625" defaultRowHeight="12.75"/>
  <cols>
    <col min="1" max="1" width="18.140625" style="1" customWidth="1"/>
    <col min="2" max="5" width="24.7109375" style="1" customWidth="1"/>
    <col min="6" max="6" width="15.00390625" style="1" customWidth="1"/>
    <col min="7" max="8" width="9.140625" style="1" customWidth="1"/>
    <col min="9" max="130" width="0" style="1" hidden="1" customWidth="1"/>
    <col min="131" max="16384" width="9.140625" style="1" customWidth="1"/>
  </cols>
  <sheetData>
    <row r="1" spans="1:7" ht="32.25" customHeight="1">
      <c r="A1" s="537" t="s">
        <v>323</v>
      </c>
      <c r="B1" s="537"/>
      <c r="C1" s="537"/>
      <c r="D1" s="537"/>
      <c r="E1" s="537"/>
      <c r="F1" s="537"/>
      <c r="G1" s="15"/>
    </row>
    <row r="2" spans="1:7" s="4" customFormat="1" ht="18" customHeight="1">
      <c r="A2" s="29" t="s">
        <v>324</v>
      </c>
      <c r="F2" s="5" t="s">
        <v>325</v>
      </c>
      <c r="G2" s="17"/>
    </row>
    <row r="3" spans="1:7" s="4" customFormat="1" ht="15" customHeight="1">
      <c r="A3" s="560" t="s">
        <v>467</v>
      </c>
      <c r="B3" s="22" t="s">
        <v>326</v>
      </c>
      <c r="C3" s="44" t="s">
        <v>327</v>
      </c>
      <c r="D3" s="22" t="s">
        <v>328</v>
      </c>
      <c r="E3" s="44" t="s">
        <v>329</v>
      </c>
      <c r="F3" s="354" t="s">
        <v>474</v>
      </c>
      <c r="G3" s="17"/>
    </row>
    <row r="4" spans="1:7" s="4" customFormat="1" ht="12" customHeight="1">
      <c r="A4" s="374"/>
      <c r="B4" s="58" t="s">
        <v>330</v>
      </c>
      <c r="C4" s="61" t="s">
        <v>331</v>
      </c>
      <c r="D4" s="58" t="s">
        <v>332</v>
      </c>
      <c r="E4" s="61" t="s">
        <v>333</v>
      </c>
      <c r="F4" s="373"/>
      <c r="G4" s="17"/>
    </row>
    <row r="5" spans="1:7" s="4" customFormat="1" ht="27" customHeight="1">
      <c r="A5" s="379"/>
      <c r="B5" s="69" t="s">
        <v>334</v>
      </c>
      <c r="C5" s="54" t="s">
        <v>335</v>
      </c>
      <c r="D5" s="69" t="s">
        <v>336</v>
      </c>
      <c r="E5" s="70" t="s">
        <v>337</v>
      </c>
      <c r="F5" s="378"/>
      <c r="G5" s="17"/>
    </row>
    <row r="6" spans="1:7" s="98" customFormat="1" ht="15" customHeight="1">
      <c r="A6" s="157" t="s">
        <v>54</v>
      </c>
      <c r="B6" s="338">
        <v>180017</v>
      </c>
      <c r="C6" s="339">
        <v>69719</v>
      </c>
      <c r="D6" s="339">
        <v>110298</v>
      </c>
      <c r="E6" s="340">
        <v>-40579</v>
      </c>
      <c r="F6" s="157" t="s">
        <v>54</v>
      </c>
      <c r="G6" s="105"/>
    </row>
    <row r="7" spans="1:7" s="98" customFormat="1" ht="15" customHeight="1">
      <c r="A7" s="157" t="s">
        <v>5</v>
      </c>
      <c r="B7" s="338">
        <v>204261</v>
      </c>
      <c r="C7" s="339">
        <v>63282</v>
      </c>
      <c r="D7" s="339">
        <v>140979</v>
      </c>
      <c r="E7" s="340">
        <v>-77697</v>
      </c>
      <c r="F7" s="157" t="s">
        <v>5</v>
      </c>
      <c r="G7" s="105"/>
    </row>
    <row r="8" spans="1:7" s="99" customFormat="1" ht="15" customHeight="1">
      <c r="A8" s="100" t="s">
        <v>6</v>
      </c>
      <c r="B8" s="341">
        <v>300960</v>
      </c>
      <c r="C8" s="342">
        <v>56766</v>
      </c>
      <c r="D8" s="342">
        <v>244194</v>
      </c>
      <c r="E8" s="343">
        <f>C8-D8</f>
        <v>-187428</v>
      </c>
      <c r="F8" s="101" t="s">
        <v>6</v>
      </c>
      <c r="G8" s="203"/>
    </row>
    <row r="9" spans="1:7" s="99" customFormat="1" ht="15" customHeight="1">
      <c r="A9" s="100" t="s">
        <v>647</v>
      </c>
      <c r="B9" s="341">
        <v>238829</v>
      </c>
      <c r="C9" s="342">
        <v>57831</v>
      </c>
      <c r="D9" s="342">
        <v>180998</v>
      </c>
      <c r="E9" s="343">
        <v>-123167</v>
      </c>
      <c r="F9" s="101" t="s">
        <v>651</v>
      </c>
      <c r="G9" s="203"/>
    </row>
    <row r="10" spans="1:7" s="99" customFormat="1" ht="15" customHeight="1">
      <c r="A10" s="100" t="s">
        <v>707</v>
      </c>
      <c r="B10" s="341">
        <v>284926</v>
      </c>
      <c r="C10" s="342">
        <v>83299</v>
      </c>
      <c r="D10" s="342">
        <v>201627</v>
      </c>
      <c r="E10" s="343">
        <v>-118328</v>
      </c>
      <c r="F10" s="101" t="s">
        <v>707</v>
      </c>
      <c r="G10" s="203"/>
    </row>
    <row r="11" spans="1:7" s="102" customFormat="1" ht="15" customHeight="1">
      <c r="A11" s="478" t="s">
        <v>711</v>
      </c>
      <c r="B11" s="479">
        <v>265278</v>
      </c>
      <c r="C11" s="480">
        <v>87384</v>
      </c>
      <c r="D11" s="411">
        <v>177894</v>
      </c>
      <c r="E11" s="481">
        <v>-90293</v>
      </c>
      <c r="F11" s="352" t="s">
        <v>711</v>
      </c>
      <c r="G11" s="158"/>
    </row>
    <row r="12" spans="1:6" s="26" customFormat="1" ht="12.75" customHeight="1">
      <c r="A12" s="23" t="s">
        <v>471</v>
      </c>
      <c r="B12" s="477"/>
      <c r="F12" s="26" t="s">
        <v>391</v>
      </c>
    </row>
    <row r="13" spans="1:6" s="26" customFormat="1" ht="13.5" customHeight="1">
      <c r="A13" s="91" t="s">
        <v>448</v>
      </c>
      <c r="F13" s="92" t="s">
        <v>449</v>
      </c>
    </row>
    <row r="14" spans="1:5" ht="18" customHeight="1">
      <c r="A14" s="580" t="s">
        <v>694</v>
      </c>
      <c r="B14" s="580"/>
      <c r="C14" s="581"/>
      <c r="D14" s="309"/>
      <c r="E14" s="309"/>
    </row>
    <row r="15" spans="1:5" ht="18" customHeight="1">
      <c r="A15" s="26" t="s">
        <v>695</v>
      </c>
      <c r="B15" s="26"/>
      <c r="C15" s="310"/>
      <c r="D15" s="309"/>
      <c r="E15" s="309"/>
    </row>
    <row r="16" spans="1:6" s="26" customFormat="1" ht="42" customHeight="1">
      <c r="A16" s="582" t="s">
        <v>472</v>
      </c>
      <c r="B16" s="582"/>
      <c r="C16" s="582"/>
      <c r="D16" s="583" t="s">
        <v>473</v>
      </c>
      <c r="E16" s="583"/>
      <c r="F16" s="583"/>
    </row>
    <row r="17" spans="4:6" s="26" customFormat="1" ht="12.75" customHeight="1">
      <c r="D17" s="92"/>
      <c r="E17" s="92"/>
      <c r="F17" s="92"/>
    </row>
    <row r="18" s="26" customFormat="1" ht="12.75" customHeight="1"/>
    <row r="20" s="26" customFormat="1" ht="12.75" customHeight="1"/>
    <row r="21" s="26" customFormat="1" ht="12.75" customHeight="1"/>
    <row r="22" s="26" customFormat="1" ht="12.75" customHeight="1"/>
    <row r="23" s="26" customFormat="1" ht="12.75" customHeight="1"/>
    <row r="24" s="26" customFormat="1" ht="12.75" customHeight="1"/>
    <row r="25" s="26" customFormat="1" ht="12.75" customHeight="1"/>
    <row r="26" s="26" customFormat="1" ht="12.75" customHeight="1"/>
    <row r="27" s="26" customFormat="1" ht="12.75" customHeight="1"/>
    <row r="28" s="26" customFormat="1" ht="12.75" customHeight="1"/>
    <row r="29" s="26" customFormat="1" ht="12.75" customHeight="1"/>
    <row r="30" s="26" customFormat="1" ht="12.75" customHeight="1"/>
    <row r="31" s="26" customFormat="1" ht="12.75" customHeight="1"/>
    <row r="32" s="26" customFormat="1" ht="12.75" customHeight="1"/>
    <row r="33" s="26" customFormat="1" ht="12.75" customHeight="1"/>
    <row r="34" s="26" customFormat="1" ht="12.75" customHeight="1"/>
    <row r="35" s="26" customFormat="1" ht="12.75" customHeight="1"/>
    <row r="36" s="26" customFormat="1" ht="12.75" customHeight="1"/>
    <row r="37" s="26" customFormat="1" ht="12.75" customHeight="1"/>
    <row r="38" s="26" customFormat="1" ht="12.75" customHeight="1"/>
    <row r="39" s="26" customFormat="1" ht="12.75" customHeight="1"/>
    <row r="40" s="26" customFormat="1" ht="12.75" customHeight="1"/>
    <row r="41" s="26" customFormat="1" ht="12.75" customHeight="1"/>
    <row r="42" s="26" customFormat="1" ht="12.75" customHeight="1"/>
    <row r="43" s="26" customFormat="1" ht="12.75" customHeight="1"/>
    <row r="44" s="26" customFormat="1" ht="12.75" customHeight="1"/>
    <row r="45" s="26" customFormat="1" ht="12.75" customHeight="1"/>
    <row r="46" s="26" customFormat="1" ht="12.75" customHeight="1"/>
    <row r="47" s="26" customFormat="1" ht="12.75" customHeight="1"/>
    <row r="48" s="26" customFormat="1" ht="12.75" customHeight="1"/>
    <row r="49" s="26" customFormat="1" ht="12.75" customHeight="1"/>
    <row r="50" s="26" customFormat="1" ht="12.75" customHeight="1"/>
    <row r="51" s="26" customFormat="1" ht="12.75" customHeight="1"/>
    <row r="52" s="26" customFormat="1" ht="12.75" customHeight="1"/>
    <row r="53" s="26" customFormat="1" ht="12.75" customHeight="1"/>
    <row r="54" s="26" customFormat="1" ht="12.75" customHeight="1"/>
    <row r="55" s="26" customFormat="1" ht="12.75" customHeight="1"/>
    <row r="56" s="26" customFormat="1" ht="12.75" customHeight="1"/>
    <row r="57" s="26" customFormat="1" ht="12.75" customHeight="1"/>
    <row r="58" s="26" customFormat="1" ht="12.75" customHeight="1"/>
    <row r="59" s="26" customFormat="1" ht="12.75" customHeight="1"/>
    <row r="60" s="26" customFormat="1" ht="12.75" customHeight="1"/>
    <row r="61" s="26" customFormat="1" ht="12.75" customHeight="1"/>
    <row r="62" s="26" customFormat="1" ht="12.75" customHeight="1"/>
    <row r="63" s="26" customFormat="1" ht="12.75" customHeight="1"/>
    <row r="64" s="26" customFormat="1" ht="12.75" customHeight="1"/>
    <row r="65" s="26" customFormat="1" ht="12.75" customHeight="1"/>
    <row r="66" s="26" customFormat="1" ht="12.75" customHeight="1"/>
    <row r="67" s="26" customFormat="1" ht="12.75" customHeight="1"/>
    <row r="68" s="26" customFormat="1" ht="12.75" customHeight="1"/>
    <row r="69" s="26" customFormat="1" ht="12.75" customHeight="1"/>
    <row r="70" s="26" customFormat="1" ht="12.75" customHeight="1"/>
    <row r="71" s="26" customFormat="1" ht="12.75" customHeight="1"/>
    <row r="72" s="26" customFormat="1" ht="12.75" customHeight="1"/>
    <row r="73" s="26" customFormat="1" ht="12.75" customHeight="1"/>
    <row r="74" s="26" customFormat="1" ht="12.75" customHeight="1"/>
    <row r="75" s="26" customFormat="1" ht="12.75" customHeight="1"/>
    <row r="76" s="26" customFormat="1" ht="12.75" customHeight="1"/>
    <row r="77" s="26" customFormat="1" ht="12.75" customHeight="1"/>
    <row r="78" s="26" customFormat="1" ht="12.75" customHeight="1"/>
    <row r="79" s="26" customFormat="1" ht="12.75" customHeight="1"/>
    <row r="80" s="26" customFormat="1" ht="12.75" customHeight="1"/>
    <row r="81" s="26" customFormat="1" ht="12.75" customHeight="1"/>
    <row r="82" s="26" customFormat="1" ht="12.75" customHeight="1"/>
    <row r="83" s="26" customFormat="1" ht="12.75" customHeight="1"/>
    <row r="84" s="26" customFormat="1" ht="12.75" customHeight="1"/>
    <row r="85" s="26" customFormat="1" ht="12.75" customHeight="1"/>
    <row r="86" s="26" customFormat="1" ht="12.75" customHeight="1"/>
    <row r="87" s="26" customFormat="1" ht="12.75" customHeight="1"/>
    <row r="88" s="26" customFormat="1" ht="12.75" customHeight="1"/>
    <row r="89" s="26" customFormat="1" ht="12.75" customHeight="1"/>
    <row r="90" s="26" customFormat="1" ht="12.75" customHeight="1"/>
    <row r="91" s="26" customFormat="1" ht="12.75" customHeight="1"/>
    <row r="92" s="26" customFormat="1" ht="12.75" customHeight="1"/>
    <row r="93" s="26" customFormat="1" ht="12.75" customHeight="1"/>
    <row r="94" s="26" customFormat="1" ht="12.75" customHeight="1"/>
    <row r="95" s="26" customFormat="1" ht="12.75" customHeight="1"/>
    <row r="96" s="26" customFormat="1" ht="12.75" customHeight="1"/>
    <row r="97" s="26" customFormat="1" ht="12.75" customHeight="1"/>
    <row r="98" s="26" customFormat="1" ht="12.75" customHeight="1"/>
    <row r="99" s="26" customFormat="1" ht="12.75" customHeight="1"/>
    <row r="100" s="26" customFormat="1" ht="12.75" customHeight="1"/>
    <row r="101" s="26" customFormat="1" ht="12.75" customHeight="1"/>
    <row r="102" s="26" customFormat="1" ht="12.75" customHeight="1"/>
    <row r="103" s="26" customFormat="1" ht="12.75" customHeight="1"/>
    <row r="104" s="26" customFormat="1" ht="12.75" customHeight="1"/>
    <row r="105" s="26" customFormat="1" ht="12.75" customHeight="1"/>
    <row r="106" s="26" customFormat="1" ht="12.75" customHeight="1"/>
    <row r="107" s="26" customFormat="1" ht="12.75" customHeight="1"/>
    <row r="108" s="26" customFormat="1" ht="12.75" customHeight="1"/>
    <row r="109" s="26" customFormat="1" ht="12.75" customHeight="1"/>
    <row r="110" s="26" customFormat="1" ht="12.75" customHeight="1"/>
    <row r="111" s="26" customFormat="1" ht="12.75" customHeight="1"/>
    <row r="112" s="26" customFormat="1" ht="12.75" customHeight="1"/>
    <row r="113" s="26" customFormat="1" ht="12.75" customHeight="1"/>
    <row r="114" s="26" customFormat="1" ht="12.75" customHeight="1"/>
    <row r="115" s="26" customFormat="1" ht="12.75" customHeight="1"/>
    <row r="116" s="26" customFormat="1" ht="12.75" customHeight="1"/>
    <row r="117" s="26" customFormat="1" ht="12.75" customHeight="1"/>
    <row r="118" s="26" customFormat="1" ht="12.75" customHeight="1"/>
    <row r="119" s="26" customFormat="1" ht="12.75" customHeight="1"/>
    <row r="120" s="26" customFormat="1" ht="12.75" customHeight="1"/>
    <row r="121" s="26" customFormat="1" ht="12.75" customHeight="1"/>
    <row r="122" s="26" customFormat="1" ht="12.75" customHeight="1"/>
    <row r="123" s="26" customFormat="1" ht="12.75" customHeight="1"/>
    <row r="124" s="26" customFormat="1" ht="12.75" customHeight="1"/>
    <row r="125" s="26" customFormat="1" ht="12.75" customHeight="1"/>
    <row r="126" s="26" customFormat="1" ht="12.75" customHeight="1"/>
    <row r="127" s="26" customFormat="1" ht="12.75" customHeight="1"/>
    <row r="128" s="26" customFormat="1" ht="12.75" customHeight="1"/>
    <row r="129" s="26" customFormat="1" ht="12.75" customHeight="1"/>
    <row r="130" s="26" customFormat="1" ht="12.75" customHeight="1"/>
    <row r="131" s="26" customFormat="1" ht="12.75" customHeight="1"/>
    <row r="132" s="26" customFormat="1" ht="12.75" customHeight="1"/>
    <row r="133" s="26" customFormat="1" ht="12.75" customHeight="1"/>
    <row r="134" s="26" customFormat="1" ht="12.75" customHeight="1"/>
    <row r="135" s="26" customFormat="1" ht="12.75" customHeight="1"/>
    <row r="136" s="26" customFormat="1" ht="12.75" customHeight="1"/>
    <row r="137" s="26" customFormat="1" ht="12.75" customHeight="1"/>
    <row r="138" s="26" customFormat="1" ht="12.75" customHeight="1"/>
    <row r="139" s="26" customFormat="1" ht="12.75" customHeight="1"/>
    <row r="140" s="26" customFormat="1" ht="12.75" customHeight="1"/>
    <row r="141" s="26" customFormat="1" ht="12.75" customHeight="1"/>
    <row r="142" s="26" customFormat="1" ht="12.75" customHeight="1"/>
    <row r="143" s="26" customFormat="1" ht="12.75" customHeight="1"/>
    <row r="144" s="26" customFormat="1" ht="12.75" customHeight="1"/>
    <row r="145" s="26" customFormat="1" ht="12.75" customHeight="1"/>
    <row r="146" s="26" customFormat="1" ht="12.75" customHeight="1"/>
    <row r="147" s="26" customFormat="1" ht="12.75" customHeight="1"/>
    <row r="148" s="26" customFormat="1" ht="12.75" customHeight="1"/>
    <row r="149" s="26" customFormat="1" ht="12.75" customHeight="1"/>
    <row r="150" s="26" customFormat="1" ht="12.75" customHeight="1"/>
    <row r="151" s="26" customFormat="1" ht="12.75" customHeight="1"/>
    <row r="152" s="26" customFormat="1" ht="12.75" customHeight="1"/>
    <row r="153" s="26" customFormat="1" ht="12.75" customHeight="1"/>
    <row r="154" s="26" customFormat="1" ht="12.75" customHeight="1"/>
    <row r="155" s="26" customFormat="1" ht="12.75" customHeight="1"/>
    <row r="156" s="26" customFormat="1" ht="12.75" customHeight="1"/>
    <row r="157" s="26" customFormat="1" ht="12.75" customHeight="1"/>
    <row r="158" s="26" customFormat="1" ht="12.75" customHeight="1"/>
    <row r="159" s="26" customFormat="1" ht="12.75" customHeight="1"/>
    <row r="160" s="26" customFormat="1" ht="12.75" customHeight="1"/>
    <row r="161" s="26" customFormat="1" ht="12.75" customHeight="1"/>
    <row r="162" s="26" customFormat="1" ht="12.75" customHeight="1"/>
    <row r="163" s="26" customFormat="1" ht="12.75" customHeight="1"/>
    <row r="164" s="26" customFormat="1" ht="12.75" customHeight="1"/>
    <row r="165" s="26" customFormat="1" ht="12.75" customHeight="1"/>
    <row r="166" s="26" customFormat="1" ht="12.75" customHeight="1"/>
    <row r="167" s="26" customFormat="1" ht="12.75" customHeight="1"/>
    <row r="168" s="26" customFormat="1" ht="12.75" customHeight="1"/>
    <row r="169" s="26" customFormat="1" ht="12.75" customHeight="1"/>
    <row r="170" s="26" customFormat="1" ht="12.75" customHeight="1"/>
    <row r="171" s="26" customFormat="1" ht="12.75" customHeight="1"/>
    <row r="172" s="26" customFormat="1" ht="12.75" customHeight="1"/>
    <row r="173" s="26" customFormat="1" ht="12.75" customHeight="1"/>
    <row r="174" s="26" customFormat="1" ht="12.75" customHeight="1"/>
    <row r="175" s="26" customFormat="1" ht="12.75" customHeight="1"/>
    <row r="176" s="26" customFormat="1" ht="12.75" customHeight="1"/>
    <row r="177" s="26" customFormat="1" ht="12.75" customHeight="1"/>
    <row r="178" s="26" customFormat="1" ht="12.75" customHeight="1"/>
    <row r="179" s="26" customFormat="1" ht="12.75" customHeight="1"/>
    <row r="180" s="26" customFormat="1" ht="12.75" customHeight="1"/>
    <row r="181" s="26" customFormat="1" ht="12.75" customHeight="1"/>
    <row r="182" s="26" customFormat="1" ht="12.75" customHeight="1"/>
    <row r="183" s="26" customFormat="1" ht="12.75" customHeight="1"/>
    <row r="184" s="26" customFormat="1" ht="12.75" customHeight="1"/>
    <row r="185" s="26" customFormat="1" ht="12.75" customHeight="1"/>
    <row r="186" s="26" customFormat="1" ht="12.75" customHeight="1"/>
    <row r="187" s="26" customFormat="1" ht="12.75" customHeight="1"/>
    <row r="188" s="26" customFormat="1" ht="12.75" customHeight="1"/>
    <row r="189" s="26" customFormat="1" ht="12.75" customHeight="1"/>
    <row r="190" s="26" customFormat="1" ht="12.75" customHeight="1"/>
    <row r="191" s="26" customFormat="1" ht="12.75" customHeight="1"/>
    <row r="192" s="26" customFormat="1" ht="12.75" customHeight="1"/>
    <row r="193" s="26" customFormat="1" ht="12.75" customHeight="1"/>
    <row r="194" s="26" customFormat="1" ht="12.75" customHeight="1"/>
    <row r="195" s="26" customFormat="1" ht="12.75" customHeight="1"/>
    <row r="196" s="26" customFormat="1" ht="12.75" customHeight="1"/>
    <row r="197" s="26" customFormat="1" ht="12.75" customHeight="1"/>
    <row r="198" s="26" customFormat="1" ht="12.75" customHeight="1"/>
    <row r="199" s="26" customFormat="1" ht="12.75" customHeight="1"/>
    <row r="200" s="26" customFormat="1" ht="12.75" customHeight="1"/>
    <row r="201" s="26" customFormat="1" ht="12.75" customHeight="1"/>
    <row r="202" s="26" customFormat="1" ht="12.75" customHeight="1"/>
    <row r="203" s="26" customFormat="1" ht="12.75" customHeight="1"/>
    <row r="204" s="26" customFormat="1" ht="12.75" customHeight="1"/>
    <row r="205" s="26" customFormat="1" ht="12.75" customHeight="1"/>
    <row r="206" s="26" customFormat="1" ht="12.75" customHeight="1"/>
    <row r="207" s="26" customFormat="1" ht="12.75" customHeight="1"/>
    <row r="208" s="26" customFormat="1" ht="12.75" customHeight="1"/>
    <row r="209" s="26" customFormat="1" ht="12.75" customHeight="1"/>
    <row r="210" s="26" customFormat="1" ht="12.75" customHeight="1"/>
    <row r="211" s="26" customFormat="1" ht="12.75" customHeight="1"/>
    <row r="212" s="26" customFormat="1" ht="12.75" customHeight="1"/>
    <row r="213" s="26" customFormat="1" ht="12.75" customHeight="1"/>
    <row r="214" s="26" customFormat="1" ht="12.75" customHeight="1"/>
    <row r="215" s="26" customFormat="1" ht="12.75" customHeight="1"/>
    <row r="216" s="26" customFormat="1" ht="12.75" customHeight="1"/>
    <row r="217" s="26" customFormat="1" ht="12.75" customHeight="1"/>
    <row r="218" s="26" customFormat="1" ht="12.75" customHeight="1"/>
    <row r="219" s="26" customFormat="1" ht="12.75" customHeight="1"/>
    <row r="220" s="26" customFormat="1" ht="12.75" customHeight="1"/>
    <row r="221" s="26" customFormat="1" ht="12.75" customHeight="1"/>
    <row r="222" s="26" customFormat="1" ht="12.75" customHeight="1"/>
    <row r="223" s="26" customFormat="1" ht="12.75" customHeight="1"/>
    <row r="224" s="26" customFormat="1" ht="12.75" customHeight="1"/>
    <row r="225" s="26" customFormat="1" ht="12.75" customHeight="1"/>
    <row r="226" s="26" customFormat="1" ht="12.75" customHeight="1"/>
    <row r="227" s="26" customFormat="1" ht="12.75" customHeight="1"/>
    <row r="228" s="26" customFormat="1" ht="12.75" customHeight="1"/>
    <row r="229" s="26" customFormat="1" ht="12.75" customHeight="1"/>
    <row r="230" s="26" customFormat="1" ht="12.75" customHeight="1"/>
    <row r="231" s="26" customFormat="1" ht="12.75" customHeight="1"/>
    <row r="232" s="26" customFormat="1" ht="12.75" customHeight="1"/>
    <row r="233" s="26" customFormat="1" ht="12.75" customHeight="1"/>
    <row r="234" s="26" customFormat="1" ht="12.75" customHeight="1"/>
    <row r="235" s="26" customFormat="1" ht="12.75" customHeight="1"/>
    <row r="236" s="26" customFormat="1" ht="12.75" customHeight="1"/>
    <row r="237" s="26" customFormat="1" ht="12.75" customHeight="1"/>
    <row r="238" s="26" customFormat="1" ht="12.75" customHeight="1"/>
    <row r="239" s="26" customFormat="1" ht="12.75" customHeight="1"/>
    <row r="240" s="26" customFormat="1" ht="12.75" customHeight="1"/>
    <row r="241" s="26" customFormat="1" ht="12.75" customHeight="1"/>
    <row r="242" s="26" customFormat="1" ht="12.75" customHeight="1"/>
    <row r="243" s="26" customFormat="1" ht="12.75" customHeight="1"/>
    <row r="244" s="26" customFormat="1" ht="12.75" customHeight="1"/>
    <row r="245" s="26" customFormat="1" ht="12.75" customHeight="1"/>
    <row r="246" s="26" customFormat="1" ht="12.75" customHeight="1"/>
    <row r="247" s="26" customFormat="1" ht="12.75" customHeight="1"/>
    <row r="248" s="26" customFormat="1" ht="12.75" customHeight="1"/>
    <row r="249" s="26" customFormat="1" ht="12.75" customHeight="1"/>
    <row r="250" s="26" customFormat="1" ht="12.75" customHeight="1"/>
    <row r="251" s="26" customFormat="1" ht="12.75" customHeight="1"/>
    <row r="252" s="26" customFormat="1" ht="12.75" customHeight="1"/>
    <row r="253" s="26" customFormat="1" ht="12.75" customHeight="1"/>
    <row r="254" s="26" customFormat="1" ht="12.75" customHeight="1"/>
    <row r="255" s="26" customFormat="1" ht="12.75" customHeight="1"/>
    <row r="256" s="26" customFormat="1" ht="12.75" customHeight="1"/>
    <row r="257" s="26" customFormat="1" ht="12.75" customHeight="1"/>
    <row r="258" s="26" customFormat="1" ht="12.75" customHeight="1"/>
    <row r="259" s="26" customFormat="1" ht="12.75" customHeight="1"/>
    <row r="260" s="26" customFormat="1" ht="12.75" customHeight="1"/>
    <row r="261" s="26" customFormat="1" ht="12.75" customHeight="1"/>
    <row r="262" s="26" customFormat="1" ht="12.75" customHeight="1"/>
    <row r="263" s="26" customFormat="1" ht="12.75" customHeight="1"/>
    <row r="264" s="26" customFormat="1" ht="12.75" customHeight="1"/>
    <row r="265" s="26" customFormat="1" ht="12.75" customHeight="1"/>
    <row r="266" s="26" customFormat="1" ht="12.75" customHeight="1"/>
    <row r="267" s="26" customFormat="1" ht="12.75" customHeight="1"/>
    <row r="268" s="26" customFormat="1" ht="12.75" customHeight="1"/>
    <row r="269" s="26" customFormat="1" ht="12.75" customHeight="1"/>
    <row r="270" s="26" customFormat="1" ht="12.75" customHeight="1"/>
    <row r="271" s="26" customFormat="1" ht="12.75" customHeight="1"/>
    <row r="272" s="26" customFormat="1" ht="12.75" customHeight="1"/>
    <row r="273" s="26" customFormat="1" ht="12.75" customHeight="1"/>
    <row r="274" s="26" customFormat="1" ht="12.75" customHeight="1"/>
    <row r="275" s="26" customFormat="1" ht="12.75" customHeight="1"/>
    <row r="276" s="26" customFormat="1" ht="12.75" customHeight="1"/>
    <row r="277" s="26" customFormat="1" ht="12.75" customHeight="1"/>
    <row r="278" s="26" customFormat="1" ht="12.75" customHeight="1"/>
    <row r="279" s="26" customFormat="1" ht="12.75" customHeight="1"/>
    <row r="280" s="26" customFormat="1" ht="12.75" customHeight="1"/>
    <row r="281" s="26" customFormat="1" ht="12.75" customHeight="1"/>
    <row r="282" s="26" customFormat="1" ht="12.75" customHeight="1"/>
    <row r="283" s="26" customFormat="1" ht="12.75" customHeight="1"/>
    <row r="284" s="26" customFormat="1" ht="12.75" customHeight="1"/>
    <row r="285" s="26" customFormat="1" ht="12.75" customHeight="1"/>
    <row r="286" s="26" customFormat="1" ht="12.75" customHeight="1"/>
    <row r="287" s="26" customFormat="1" ht="12.75" customHeight="1"/>
    <row r="288" s="26" customFormat="1" ht="12.75" customHeight="1"/>
    <row r="289" s="26" customFormat="1" ht="12.75" customHeight="1"/>
    <row r="290" s="26" customFormat="1" ht="12.75" customHeight="1"/>
    <row r="291" s="26" customFormat="1" ht="12.75" customHeight="1"/>
    <row r="292" s="26" customFormat="1" ht="12.75" customHeight="1"/>
    <row r="293" s="26" customFormat="1" ht="12.75" customHeight="1"/>
    <row r="294" s="26" customFormat="1" ht="12.75" customHeight="1"/>
    <row r="295" s="26" customFormat="1" ht="12.75" customHeight="1"/>
    <row r="296" s="26" customFormat="1" ht="12.75" customHeight="1"/>
    <row r="297" s="26" customFormat="1" ht="12.75" customHeight="1"/>
    <row r="298" s="26" customFormat="1" ht="12.75" customHeight="1"/>
    <row r="299" s="26" customFormat="1" ht="12.75" customHeight="1"/>
    <row r="300" s="26" customFormat="1" ht="12.75" customHeight="1"/>
    <row r="301" s="26" customFormat="1" ht="12.75" customHeight="1"/>
    <row r="302" s="26" customFormat="1" ht="12.75" customHeight="1"/>
    <row r="303" s="26" customFormat="1" ht="12.75" customHeight="1"/>
    <row r="304" s="26" customFormat="1" ht="12.75" customHeight="1"/>
    <row r="305" s="26" customFormat="1" ht="12.75" customHeight="1"/>
    <row r="306" s="26" customFormat="1" ht="12.75" customHeight="1"/>
    <row r="307" s="26" customFormat="1" ht="12.75" customHeight="1"/>
    <row r="308" s="26" customFormat="1" ht="12.75" customHeight="1"/>
    <row r="309" s="26" customFormat="1" ht="12.75" customHeight="1"/>
    <row r="310" s="26" customFormat="1" ht="12.75" customHeight="1"/>
    <row r="311" s="26" customFormat="1" ht="12.75" customHeight="1"/>
    <row r="312" s="26" customFormat="1" ht="12.75" customHeight="1"/>
    <row r="313" s="26" customFormat="1" ht="12.75" customHeight="1"/>
    <row r="314" s="26" customFormat="1" ht="12.75" customHeight="1"/>
    <row r="315" s="26" customFormat="1" ht="12.75" customHeight="1"/>
    <row r="316" s="26" customFormat="1" ht="12.75" customHeight="1"/>
    <row r="317" s="26" customFormat="1" ht="12.75" customHeight="1"/>
    <row r="318" s="26" customFormat="1" ht="12.75" customHeight="1"/>
    <row r="319" s="26" customFormat="1" ht="12.75" customHeight="1"/>
    <row r="320" s="26" customFormat="1" ht="12.75" customHeight="1"/>
    <row r="321" s="26" customFormat="1" ht="12.75" customHeight="1"/>
    <row r="322" s="26" customFormat="1" ht="12.75" customHeight="1"/>
    <row r="323" s="26" customFormat="1" ht="12.75" customHeight="1"/>
    <row r="324" s="26" customFormat="1" ht="12.75" customHeight="1"/>
    <row r="325" s="26" customFormat="1" ht="12.75" customHeight="1"/>
    <row r="326" s="26" customFormat="1" ht="12.75" customHeight="1"/>
    <row r="327" s="26" customFormat="1" ht="12.75" customHeight="1"/>
    <row r="328" s="26" customFormat="1" ht="12.75" customHeight="1"/>
    <row r="329" s="26" customFormat="1" ht="12.75" customHeight="1"/>
    <row r="330" s="26" customFormat="1" ht="12.75" customHeight="1"/>
    <row r="331" s="26" customFormat="1" ht="12.75" customHeight="1"/>
    <row r="332" s="26" customFormat="1" ht="12.75" customHeight="1"/>
    <row r="333" s="26" customFormat="1" ht="12.75" customHeight="1"/>
    <row r="334" s="26" customFormat="1" ht="12.75" customHeight="1"/>
    <row r="335" s="26" customFormat="1" ht="12.75" customHeight="1"/>
    <row r="336" s="26" customFormat="1" ht="12.75" customHeight="1"/>
    <row r="337" s="26" customFormat="1" ht="12.75" customHeight="1"/>
    <row r="338" s="26" customFormat="1" ht="12.75" customHeight="1"/>
    <row r="339" s="26" customFormat="1" ht="12.75" customHeight="1"/>
    <row r="340" s="26" customFormat="1" ht="12.75" customHeight="1"/>
    <row r="341" s="26" customFormat="1" ht="12.75" customHeight="1"/>
    <row r="342" s="26" customFormat="1" ht="12.75" customHeight="1"/>
    <row r="343" s="26" customFormat="1" ht="12.75" customHeight="1"/>
    <row r="344" s="26" customFormat="1" ht="12.75" customHeight="1"/>
    <row r="345" s="26" customFormat="1" ht="12.75" customHeight="1"/>
    <row r="346" s="26" customFormat="1" ht="12.75" customHeight="1"/>
    <row r="347" s="26" customFormat="1" ht="12.75" customHeight="1"/>
    <row r="348" s="26" customFormat="1" ht="12.75" customHeight="1"/>
    <row r="349" s="26" customFormat="1" ht="12.75" customHeight="1"/>
    <row r="350" s="26" customFormat="1" ht="12.75" customHeight="1"/>
    <row r="351" s="26" customFormat="1" ht="12.75" customHeight="1"/>
    <row r="352" s="26" customFormat="1" ht="12.75" customHeight="1"/>
    <row r="353" s="26" customFormat="1" ht="12.75" customHeight="1"/>
    <row r="354" s="26" customFormat="1" ht="12.75" customHeight="1"/>
    <row r="355" s="26" customFormat="1" ht="12.75" customHeight="1"/>
    <row r="356" s="26" customFormat="1" ht="12.75" customHeight="1"/>
    <row r="357" s="26" customFormat="1" ht="12.75" customHeight="1"/>
    <row r="358" s="26" customFormat="1" ht="12.75" customHeight="1"/>
    <row r="359" s="26" customFormat="1" ht="12.75" customHeight="1"/>
    <row r="360" s="26" customFormat="1" ht="12.75" customHeight="1"/>
    <row r="361" s="26" customFormat="1" ht="12.75" customHeight="1"/>
    <row r="362" s="26" customFormat="1" ht="12.75" customHeight="1"/>
    <row r="363" s="26" customFormat="1" ht="12.75" customHeight="1"/>
    <row r="364" s="26" customFormat="1" ht="12.75" customHeight="1"/>
    <row r="365" s="26" customFormat="1" ht="12.75" customHeight="1"/>
    <row r="366" s="26" customFormat="1" ht="12.75" customHeight="1"/>
    <row r="367" s="26" customFormat="1" ht="12.75" customHeight="1"/>
    <row r="368" s="26" customFormat="1" ht="12.75" customHeight="1"/>
    <row r="369" s="26" customFormat="1" ht="12.75" customHeight="1"/>
    <row r="370" s="26" customFormat="1" ht="12.75" customHeight="1"/>
    <row r="371" s="26" customFormat="1" ht="12.75" customHeight="1"/>
    <row r="372" s="26" customFormat="1" ht="12.75" customHeight="1"/>
    <row r="373" s="26" customFormat="1" ht="12.75" customHeight="1"/>
    <row r="374" s="26" customFormat="1" ht="12.75" customHeight="1"/>
    <row r="375" s="26" customFormat="1" ht="12.75" customHeight="1"/>
    <row r="376" s="26" customFormat="1" ht="12.75" customHeight="1"/>
    <row r="377" s="26" customFormat="1" ht="12.75" customHeight="1"/>
    <row r="378" s="26" customFormat="1" ht="12.75" customHeight="1"/>
    <row r="379" s="26" customFormat="1" ht="12.75" customHeight="1"/>
    <row r="380" s="26" customFormat="1" ht="12.75" customHeight="1"/>
    <row r="381" s="26" customFormat="1" ht="12.75" customHeight="1"/>
    <row r="382" s="26" customFormat="1" ht="12.75" customHeight="1"/>
    <row r="383" s="26" customFormat="1" ht="12.75" customHeight="1"/>
    <row r="384" s="26" customFormat="1" ht="12.75" customHeight="1"/>
    <row r="385" s="26" customFormat="1" ht="12.75" customHeight="1"/>
    <row r="386" s="26" customFormat="1" ht="12.75" customHeight="1"/>
    <row r="387" s="26" customFormat="1" ht="12.75" customHeight="1"/>
    <row r="388" s="26" customFormat="1" ht="12.75" customHeight="1"/>
    <row r="389" s="26" customFormat="1" ht="12.75" customHeight="1"/>
    <row r="390" s="26" customFormat="1" ht="12.75" customHeight="1"/>
    <row r="391" s="26" customFormat="1" ht="12.75" customHeight="1"/>
    <row r="392" s="26" customFormat="1" ht="12.75" customHeight="1"/>
    <row r="393" s="26" customFormat="1" ht="12.75" customHeight="1"/>
    <row r="394" s="26" customFormat="1" ht="12.75" customHeight="1"/>
    <row r="395" s="26" customFormat="1" ht="12.75" customHeight="1"/>
    <row r="396" s="26" customFormat="1" ht="12.75" customHeight="1"/>
    <row r="397" s="26" customFormat="1" ht="12.75" customHeight="1"/>
    <row r="398" s="26" customFormat="1" ht="12.75" customHeight="1"/>
    <row r="399" s="26" customFormat="1" ht="12.75" customHeight="1"/>
    <row r="400" s="26" customFormat="1" ht="12.75" customHeight="1"/>
    <row r="401" s="26" customFormat="1" ht="12.75" customHeight="1"/>
    <row r="402" s="26" customFormat="1" ht="12.75" customHeight="1"/>
    <row r="403" s="26" customFormat="1" ht="12.75" customHeight="1"/>
    <row r="404" s="26" customFormat="1" ht="12.75" customHeight="1"/>
    <row r="405" s="26" customFormat="1" ht="12.75" customHeight="1"/>
    <row r="406" s="26" customFormat="1" ht="12.75" customHeight="1"/>
    <row r="407" s="26" customFormat="1" ht="12.75" customHeight="1"/>
    <row r="408" s="26" customFormat="1" ht="12.75" customHeight="1"/>
    <row r="409" s="26" customFormat="1" ht="12.75" customHeight="1"/>
    <row r="410" s="26" customFormat="1" ht="12.75" customHeight="1"/>
    <row r="411" s="26" customFormat="1" ht="12.75" customHeight="1"/>
    <row r="412" s="26" customFormat="1" ht="12.75" customHeight="1"/>
    <row r="413" s="26" customFormat="1" ht="12.75" customHeight="1"/>
    <row r="414" s="26" customFormat="1" ht="12.75" customHeight="1"/>
    <row r="415" s="26" customFormat="1" ht="12.75" customHeight="1"/>
    <row r="416" s="26" customFormat="1" ht="12.75" customHeight="1"/>
    <row r="417" s="26" customFormat="1" ht="12.75" customHeight="1"/>
    <row r="418" s="26" customFormat="1" ht="12.75" customHeight="1"/>
    <row r="419" s="26" customFormat="1" ht="12.75" customHeight="1"/>
    <row r="420" s="26" customFormat="1" ht="12.75" customHeight="1"/>
    <row r="421" s="26" customFormat="1" ht="12.75" customHeight="1"/>
    <row r="422" s="26" customFormat="1" ht="12.75" customHeight="1"/>
    <row r="423" s="26" customFormat="1" ht="12.75" customHeight="1"/>
    <row r="424" s="26" customFormat="1" ht="12.75" customHeight="1"/>
    <row r="425" s="26" customFormat="1" ht="12.75" customHeight="1"/>
    <row r="426" s="26" customFormat="1" ht="12.75" customHeight="1"/>
    <row r="427" s="26" customFormat="1" ht="12.75" customHeight="1"/>
    <row r="428" s="26" customFormat="1" ht="12.75" customHeight="1"/>
    <row r="429" s="26" customFormat="1" ht="12.75" customHeight="1"/>
    <row r="430" s="26" customFormat="1" ht="12.75" customHeight="1"/>
    <row r="431" s="26" customFormat="1" ht="12.75" customHeight="1"/>
    <row r="432" s="26" customFormat="1" ht="12.75" customHeight="1"/>
    <row r="433" s="26" customFormat="1" ht="12.75" customHeight="1"/>
    <row r="434" s="26" customFormat="1" ht="12.75" customHeight="1"/>
    <row r="435" s="26" customFormat="1" ht="12.75" customHeight="1"/>
    <row r="436" s="26" customFormat="1" ht="12.75" customHeight="1"/>
    <row r="437" s="26" customFormat="1" ht="12.75" customHeight="1"/>
    <row r="438" s="26" customFormat="1" ht="12.75" customHeight="1"/>
    <row r="439" s="26" customFormat="1" ht="12.75" customHeight="1"/>
    <row r="440" s="26" customFormat="1" ht="12.75" customHeight="1"/>
    <row r="441" s="26" customFormat="1" ht="12.75" customHeight="1"/>
    <row r="442" s="26" customFormat="1" ht="12.75" customHeight="1"/>
    <row r="443" s="26" customFormat="1" ht="12.75" customHeight="1"/>
    <row r="444" s="26" customFormat="1" ht="12.75" customHeight="1"/>
    <row r="445" s="26" customFormat="1" ht="12.75" customHeight="1"/>
    <row r="446" s="26" customFormat="1" ht="12.75" customHeight="1"/>
    <row r="447" s="26" customFormat="1" ht="12.75" customHeight="1"/>
    <row r="448" s="26" customFormat="1" ht="12.75" customHeight="1"/>
    <row r="449" s="26" customFormat="1" ht="12.75" customHeight="1"/>
    <row r="450" s="26" customFormat="1" ht="12.75" customHeight="1"/>
    <row r="451" s="26" customFormat="1" ht="12.75" customHeight="1"/>
    <row r="452" s="26" customFormat="1" ht="12.75" customHeight="1"/>
    <row r="453" s="26" customFormat="1" ht="12.75" customHeight="1"/>
    <row r="454" s="26" customFormat="1" ht="12.75" customHeight="1"/>
    <row r="455" s="26" customFormat="1" ht="12.75" customHeight="1"/>
    <row r="456" s="26" customFormat="1" ht="12.75" customHeight="1"/>
    <row r="457" s="26" customFormat="1" ht="12.75" customHeight="1"/>
    <row r="458" s="26" customFormat="1" ht="12.75" customHeight="1"/>
    <row r="459" s="26" customFormat="1" ht="12.75" customHeight="1"/>
    <row r="460" s="26" customFormat="1" ht="12.75" customHeight="1"/>
    <row r="461" s="26" customFormat="1" ht="12.75" customHeight="1"/>
    <row r="462" s="26" customFormat="1" ht="12.75" customHeight="1"/>
    <row r="463" s="26" customFormat="1" ht="12.75" customHeight="1"/>
    <row r="464" s="26" customFormat="1" ht="12.75" customHeight="1"/>
    <row r="465" s="26" customFormat="1" ht="12.75" customHeight="1"/>
    <row r="466" s="26" customFormat="1" ht="12.75" customHeight="1"/>
    <row r="467" s="26" customFormat="1" ht="12.75" customHeight="1"/>
    <row r="468" s="26" customFormat="1" ht="12.75" customHeight="1"/>
    <row r="469" s="26" customFormat="1" ht="12.75" customHeight="1"/>
    <row r="470" s="26" customFormat="1" ht="12.75" customHeight="1"/>
    <row r="471" s="26" customFormat="1" ht="12.75" customHeight="1"/>
    <row r="472" s="26" customFormat="1" ht="12.75" customHeight="1"/>
    <row r="473" s="26" customFormat="1" ht="12.75" customHeight="1"/>
    <row r="474" s="26" customFormat="1" ht="12.75" customHeight="1"/>
    <row r="475" s="26" customFormat="1" ht="12.75" customHeight="1"/>
    <row r="476" s="26" customFormat="1" ht="12.75" customHeight="1"/>
    <row r="477" s="26" customFormat="1" ht="12.75" customHeight="1"/>
    <row r="478" s="26" customFormat="1" ht="12.75" customHeight="1"/>
    <row r="479" s="26" customFormat="1" ht="12.75" customHeight="1"/>
    <row r="480" s="26" customFormat="1" ht="12.75" customHeight="1"/>
    <row r="481" s="26" customFormat="1" ht="12.75" customHeight="1"/>
    <row r="482" s="26" customFormat="1" ht="12.75" customHeight="1"/>
    <row r="483" s="26" customFormat="1" ht="12.75" customHeight="1"/>
    <row r="484" s="26" customFormat="1" ht="12.75" customHeight="1"/>
    <row r="485" s="26" customFormat="1" ht="12.75" customHeight="1"/>
    <row r="486" s="26" customFormat="1" ht="12.75" customHeight="1"/>
    <row r="487" s="26" customFormat="1" ht="12.75" customHeight="1"/>
    <row r="488" s="26" customFormat="1" ht="12.75" customHeight="1"/>
    <row r="489" s="26" customFormat="1" ht="12.75" customHeight="1"/>
    <row r="490" s="26" customFormat="1" ht="12.75" customHeight="1"/>
    <row r="491" s="26" customFormat="1" ht="12.75" customHeight="1"/>
    <row r="492" s="26" customFormat="1" ht="12.75" customHeight="1"/>
    <row r="493" s="26" customFormat="1" ht="12.75" customHeight="1"/>
    <row r="494" s="26" customFormat="1" ht="12.75" customHeight="1"/>
    <row r="495" s="26" customFormat="1" ht="12.75" customHeight="1"/>
    <row r="496" s="26" customFormat="1" ht="12.75" customHeight="1"/>
    <row r="497" s="26" customFormat="1" ht="12.75" customHeight="1"/>
    <row r="498" s="26" customFormat="1" ht="12.75" customHeight="1"/>
    <row r="499" s="26" customFormat="1" ht="12.75" customHeight="1"/>
    <row r="500" s="26" customFormat="1" ht="12.75" customHeight="1"/>
    <row r="501" s="26" customFormat="1" ht="12.75" customHeight="1"/>
    <row r="502" s="26" customFormat="1" ht="12.75" customHeight="1"/>
    <row r="503" s="26" customFormat="1" ht="12.75" customHeight="1"/>
    <row r="504" s="26" customFormat="1" ht="12.75" customHeight="1"/>
    <row r="505" s="26" customFormat="1" ht="12.75" customHeight="1"/>
    <row r="506" s="26" customFormat="1" ht="12.75" customHeight="1"/>
    <row r="507" s="26" customFormat="1" ht="12.75" customHeight="1"/>
    <row r="508" s="26" customFormat="1" ht="12.75" customHeight="1"/>
    <row r="509" s="26" customFormat="1" ht="12.75" customHeight="1"/>
    <row r="510" s="26" customFormat="1" ht="12.75" customHeight="1"/>
    <row r="511" s="26" customFormat="1" ht="12.75" customHeight="1"/>
    <row r="512" s="26" customFormat="1" ht="12.75" customHeight="1"/>
    <row r="513" s="26" customFormat="1" ht="12.75" customHeight="1"/>
    <row r="514" s="26" customFormat="1" ht="12.75" customHeight="1"/>
    <row r="515" s="26" customFormat="1" ht="12.75" customHeight="1"/>
    <row r="516" s="26" customFormat="1" ht="12.75" customHeight="1"/>
    <row r="517" s="26" customFormat="1" ht="12.75" customHeight="1"/>
    <row r="518" s="26" customFormat="1" ht="12.75" customHeight="1"/>
    <row r="519" s="26" customFormat="1" ht="12.75" customHeight="1"/>
    <row r="520" s="26" customFormat="1" ht="12.75" customHeight="1"/>
    <row r="521" s="26" customFormat="1" ht="12.75" customHeight="1"/>
    <row r="522" s="26" customFormat="1" ht="12.75" customHeight="1"/>
    <row r="523" s="26" customFormat="1" ht="12.75" customHeight="1"/>
    <row r="524" s="26" customFormat="1" ht="12.75" customHeight="1"/>
    <row r="525" s="26" customFormat="1" ht="12.75" customHeight="1"/>
    <row r="526" s="26" customFormat="1" ht="12.75" customHeight="1"/>
    <row r="527" s="26" customFormat="1" ht="12.75" customHeight="1"/>
    <row r="528" s="26" customFormat="1" ht="12.75" customHeight="1"/>
    <row r="529" s="26" customFormat="1" ht="12.75" customHeight="1"/>
    <row r="530" s="26" customFormat="1" ht="12.75" customHeight="1"/>
    <row r="531" s="26" customFormat="1" ht="12.75" customHeight="1"/>
    <row r="532" s="26" customFormat="1" ht="12.75" customHeight="1"/>
    <row r="533" s="26" customFormat="1" ht="12.75" customHeight="1"/>
    <row r="534" s="26" customFormat="1" ht="12.75" customHeight="1"/>
    <row r="535" s="26" customFormat="1" ht="12.75" customHeight="1"/>
    <row r="536" s="26" customFormat="1" ht="12.75" customHeight="1"/>
    <row r="537" s="26" customFormat="1" ht="12.75" customHeight="1"/>
    <row r="538" s="26" customFormat="1" ht="12.75" customHeight="1"/>
    <row r="539" s="26" customFormat="1" ht="12.75" customHeight="1"/>
    <row r="540" s="26" customFormat="1" ht="12.75" customHeight="1"/>
    <row r="541" s="26" customFormat="1" ht="12.75" customHeight="1"/>
    <row r="542" s="26" customFormat="1" ht="12.75" customHeight="1"/>
    <row r="543" s="26" customFormat="1" ht="12.75" customHeight="1"/>
    <row r="544" s="26" customFormat="1" ht="12.75" customHeight="1"/>
    <row r="545" s="26" customFormat="1" ht="12.75" customHeight="1"/>
    <row r="546" s="26" customFormat="1" ht="12.75" customHeight="1"/>
    <row r="547" s="26" customFormat="1" ht="12.75" customHeight="1"/>
    <row r="548" s="26" customFormat="1" ht="12.75" customHeight="1"/>
    <row r="549" s="26" customFormat="1" ht="12.75" customHeight="1"/>
    <row r="550" s="26" customFormat="1" ht="12.75" customHeight="1"/>
    <row r="551" s="26" customFormat="1" ht="12.75" customHeight="1"/>
    <row r="552" s="26" customFormat="1" ht="12.75" customHeight="1"/>
    <row r="553" s="26" customFormat="1" ht="12.75" customHeight="1"/>
    <row r="554" s="26" customFormat="1" ht="12.75" customHeight="1"/>
    <row r="555" s="26" customFormat="1" ht="12.75" customHeight="1"/>
    <row r="556" s="26" customFormat="1" ht="12.75" customHeight="1"/>
    <row r="557" s="26" customFormat="1" ht="12.75" customHeight="1"/>
    <row r="558" s="26" customFormat="1" ht="12.75" customHeight="1"/>
    <row r="559" s="26" customFormat="1" ht="12.75" customHeight="1"/>
    <row r="560" s="26" customFormat="1" ht="12.75" customHeight="1"/>
    <row r="561" s="26" customFormat="1" ht="12.75" customHeight="1"/>
    <row r="562" s="26" customFormat="1" ht="12.75" customHeight="1"/>
    <row r="563" s="26" customFormat="1" ht="12.75" customHeight="1"/>
    <row r="564" s="26" customFormat="1" ht="12.75" customHeight="1"/>
    <row r="565" s="26" customFormat="1" ht="12.75" customHeight="1"/>
    <row r="566" s="26" customFormat="1" ht="12.75" customHeight="1"/>
  </sheetData>
  <mergeCells count="6">
    <mergeCell ref="A14:C14"/>
    <mergeCell ref="A1:F1"/>
    <mergeCell ref="A16:C16"/>
    <mergeCell ref="D16:F16"/>
    <mergeCell ref="A3:A5"/>
    <mergeCell ref="F3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E13">
      <selection activeCell="P23" sqref="P23"/>
    </sheetView>
  </sheetViews>
  <sheetFormatPr defaultColWidth="9.140625" defaultRowHeight="12.75"/>
  <cols>
    <col min="1" max="1" width="11.28125" style="4" customWidth="1"/>
    <col min="2" max="2" width="11.00390625" style="4" customWidth="1"/>
    <col min="3" max="3" width="11.57421875" style="4" customWidth="1"/>
    <col min="4" max="4" width="11.8515625" style="4" customWidth="1"/>
    <col min="5" max="5" width="12.28125" style="4" customWidth="1"/>
    <col min="6" max="6" width="14.8515625" style="4" customWidth="1"/>
    <col min="7" max="7" width="11.8515625" style="4" customWidth="1"/>
    <col min="8" max="8" width="14.140625" style="4" customWidth="1"/>
    <col min="9" max="9" width="14.421875" style="4" customWidth="1"/>
    <col min="10" max="10" width="11.57421875" style="4" customWidth="1"/>
    <col min="11" max="11" width="13.57421875" style="4" customWidth="1"/>
    <col min="12" max="12" width="15.8515625" style="4" customWidth="1"/>
    <col min="13" max="13" width="10.8515625" style="4" customWidth="1"/>
    <col min="14" max="14" width="0.13671875" style="4" hidden="1" customWidth="1"/>
    <col min="15" max="16384" width="9.140625" style="4" customWidth="1"/>
  </cols>
  <sheetData>
    <row r="1" spans="1:13" ht="32.25" customHeight="1">
      <c r="A1" s="584" t="s">
        <v>338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8" customHeight="1">
      <c r="A2" s="72" t="s">
        <v>339</v>
      </c>
      <c r="B2" s="3"/>
      <c r="C2" s="20"/>
      <c r="D2" s="20"/>
      <c r="E2" s="20"/>
      <c r="F2" s="20"/>
      <c r="G2" s="20"/>
      <c r="H2" s="20"/>
      <c r="I2" s="20"/>
      <c r="J2" s="20"/>
      <c r="L2" s="21"/>
      <c r="M2" s="5" t="s">
        <v>340</v>
      </c>
    </row>
    <row r="3" spans="1:13" ht="24.75" customHeight="1">
      <c r="A3" s="399" t="s">
        <v>467</v>
      </c>
      <c r="B3" s="11" t="s">
        <v>341</v>
      </c>
      <c r="C3" s="6" t="s">
        <v>342</v>
      </c>
      <c r="D3" s="11" t="s">
        <v>343</v>
      </c>
      <c r="E3" s="6" t="s">
        <v>344</v>
      </c>
      <c r="F3" s="11" t="s">
        <v>345</v>
      </c>
      <c r="G3" s="6" t="s">
        <v>346</v>
      </c>
      <c r="H3" s="73" t="s">
        <v>347</v>
      </c>
      <c r="I3" s="73" t="s">
        <v>348</v>
      </c>
      <c r="J3" s="6" t="s">
        <v>349</v>
      </c>
      <c r="K3" s="11" t="s">
        <v>350</v>
      </c>
      <c r="L3" s="11" t="s">
        <v>351</v>
      </c>
      <c r="M3" s="559" t="s">
        <v>478</v>
      </c>
    </row>
    <row r="4" spans="1:13" ht="24.75" customHeight="1">
      <c r="A4" s="400"/>
      <c r="B4" s="12"/>
      <c r="C4" s="33" t="s">
        <v>352</v>
      </c>
      <c r="D4" s="13" t="s">
        <v>353</v>
      </c>
      <c r="E4" s="7" t="s">
        <v>354</v>
      </c>
      <c r="F4" s="13" t="s">
        <v>355</v>
      </c>
      <c r="G4" s="33" t="s">
        <v>356</v>
      </c>
      <c r="H4" s="13" t="s">
        <v>357</v>
      </c>
      <c r="I4" s="13" t="s">
        <v>358</v>
      </c>
      <c r="J4" s="33" t="s">
        <v>359</v>
      </c>
      <c r="K4" s="13" t="s">
        <v>358</v>
      </c>
      <c r="L4" s="13" t="s">
        <v>360</v>
      </c>
      <c r="M4" s="403"/>
    </row>
    <row r="5" spans="1:13" ht="24.75" customHeight="1">
      <c r="A5" s="400"/>
      <c r="B5" s="12"/>
      <c r="C5" s="7"/>
      <c r="D5" s="12"/>
      <c r="E5" s="7" t="s">
        <v>361</v>
      </c>
      <c r="F5" s="35" t="s">
        <v>362</v>
      </c>
      <c r="G5" s="7" t="s">
        <v>363</v>
      </c>
      <c r="H5" s="12"/>
      <c r="I5" s="12" t="s">
        <v>364</v>
      </c>
      <c r="J5" s="7"/>
      <c r="K5" s="12"/>
      <c r="L5" s="74"/>
      <c r="M5" s="403"/>
    </row>
    <row r="6" spans="1:13" ht="24.75" customHeight="1">
      <c r="A6" s="400"/>
      <c r="B6" s="12"/>
      <c r="C6" s="7"/>
      <c r="D6" s="12"/>
      <c r="E6" s="75" t="s">
        <v>365</v>
      </c>
      <c r="F6" s="12" t="s">
        <v>366</v>
      </c>
      <c r="G6" s="7" t="s">
        <v>367</v>
      </c>
      <c r="H6" s="12"/>
      <c r="I6" s="12" t="s">
        <v>368</v>
      </c>
      <c r="J6" s="95" t="s">
        <v>479</v>
      </c>
      <c r="K6" s="12" t="s">
        <v>370</v>
      </c>
      <c r="L6" s="12" t="s">
        <v>371</v>
      </c>
      <c r="M6" s="403"/>
    </row>
    <row r="7" spans="1:13" ht="24.75" customHeight="1">
      <c r="A7" s="400"/>
      <c r="B7" s="12"/>
      <c r="C7" s="7" t="s">
        <v>372</v>
      </c>
      <c r="D7" s="35" t="s">
        <v>373</v>
      </c>
      <c r="E7" s="7" t="s">
        <v>374</v>
      </c>
      <c r="F7" s="12" t="s">
        <v>375</v>
      </c>
      <c r="G7" s="75" t="s">
        <v>376</v>
      </c>
      <c r="H7" s="12" t="s">
        <v>377</v>
      </c>
      <c r="I7" s="12" t="s">
        <v>378</v>
      </c>
      <c r="J7" s="7" t="s">
        <v>379</v>
      </c>
      <c r="K7" s="12" t="s">
        <v>380</v>
      </c>
      <c r="L7" s="35" t="s">
        <v>381</v>
      </c>
      <c r="M7" s="403"/>
    </row>
    <row r="8" spans="1:13" ht="24.75" customHeight="1">
      <c r="A8" s="401"/>
      <c r="B8" s="14" t="s">
        <v>3</v>
      </c>
      <c r="C8" s="10" t="s">
        <v>382</v>
      </c>
      <c r="D8" s="14" t="s">
        <v>383</v>
      </c>
      <c r="E8" s="10" t="s">
        <v>384</v>
      </c>
      <c r="F8" s="14" t="s">
        <v>365</v>
      </c>
      <c r="G8" s="10" t="s">
        <v>385</v>
      </c>
      <c r="H8" s="14" t="s">
        <v>386</v>
      </c>
      <c r="I8" s="14" t="s">
        <v>387</v>
      </c>
      <c r="J8" s="10" t="s">
        <v>388</v>
      </c>
      <c r="K8" s="14" t="s">
        <v>389</v>
      </c>
      <c r="L8" s="14" t="s">
        <v>390</v>
      </c>
      <c r="M8" s="387"/>
    </row>
    <row r="9" spans="1:13" s="98" customFormat="1" ht="18" customHeight="1">
      <c r="A9" s="116" t="s">
        <v>54</v>
      </c>
      <c r="B9" s="160">
        <v>69719</v>
      </c>
      <c r="C9" s="161">
        <v>46510</v>
      </c>
      <c r="D9" s="173">
        <v>550</v>
      </c>
      <c r="E9" s="161">
        <v>11069</v>
      </c>
      <c r="F9" s="119">
        <v>0</v>
      </c>
      <c r="G9" s="179">
        <v>178</v>
      </c>
      <c r="H9" s="179">
        <v>640</v>
      </c>
      <c r="I9" s="180">
        <v>1258</v>
      </c>
      <c r="J9" s="182">
        <v>9416</v>
      </c>
      <c r="K9" s="179">
        <v>88</v>
      </c>
      <c r="L9" s="181">
        <v>10</v>
      </c>
      <c r="M9" s="116" t="s">
        <v>54</v>
      </c>
    </row>
    <row r="10" spans="1:13" s="98" customFormat="1" ht="18" customHeight="1">
      <c r="A10" s="116" t="s">
        <v>5</v>
      </c>
      <c r="B10" s="160">
        <v>63282</v>
      </c>
      <c r="C10" s="161">
        <v>46140</v>
      </c>
      <c r="D10" s="173">
        <v>420</v>
      </c>
      <c r="E10" s="161">
        <v>8834</v>
      </c>
      <c r="F10" s="119">
        <v>0</v>
      </c>
      <c r="G10" s="179">
        <v>379</v>
      </c>
      <c r="H10" s="179">
        <v>756</v>
      </c>
      <c r="I10" s="180">
        <v>45</v>
      </c>
      <c r="J10" s="182">
        <v>6590</v>
      </c>
      <c r="K10" s="179">
        <v>112</v>
      </c>
      <c r="L10" s="181">
        <v>6</v>
      </c>
      <c r="M10" s="116" t="s">
        <v>5</v>
      </c>
    </row>
    <row r="11" spans="1:13" s="99" customFormat="1" ht="18" customHeight="1">
      <c r="A11" s="197" t="s">
        <v>6</v>
      </c>
      <c r="B11" s="204">
        <v>56766</v>
      </c>
      <c r="C11" s="205">
        <v>38571</v>
      </c>
      <c r="D11" s="206">
        <v>378</v>
      </c>
      <c r="E11" s="205">
        <v>8081</v>
      </c>
      <c r="F11" s="189">
        <f>SUM(F15:F26)</f>
        <v>0</v>
      </c>
      <c r="G11" s="207">
        <v>243</v>
      </c>
      <c r="H11" s="207">
        <v>769</v>
      </c>
      <c r="I11" s="208">
        <v>63</v>
      </c>
      <c r="J11" s="209">
        <v>7108</v>
      </c>
      <c r="K11" s="207">
        <v>1537</v>
      </c>
      <c r="L11" s="210">
        <v>16</v>
      </c>
      <c r="M11" s="125" t="s">
        <v>6</v>
      </c>
    </row>
    <row r="12" spans="1:13" s="99" customFormat="1" ht="18" customHeight="1">
      <c r="A12" s="197" t="s">
        <v>647</v>
      </c>
      <c r="B12" s="204">
        <v>57436</v>
      </c>
      <c r="C12" s="205">
        <v>36001</v>
      </c>
      <c r="D12" s="206">
        <v>378</v>
      </c>
      <c r="E12" s="205">
        <v>9366</v>
      </c>
      <c r="F12" s="189">
        <v>0</v>
      </c>
      <c r="G12" s="207">
        <v>152</v>
      </c>
      <c r="H12" s="207">
        <v>1286</v>
      </c>
      <c r="I12" s="208">
        <v>360</v>
      </c>
      <c r="J12" s="209">
        <v>6463</v>
      </c>
      <c r="K12" s="207">
        <v>3415</v>
      </c>
      <c r="L12" s="210">
        <v>15</v>
      </c>
      <c r="M12" s="125" t="s">
        <v>651</v>
      </c>
    </row>
    <row r="13" spans="1:13" s="99" customFormat="1" ht="18" customHeight="1">
      <c r="A13" s="197" t="s">
        <v>707</v>
      </c>
      <c r="B13" s="204">
        <v>83299</v>
      </c>
      <c r="C13" s="205">
        <v>44613</v>
      </c>
      <c r="D13" s="206">
        <v>1828</v>
      </c>
      <c r="E13" s="205">
        <v>16615</v>
      </c>
      <c r="F13" s="189">
        <v>0</v>
      </c>
      <c r="G13" s="207">
        <v>82</v>
      </c>
      <c r="H13" s="207">
        <v>1669</v>
      </c>
      <c r="I13" s="208">
        <v>1442</v>
      </c>
      <c r="J13" s="209">
        <v>14823</v>
      </c>
      <c r="K13" s="207">
        <v>2221</v>
      </c>
      <c r="L13" s="210">
        <v>6</v>
      </c>
      <c r="M13" s="125" t="s">
        <v>708</v>
      </c>
    </row>
    <row r="14" spans="1:13" s="102" customFormat="1" ht="18" customHeight="1">
      <c r="A14" s="270" t="s">
        <v>711</v>
      </c>
      <c r="B14" s="482">
        <v>87384</v>
      </c>
      <c r="C14" s="483">
        <v>53836</v>
      </c>
      <c r="D14" s="483">
        <v>3364</v>
      </c>
      <c r="E14" s="483">
        <v>15620</v>
      </c>
      <c r="F14" s="483">
        <f>SUM(F15:F26)</f>
        <v>0</v>
      </c>
      <c r="G14" s="483">
        <v>108</v>
      </c>
      <c r="H14" s="483">
        <f>SUM(H15:H26)</f>
        <v>933</v>
      </c>
      <c r="I14" s="483">
        <v>1300</v>
      </c>
      <c r="J14" s="483">
        <v>11588</v>
      </c>
      <c r="K14" s="483">
        <f>SUM(K15:K26)</f>
        <v>632</v>
      </c>
      <c r="L14" s="483">
        <f>SUM(L15:L26)</f>
        <v>3</v>
      </c>
      <c r="M14" s="159" t="s">
        <v>710</v>
      </c>
    </row>
    <row r="15" spans="1:13" s="98" customFormat="1" ht="18" customHeight="1">
      <c r="A15" s="244" t="s">
        <v>600</v>
      </c>
      <c r="B15" s="484">
        <f>SUM(C15:L15)</f>
        <v>7076</v>
      </c>
      <c r="C15" s="485">
        <v>5096</v>
      </c>
      <c r="D15" s="485">
        <v>102</v>
      </c>
      <c r="E15" s="485">
        <v>1405</v>
      </c>
      <c r="F15" s="485">
        <v>0</v>
      </c>
      <c r="G15" s="485">
        <v>9</v>
      </c>
      <c r="H15" s="485">
        <v>24</v>
      </c>
      <c r="I15" s="485">
        <v>37</v>
      </c>
      <c r="J15" s="485">
        <v>398</v>
      </c>
      <c r="K15" s="485">
        <v>5</v>
      </c>
      <c r="L15" s="486">
        <v>0</v>
      </c>
      <c r="M15" s="97" t="s">
        <v>56</v>
      </c>
    </row>
    <row r="16" spans="1:13" s="98" customFormat="1" ht="18" customHeight="1">
      <c r="A16" s="244" t="s">
        <v>601</v>
      </c>
      <c r="B16" s="484">
        <v>5726</v>
      </c>
      <c r="C16" s="485">
        <v>3487</v>
      </c>
      <c r="D16" s="485">
        <v>184</v>
      </c>
      <c r="E16" s="485">
        <v>890</v>
      </c>
      <c r="F16" s="485">
        <v>0</v>
      </c>
      <c r="G16" s="485">
        <v>9</v>
      </c>
      <c r="H16" s="485">
        <v>94</v>
      </c>
      <c r="I16" s="485">
        <v>0</v>
      </c>
      <c r="J16" s="485">
        <v>989</v>
      </c>
      <c r="K16" s="485">
        <v>72</v>
      </c>
      <c r="L16" s="486">
        <v>0</v>
      </c>
      <c r="M16" s="97" t="s">
        <v>58</v>
      </c>
    </row>
    <row r="17" spans="1:13" s="98" customFormat="1" ht="18" customHeight="1">
      <c r="A17" s="244" t="s">
        <v>602</v>
      </c>
      <c r="B17" s="484">
        <f>SUM(C17:L17)</f>
        <v>6775</v>
      </c>
      <c r="C17" s="485">
        <v>4219</v>
      </c>
      <c r="D17" s="485">
        <v>138</v>
      </c>
      <c r="E17" s="485">
        <v>937</v>
      </c>
      <c r="F17" s="485">
        <v>0</v>
      </c>
      <c r="G17" s="485">
        <v>19</v>
      </c>
      <c r="H17" s="485">
        <v>61</v>
      </c>
      <c r="I17" s="485">
        <v>15</v>
      </c>
      <c r="J17" s="485">
        <v>1325</v>
      </c>
      <c r="K17" s="485">
        <v>61</v>
      </c>
      <c r="L17" s="486">
        <v>0</v>
      </c>
      <c r="M17" s="97" t="s">
        <v>60</v>
      </c>
    </row>
    <row r="18" spans="1:13" s="98" customFormat="1" ht="18" customHeight="1">
      <c r="A18" s="244" t="s">
        <v>603</v>
      </c>
      <c r="B18" s="484">
        <v>6085</v>
      </c>
      <c r="C18" s="485">
        <v>3689</v>
      </c>
      <c r="D18" s="485">
        <v>309</v>
      </c>
      <c r="E18" s="485">
        <v>483</v>
      </c>
      <c r="F18" s="485">
        <v>0</v>
      </c>
      <c r="G18" s="485">
        <v>7</v>
      </c>
      <c r="H18" s="485">
        <v>123</v>
      </c>
      <c r="I18" s="485">
        <v>52</v>
      </c>
      <c r="J18" s="485">
        <v>1362</v>
      </c>
      <c r="K18" s="485">
        <v>59</v>
      </c>
      <c r="L18" s="486">
        <v>0</v>
      </c>
      <c r="M18" s="97" t="s">
        <v>62</v>
      </c>
    </row>
    <row r="19" spans="1:13" s="98" customFormat="1" ht="18" customHeight="1">
      <c r="A19" s="244" t="s">
        <v>604</v>
      </c>
      <c r="B19" s="484">
        <f>SUM(C19:L19)</f>
        <v>5139</v>
      </c>
      <c r="C19" s="485">
        <v>3021</v>
      </c>
      <c r="D19" s="485">
        <v>231</v>
      </c>
      <c r="E19" s="485">
        <v>1092</v>
      </c>
      <c r="F19" s="485">
        <v>0</v>
      </c>
      <c r="G19" s="485">
        <v>0</v>
      </c>
      <c r="H19" s="485">
        <v>75</v>
      </c>
      <c r="I19" s="485">
        <v>4</v>
      </c>
      <c r="J19" s="485">
        <v>697</v>
      </c>
      <c r="K19" s="485">
        <v>19</v>
      </c>
      <c r="L19" s="486">
        <v>0</v>
      </c>
      <c r="M19" s="97" t="s">
        <v>64</v>
      </c>
    </row>
    <row r="20" spans="1:13" s="98" customFormat="1" ht="18" customHeight="1">
      <c r="A20" s="244" t="s">
        <v>605</v>
      </c>
      <c r="B20" s="484">
        <v>5070</v>
      </c>
      <c r="C20" s="485">
        <v>2695</v>
      </c>
      <c r="D20" s="485">
        <v>645</v>
      </c>
      <c r="E20" s="485">
        <v>970</v>
      </c>
      <c r="F20" s="485">
        <v>0</v>
      </c>
      <c r="G20" s="485">
        <v>9</v>
      </c>
      <c r="H20" s="485">
        <v>128</v>
      </c>
      <c r="I20" s="485">
        <v>4</v>
      </c>
      <c r="J20" s="485">
        <v>513</v>
      </c>
      <c r="K20" s="485">
        <v>107</v>
      </c>
      <c r="L20" s="486">
        <v>0</v>
      </c>
      <c r="M20" s="97" t="s">
        <v>66</v>
      </c>
    </row>
    <row r="21" spans="1:13" s="98" customFormat="1" ht="18" customHeight="1">
      <c r="A21" s="244" t="s">
        <v>606</v>
      </c>
      <c r="B21" s="484">
        <f>SUM(C21:L21)</f>
        <v>4439</v>
      </c>
      <c r="C21" s="485">
        <v>2443</v>
      </c>
      <c r="D21" s="485">
        <v>180</v>
      </c>
      <c r="E21" s="485">
        <v>601</v>
      </c>
      <c r="F21" s="485">
        <v>0</v>
      </c>
      <c r="G21" s="485">
        <v>0</v>
      </c>
      <c r="H21" s="485">
        <v>43</v>
      </c>
      <c r="I21" s="485">
        <v>79</v>
      </c>
      <c r="J21" s="485">
        <v>1026</v>
      </c>
      <c r="K21" s="485">
        <v>67</v>
      </c>
      <c r="L21" s="486">
        <v>0</v>
      </c>
      <c r="M21" s="97" t="s">
        <v>68</v>
      </c>
    </row>
    <row r="22" spans="1:13" s="98" customFormat="1" ht="18" customHeight="1">
      <c r="A22" s="244" t="s">
        <v>607</v>
      </c>
      <c r="B22" s="484">
        <v>6494</v>
      </c>
      <c r="C22" s="485">
        <v>3759</v>
      </c>
      <c r="D22" s="485">
        <v>638</v>
      </c>
      <c r="E22" s="485">
        <v>1181</v>
      </c>
      <c r="F22" s="485">
        <v>0</v>
      </c>
      <c r="G22" s="485">
        <v>6</v>
      </c>
      <c r="H22" s="485">
        <v>84</v>
      </c>
      <c r="I22" s="485">
        <v>190</v>
      </c>
      <c r="J22" s="485">
        <v>548</v>
      </c>
      <c r="K22" s="485">
        <v>87</v>
      </c>
      <c r="L22" s="486">
        <v>0</v>
      </c>
      <c r="M22" s="97" t="s">
        <v>70</v>
      </c>
    </row>
    <row r="23" spans="1:13" s="98" customFormat="1" ht="18" customHeight="1">
      <c r="A23" s="244" t="s">
        <v>608</v>
      </c>
      <c r="B23" s="484">
        <v>7916</v>
      </c>
      <c r="C23" s="485">
        <v>4952</v>
      </c>
      <c r="D23" s="485">
        <v>388</v>
      </c>
      <c r="E23" s="485">
        <v>752</v>
      </c>
      <c r="F23" s="485">
        <v>0</v>
      </c>
      <c r="G23" s="485">
        <v>2</v>
      </c>
      <c r="H23" s="485">
        <v>43</v>
      </c>
      <c r="I23" s="485">
        <v>628</v>
      </c>
      <c r="J23" s="485">
        <v>1118</v>
      </c>
      <c r="K23" s="485">
        <v>31</v>
      </c>
      <c r="L23" s="486">
        <v>3</v>
      </c>
      <c r="M23" s="97" t="s">
        <v>72</v>
      </c>
    </row>
    <row r="24" spans="1:13" s="98" customFormat="1" ht="18" customHeight="1">
      <c r="A24" s="244" t="s">
        <v>609</v>
      </c>
      <c r="B24" s="484">
        <v>7821</v>
      </c>
      <c r="C24" s="485">
        <v>5089</v>
      </c>
      <c r="D24" s="485">
        <v>181</v>
      </c>
      <c r="E24" s="485">
        <v>862</v>
      </c>
      <c r="F24" s="485">
        <v>0</v>
      </c>
      <c r="G24" s="485">
        <v>2</v>
      </c>
      <c r="H24" s="485">
        <v>111</v>
      </c>
      <c r="I24" s="485">
        <v>253</v>
      </c>
      <c r="J24" s="485">
        <v>1285</v>
      </c>
      <c r="K24" s="485">
        <v>37</v>
      </c>
      <c r="L24" s="486">
        <v>0</v>
      </c>
      <c r="M24" s="97" t="s">
        <v>74</v>
      </c>
    </row>
    <row r="25" spans="1:13" s="98" customFormat="1" ht="18" customHeight="1">
      <c r="A25" s="244" t="s">
        <v>610</v>
      </c>
      <c r="B25" s="484">
        <v>10868</v>
      </c>
      <c r="C25" s="485">
        <v>7011</v>
      </c>
      <c r="D25" s="485">
        <v>214</v>
      </c>
      <c r="E25" s="485">
        <v>2159</v>
      </c>
      <c r="F25" s="485">
        <v>0</v>
      </c>
      <c r="G25" s="485">
        <v>41</v>
      </c>
      <c r="H25" s="485">
        <v>49</v>
      </c>
      <c r="I25" s="485">
        <v>35</v>
      </c>
      <c r="J25" s="485">
        <v>1308</v>
      </c>
      <c r="K25" s="485">
        <v>52</v>
      </c>
      <c r="L25" s="486">
        <v>0</v>
      </c>
      <c r="M25" s="97" t="s">
        <v>76</v>
      </c>
    </row>
    <row r="26" spans="1:13" s="98" customFormat="1" ht="18" customHeight="1">
      <c r="A26" s="245" t="s">
        <v>611</v>
      </c>
      <c r="B26" s="484">
        <f>SUM(C26:L26)</f>
        <v>13973</v>
      </c>
      <c r="C26" s="487">
        <v>8374</v>
      </c>
      <c r="D26" s="487">
        <v>154</v>
      </c>
      <c r="E26" s="487">
        <v>4287</v>
      </c>
      <c r="F26" s="487">
        <v>0</v>
      </c>
      <c r="G26" s="487">
        <v>3</v>
      </c>
      <c r="H26" s="487">
        <v>98</v>
      </c>
      <c r="I26" s="487">
        <v>2</v>
      </c>
      <c r="J26" s="487">
        <v>1020</v>
      </c>
      <c r="K26" s="487">
        <v>35</v>
      </c>
      <c r="L26" s="488">
        <v>0</v>
      </c>
      <c r="M26" s="123" t="s">
        <v>78</v>
      </c>
    </row>
    <row r="27" spans="1:13" s="26" customFormat="1" ht="17.25" customHeight="1">
      <c r="A27" s="37" t="s">
        <v>476</v>
      </c>
      <c r="B27" s="27"/>
      <c r="C27" s="27"/>
      <c r="D27" s="93"/>
      <c r="E27" s="93"/>
      <c r="F27" s="93"/>
      <c r="G27" s="93"/>
      <c r="H27" s="93"/>
      <c r="I27" s="93"/>
      <c r="J27" s="93"/>
      <c r="K27" s="93"/>
      <c r="L27" s="585" t="s">
        <v>475</v>
      </c>
      <c r="M27" s="586"/>
    </row>
    <row r="28" spans="1:13" s="26" customFormat="1" ht="18" customHeight="1">
      <c r="A28" s="94" t="s">
        <v>702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="26" customFormat="1" ht="12.75">
      <c r="A29" s="26" t="s">
        <v>477</v>
      </c>
    </row>
  </sheetData>
  <mergeCells count="4">
    <mergeCell ref="A1:M1"/>
    <mergeCell ref="A3:A8"/>
    <mergeCell ref="M3:M8"/>
    <mergeCell ref="L27:M27"/>
  </mergeCells>
  <printOptions/>
  <pageMargins left="0.7480314960629921" right="0.7480314960629921" top="0.984251968503937" bottom="0.78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workbookViewId="0" topLeftCell="A7">
      <selection activeCell="F15" sqref="F15"/>
    </sheetView>
  </sheetViews>
  <sheetFormatPr defaultColWidth="9.140625" defaultRowHeight="12.75"/>
  <cols>
    <col min="1" max="1" width="11.8515625" style="4" customWidth="1"/>
    <col min="2" max="2" width="10.140625" style="4" customWidth="1"/>
    <col min="3" max="3" width="10.7109375" style="4" customWidth="1"/>
    <col min="4" max="4" width="11.00390625" style="4" customWidth="1"/>
    <col min="5" max="5" width="12.421875" style="4" customWidth="1"/>
    <col min="6" max="6" width="13.8515625" style="4" customWidth="1"/>
    <col min="7" max="7" width="11.421875" style="4" customWidth="1"/>
    <col min="8" max="9" width="14.7109375" style="4" customWidth="1"/>
    <col min="10" max="10" width="13.7109375" style="4" customWidth="1"/>
    <col min="11" max="11" width="14.140625" style="4" customWidth="1"/>
    <col min="12" max="12" width="15.7109375" style="4" customWidth="1"/>
    <col min="13" max="13" width="11.00390625" style="4" customWidth="1"/>
    <col min="14" max="16384" width="9.140625" style="4" customWidth="1"/>
  </cols>
  <sheetData>
    <row r="1" spans="1:13" ht="32.25" customHeight="1">
      <c r="A1" s="584" t="s">
        <v>392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8" customHeight="1">
      <c r="A2" s="72" t="s">
        <v>339</v>
      </c>
      <c r="B2" s="3"/>
      <c r="C2" s="20"/>
      <c r="D2" s="20"/>
      <c r="E2" s="20"/>
      <c r="F2" s="20"/>
      <c r="G2" s="20"/>
      <c r="H2" s="20"/>
      <c r="I2" s="20"/>
      <c r="J2" s="20"/>
      <c r="L2" s="3"/>
      <c r="M2" s="21" t="s">
        <v>393</v>
      </c>
    </row>
    <row r="3" spans="1:13" ht="24" customHeight="1">
      <c r="A3" s="558" t="s">
        <v>482</v>
      </c>
      <c r="B3" s="11" t="s">
        <v>341</v>
      </c>
      <c r="C3" s="6" t="s">
        <v>342</v>
      </c>
      <c r="D3" s="11" t="s">
        <v>343</v>
      </c>
      <c r="E3" s="6" t="s">
        <v>344</v>
      </c>
      <c r="F3" s="11" t="s">
        <v>345</v>
      </c>
      <c r="G3" s="6" t="s">
        <v>346</v>
      </c>
      <c r="H3" s="73" t="s">
        <v>347</v>
      </c>
      <c r="I3" s="73" t="s">
        <v>348</v>
      </c>
      <c r="J3" s="6" t="s">
        <v>349</v>
      </c>
      <c r="K3" s="11" t="s">
        <v>350</v>
      </c>
      <c r="L3" s="11" t="s">
        <v>351</v>
      </c>
      <c r="M3" s="559" t="s">
        <v>483</v>
      </c>
    </row>
    <row r="4" spans="1:13" ht="24" customHeight="1">
      <c r="A4" s="400"/>
      <c r="B4" s="12"/>
      <c r="C4" s="33" t="s">
        <v>352</v>
      </c>
      <c r="D4" s="13" t="s">
        <v>353</v>
      </c>
      <c r="E4" s="7" t="s">
        <v>354</v>
      </c>
      <c r="F4" s="13" t="s">
        <v>355</v>
      </c>
      <c r="G4" s="33" t="s">
        <v>356</v>
      </c>
      <c r="H4" s="13" t="s">
        <v>357</v>
      </c>
      <c r="I4" s="13" t="s">
        <v>358</v>
      </c>
      <c r="J4" s="33" t="s">
        <v>359</v>
      </c>
      <c r="K4" s="13" t="s">
        <v>358</v>
      </c>
      <c r="L4" s="13" t="s">
        <v>360</v>
      </c>
      <c r="M4" s="403"/>
    </row>
    <row r="5" spans="1:13" ht="24" customHeight="1">
      <c r="A5" s="400"/>
      <c r="B5" s="12"/>
      <c r="C5" s="7"/>
      <c r="D5" s="12"/>
      <c r="E5" s="7" t="s">
        <v>361</v>
      </c>
      <c r="F5" s="35" t="s">
        <v>362</v>
      </c>
      <c r="G5" s="7" t="s">
        <v>363</v>
      </c>
      <c r="H5" s="12"/>
      <c r="I5" s="12" t="s">
        <v>364</v>
      </c>
      <c r="J5" s="7"/>
      <c r="K5" s="12"/>
      <c r="L5" s="74"/>
      <c r="M5" s="403"/>
    </row>
    <row r="6" spans="1:13" ht="24" customHeight="1">
      <c r="A6" s="400"/>
      <c r="B6" s="12"/>
      <c r="C6" s="7"/>
      <c r="D6" s="12"/>
      <c r="E6" s="75" t="s">
        <v>365</v>
      </c>
      <c r="F6" s="12" t="s">
        <v>366</v>
      </c>
      <c r="G6" s="7" t="s">
        <v>367</v>
      </c>
      <c r="H6" s="12"/>
      <c r="I6" s="12" t="s">
        <v>368</v>
      </c>
      <c r="J6" s="7" t="s">
        <v>369</v>
      </c>
      <c r="K6" s="12" t="s">
        <v>370</v>
      </c>
      <c r="L6" s="12" t="s">
        <v>371</v>
      </c>
      <c r="M6" s="403"/>
    </row>
    <row r="7" spans="1:13" ht="24" customHeight="1">
      <c r="A7" s="400"/>
      <c r="B7" s="12"/>
      <c r="C7" s="7" t="s">
        <v>372</v>
      </c>
      <c r="D7" s="35" t="s">
        <v>373</v>
      </c>
      <c r="E7" s="7" t="s">
        <v>374</v>
      </c>
      <c r="F7" s="12" t="s">
        <v>375</v>
      </c>
      <c r="G7" s="75" t="s">
        <v>376</v>
      </c>
      <c r="H7" s="12" t="s">
        <v>377</v>
      </c>
      <c r="I7" s="12" t="s">
        <v>378</v>
      </c>
      <c r="J7" s="7" t="s">
        <v>379</v>
      </c>
      <c r="K7" s="12" t="s">
        <v>380</v>
      </c>
      <c r="L7" s="35" t="s">
        <v>381</v>
      </c>
      <c r="M7" s="403"/>
    </row>
    <row r="8" spans="1:13" ht="24" customHeight="1">
      <c r="A8" s="401"/>
      <c r="B8" s="14" t="s">
        <v>3</v>
      </c>
      <c r="C8" s="10" t="s">
        <v>382</v>
      </c>
      <c r="D8" s="14" t="s">
        <v>383</v>
      </c>
      <c r="E8" s="10" t="s">
        <v>384</v>
      </c>
      <c r="F8" s="14" t="s">
        <v>365</v>
      </c>
      <c r="G8" s="10" t="s">
        <v>385</v>
      </c>
      <c r="H8" s="14" t="s">
        <v>386</v>
      </c>
      <c r="I8" s="14" t="s">
        <v>387</v>
      </c>
      <c r="J8" s="10" t="s">
        <v>388</v>
      </c>
      <c r="K8" s="14" t="s">
        <v>389</v>
      </c>
      <c r="L8" s="14" t="s">
        <v>390</v>
      </c>
      <c r="M8" s="387"/>
    </row>
    <row r="9" spans="1:13" s="98" customFormat="1" ht="18" customHeight="1">
      <c r="A9" s="116" t="s">
        <v>394</v>
      </c>
      <c r="B9" s="332">
        <v>110298</v>
      </c>
      <c r="C9" s="333">
        <v>35571</v>
      </c>
      <c r="D9" s="333">
        <v>10659</v>
      </c>
      <c r="E9" s="333">
        <v>6835</v>
      </c>
      <c r="F9" s="119">
        <v>1546</v>
      </c>
      <c r="G9" s="119">
        <v>28</v>
      </c>
      <c r="H9" s="333">
        <v>22863</v>
      </c>
      <c r="I9" s="333">
        <v>1616</v>
      </c>
      <c r="J9" s="333">
        <v>16102</v>
      </c>
      <c r="K9" s="333">
        <v>15073</v>
      </c>
      <c r="L9" s="311">
        <v>5</v>
      </c>
      <c r="M9" s="116" t="s">
        <v>54</v>
      </c>
    </row>
    <row r="10" spans="1:13" s="98" customFormat="1" ht="18" customHeight="1">
      <c r="A10" s="116" t="s">
        <v>5</v>
      </c>
      <c r="B10" s="332">
        <v>140979</v>
      </c>
      <c r="C10" s="333">
        <v>32113</v>
      </c>
      <c r="D10" s="333">
        <v>17432</v>
      </c>
      <c r="E10" s="333">
        <v>8392</v>
      </c>
      <c r="F10" s="119">
        <v>117</v>
      </c>
      <c r="G10" s="119">
        <v>2</v>
      </c>
      <c r="H10" s="333">
        <v>38038</v>
      </c>
      <c r="I10" s="333">
        <v>3528</v>
      </c>
      <c r="J10" s="333">
        <v>16949</v>
      </c>
      <c r="K10" s="333">
        <v>24406</v>
      </c>
      <c r="L10" s="311">
        <v>2</v>
      </c>
      <c r="M10" s="116" t="s">
        <v>5</v>
      </c>
    </row>
    <row r="11" spans="1:13" s="99" customFormat="1" ht="18" customHeight="1">
      <c r="A11" s="197" t="s">
        <v>6</v>
      </c>
      <c r="B11" s="344">
        <v>235764</v>
      </c>
      <c r="C11" s="345">
        <v>32113</v>
      </c>
      <c r="D11" s="345">
        <v>16813</v>
      </c>
      <c r="E11" s="345">
        <v>10577</v>
      </c>
      <c r="F11" s="189">
        <v>38</v>
      </c>
      <c r="G11" s="189">
        <v>0</v>
      </c>
      <c r="H11" s="345">
        <v>38695</v>
      </c>
      <c r="I11" s="345">
        <v>6561</v>
      </c>
      <c r="J11" s="345">
        <v>101057</v>
      </c>
      <c r="K11" s="345">
        <v>29906</v>
      </c>
      <c r="L11" s="312">
        <v>4</v>
      </c>
      <c r="M11" s="125" t="s">
        <v>6</v>
      </c>
    </row>
    <row r="12" spans="1:13" s="99" customFormat="1" ht="18" customHeight="1">
      <c r="A12" s="197" t="s">
        <v>647</v>
      </c>
      <c r="B12" s="344">
        <v>181000</v>
      </c>
      <c r="C12" s="345">
        <v>33540</v>
      </c>
      <c r="D12" s="345">
        <v>19842</v>
      </c>
      <c r="E12" s="345">
        <v>5119</v>
      </c>
      <c r="F12" s="189">
        <v>55</v>
      </c>
      <c r="G12" s="189">
        <v>31</v>
      </c>
      <c r="H12" s="345">
        <v>44264</v>
      </c>
      <c r="I12" s="345">
        <v>4722</v>
      </c>
      <c r="J12" s="345">
        <v>41915</v>
      </c>
      <c r="K12" s="345">
        <v>31502</v>
      </c>
      <c r="L12" s="312">
        <v>10</v>
      </c>
      <c r="M12" s="125" t="s">
        <v>651</v>
      </c>
    </row>
    <row r="13" spans="1:13" s="99" customFormat="1" ht="18" customHeight="1">
      <c r="A13" s="197" t="s">
        <v>707</v>
      </c>
      <c r="B13" s="344">
        <v>201627</v>
      </c>
      <c r="C13" s="345">
        <v>38592</v>
      </c>
      <c r="D13" s="345">
        <v>26153</v>
      </c>
      <c r="E13" s="345">
        <v>4059</v>
      </c>
      <c r="F13" s="189">
        <v>20</v>
      </c>
      <c r="G13" s="189">
        <v>52</v>
      </c>
      <c r="H13" s="345">
        <v>50785</v>
      </c>
      <c r="I13" s="345">
        <v>4913</v>
      </c>
      <c r="J13" s="345">
        <v>46871</v>
      </c>
      <c r="K13" s="345">
        <v>30180</v>
      </c>
      <c r="L13" s="345">
        <v>3</v>
      </c>
      <c r="M13" s="125" t="s">
        <v>707</v>
      </c>
    </row>
    <row r="14" spans="1:13" s="102" customFormat="1" ht="18" customHeight="1">
      <c r="A14" s="242" t="s">
        <v>711</v>
      </c>
      <c r="B14" s="489">
        <v>177894</v>
      </c>
      <c r="C14" s="490">
        <v>38815</v>
      </c>
      <c r="D14" s="490">
        <f>SUM(D15:D26)</f>
        <v>13752</v>
      </c>
      <c r="E14" s="490">
        <v>3141</v>
      </c>
      <c r="F14" s="490">
        <v>91</v>
      </c>
      <c r="G14" s="490">
        <v>87</v>
      </c>
      <c r="H14" s="490">
        <v>58557</v>
      </c>
      <c r="I14" s="490">
        <f>SUM(I15:I26)</f>
        <v>4275</v>
      </c>
      <c r="J14" s="490">
        <f>SUM(J15:J26)</f>
        <v>31213</v>
      </c>
      <c r="K14" s="490">
        <v>27961</v>
      </c>
      <c r="L14" s="490">
        <v>2</v>
      </c>
      <c r="M14" s="159" t="s">
        <v>711</v>
      </c>
    </row>
    <row r="15" spans="1:13" s="98" customFormat="1" ht="18" customHeight="1">
      <c r="A15" s="192" t="s">
        <v>55</v>
      </c>
      <c r="B15" s="484">
        <v>11141</v>
      </c>
      <c r="C15" s="485">
        <v>3083</v>
      </c>
      <c r="D15" s="485">
        <v>967</v>
      </c>
      <c r="E15" s="485">
        <v>215</v>
      </c>
      <c r="F15" s="485">
        <v>3</v>
      </c>
      <c r="G15" s="485">
        <v>0</v>
      </c>
      <c r="H15" s="485">
        <v>3459</v>
      </c>
      <c r="I15" s="485">
        <v>360</v>
      </c>
      <c r="J15" s="485">
        <v>1299</v>
      </c>
      <c r="K15" s="485">
        <v>1757</v>
      </c>
      <c r="L15" s="486">
        <v>0</v>
      </c>
      <c r="M15" s="97" t="s">
        <v>56</v>
      </c>
    </row>
    <row r="16" spans="1:13" s="98" customFormat="1" ht="18" customHeight="1">
      <c r="A16" s="192" t="s">
        <v>57</v>
      </c>
      <c r="B16" s="484">
        <f>SUM(C16:L16)</f>
        <v>15548</v>
      </c>
      <c r="C16" s="485">
        <v>1614</v>
      </c>
      <c r="D16" s="485">
        <v>119</v>
      </c>
      <c r="E16" s="485">
        <v>287</v>
      </c>
      <c r="F16" s="485">
        <v>0</v>
      </c>
      <c r="G16" s="485">
        <v>0</v>
      </c>
      <c r="H16" s="485">
        <v>2850</v>
      </c>
      <c r="I16" s="485">
        <v>365</v>
      </c>
      <c r="J16" s="485">
        <v>8144</v>
      </c>
      <c r="K16" s="485">
        <v>2169</v>
      </c>
      <c r="L16" s="486">
        <v>0</v>
      </c>
      <c r="M16" s="97" t="s">
        <v>58</v>
      </c>
    </row>
    <row r="17" spans="1:13" s="98" customFormat="1" ht="18" customHeight="1">
      <c r="A17" s="192" t="s">
        <v>59</v>
      </c>
      <c r="B17" s="484">
        <f>SUM(C17:L17)</f>
        <v>15191</v>
      </c>
      <c r="C17" s="485">
        <v>2935</v>
      </c>
      <c r="D17" s="485">
        <v>1585</v>
      </c>
      <c r="E17" s="485">
        <v>88</v>
      </c>
      <c r="F17" s="485">
        <v>0</v>
      </c>
      <c r="G17" s="485">
        <v>0</v>
      </c>
      <c r="H17" s="485">
        <v>3315</v>
      </c>
      <c r="I17" s="485">
        <v>537</v>
      </c>
      <c r="J17" s="485">
        <v>3224</v>
      </c>
      <c r="K17" s="485">
        <v>3507</v>
      </c>
      <c r="L17" s="486">
        <v>0</v>
      </c>
      <c r="M17" s="97" t="s">
        <v>60</v>
      </c>
    </row>
    <row r="18" spans="1:13" s="98" customFormat="1" ht="18" customHeight="1">
      <c r="A18" s="192" t="s">
        <v>61</v>
      </c>
      <c r="B18" s="484">
        <v>14179</v>
      </c>
      <c r="C18" s="485">
        <v>2344</v>
      </c>
      <c r="D18" s="485">
        <v>919</v>
      </c>
      <c r="E18" s="485">
        <v>146</v>
      </c>
      <c r="F18" s="485">
        <v>1</v>
      </c>
      <c r="G18" s="485">
        <v>0</v>
      </c>
      <c r="H18" s="485">
        <v>4533</v>
      </c>
      <c r="I18" s="485">
        <v>361</v>
      </c>
      <c r="J18" s="485">
        <v>4035</v>
      </c>
      <c r="K18" s="485">
        <v>1839</v>
      </c>
      <c r="L18" s="486">
        <v>0</v>
      </c>
      <c r="M18" s="97" t="s">
        <v>62</v>
      </c>
    </row>
    <row r="19" spans="1:13" s="98" customFormat="1" ht="18" customHeight="1">
      <c r="A19" s="192" t="s">
        <v>63</v>
      </c>
      <c r="B19" s="484">
        <v>15576</v>
      </c>
      <c r="C19" s="485">
        <v>3183</v>
      </c>
      <c r="D19" s="485">
        <v>375</v>
      </c>
      <c r="E19" s="485">
        <v>192</v>
      </c>
      <c r="F19" s="485">
        <v>6</v>
      </c>
      <c r="G19" s="485">
        <v>0</v>
      </c>
      <c r="H19" s="485">
        <v>6867</v>
      </c>
      <c r="I19" s="485">
        <v>321</v>
      </c>
      <c r="J19" s="485">
        <v>1702</v>
      </c>
      <c r="K19" s="485">
        <v>2930</v>
      </c>
      <c r="L19" s="486">
        <v>1</v>
      </c>
      <c r="M19" s="97" t="s">
        <v>64</v>
      </c>
    </row>
    <row r="20" spans="1:13" s="98" customFormat="1" ht="18" customHeight="1">
      <c r="A20" s="192" t="s">
        <v>65</v>
      </c>
      <c r="B20" s="484">
        <f>SUM(C20:L20)</f>
        <v>13475</v>
      </c>
      <c r="C20" s="485">
        <v>4511</v>
      </c>
      <c r="D20" s="485">
        <v>667</v>
      </c>
      <c r="E20" s="485">
        <v>266</v>
      </c>
      <c r="F20" s="485">
        <v>13</v>
      </c>
      <c r="G20" s="485">
        <v>0</v>
      </c>
      <c r="H20" s="485">
        <v>3973</v>
      </c>
      <c r="I20" s="485">
        <v>526</v>
      </c>
      <c r="J20" s="485">
        <v>1312</v>
      </c>
      <c r="K20" s="485">
        <v>2207</v>
      </c>
      <c r="L20" s="486">
        <v>0</v>
      </c>
      <c r="M20" s="97" t="s">
        <v>66</v>
      </c>
    </row>
    <row r="21" spans="1:13" s="98" customFormat="1" ht="18" customHeight="1">
      <c r="A21" s="192" t="s">
        <v>67</v>
      </c>
      <c r="B21" s="484">
        <f>SUM(C21:L21)</f>
        <v>17388</v>
      </c>
      <c r="C21" s="485">
        <v>3000</v>
      </c>
      <c r="D21" s="485">
        <v>1243</v>
      </c>
      <c r="E21" s="485">
        <v>312</v>
      </c>
      <c r="F21" s="485">
        <v>2</v>
      </c>
      <c r="G21" s="485">
        <v>0</v>
      </c>
      <c r="H21" s="485">
        <v>8585</v>
      </c>
      <c r="I21" s="485">
        <v>323</v>
      </c>
      <c r="J21" s="485">
        <v>1342</v>
      </c>
      <c r="K21" s="485">
        <v>2579</v>
      </c>
      <c r="L21" s="486">
        <v>2</v>
      </c>
      <c r="M21" s="97" t="s">
        <v>68</v>
      </c>
    </row>
    <row r="22" spans="1:13" s="98" customFormat="1" ht="18" customHeight="1">
      <c r="A22" s="192" t="s">
        <v>69</v>
      </c>
      <c r="B22" s="484">
        <v>12746</v>
      </c>
      <c r="C22" s="485">
        <v>2582</v>
      </c>
      <c r="D22" s="485">
        <v>1130</v>
      </c>
      <c r="E22" s="485">
        <v>1031</v>
      </c>
      <c r="F22" s="485">
        <v>5</v>
      </c>
      <c r="G22" s="485">
        <v>5</v>
      </c>
      <c r="H22" s="485">
        <v>3987</v>
      </c>
      <c r="I22" s="485">
        <v>257</v>
      </c>
      <c r="J22" s="485">
        <v>1958</v>
      </c>
      <c r="K22" s="485">
        <v>1792</v>
      </c>
      <c r="L22" s="486">
        <v>0</v>
      </c>
      <c r="M22" s="97" t="s">
        <v>70</v>
      </c>
    </row>
    <row r="23" spans="1:13" s="98" customFormat="1" ht="18" customHeight="1">
      <c r="A23" s="192" t="s">
        <v>71</v>
      </c>
      <c r="B23" s="484">
        <v>12453</v>
      </c>
      <c r="C23" s="485">
        <v>3335</v>
      </c>
      <c r="D23" s="485">
        <v>1357</v>
      </c>
      <c r="E23" s="485">
        <v>472</v>
      </c>
      <c r="F23" s="485">
        <v>34</v>
      </c>
      <c r="G23" s="485">
        <v>24</v>
      </c>
      <c r="H23" s="485">
        <v>3797</v>
      </c>
      <c r="I23" s="485">
        <v>275</v>
      </c>
      <c r="J23" s="485">
        <v>1298</v>
      </c>
      <c r="K23" s="485">
        <v>1862</v>
      </c>
      <c r="L23" s="486">
        <v>0</v>
      </c>
      <c r="M23" s="97" t="s">
        <v>72</v>
      </c>
    </row>
    <row r="24" spans="1:13" s="98" customFormat="1" ht="18" customHeight="1">
      <c r="A24" s="192" t="s">
        <v>73</v>
      </c>
      <c r="B24" s="484">
        <v>14195</v>
      </c>
      <c r="C24" s="485">
        <v>4873</v>
      </c>
      <c r="D24" s="485">
        <v>1259</v>
      </c>
      <c r="E24" s="485">
        <v>22</v>
      </c>
      <c r="F24" s="485">
        <v>0</v>
      </c>
      <c r="G24" s="485">
        <v>29</v>
      </c>
      <c r="H24" s="485">
        <v>4227</v>
      </c>
      <c r="I24" s="485">
        <v>187</v>
      </c>
      <c r="J24" s="485">
        <v>1451</v>
      </c>
      <c r="K24" s="485">
        <v>2148</v>
      </c>
      <c r="L24" s="486">
        <v>0</v>
      </c>
      <c r="M24" s="97" t="s">
        <v>74</v>
      </c>
    </row>
    <row r="25" spans="1:13" s="98" customFormat="1" ht="18" customHeight="1">
      <c r="A25" s="192" t="s">
        <v>75</v>
      </c>
      <c r="B25" s="484">
        <v>14923</v>
      </c>
      <c r="C25" s="485">
        <v>3257</v>
      </c>
      <c r="D25" s="485">
        <v>1799</v>
      </c>
      <c r="E25" s="485">
        <v>31</v>
      </c>
      <c r="F25" s="485">
        <v>10</v>
      </c>
      <c r="G25" s="485">
        <v>0</v>
      </c>
      <c r="H25" s="485">
        <v>5943</v>
      </c>
      <c r="I25" s="485">
        <v>252</v>
      </c>
      <c r="J25" s="485">
        <v>1109</v>
      </c>
      <c r="K25" s="485">
        <v>2523</v>
      </c>
      <c r="L25" s="486">
        <v>0</v>
      </c>
      <c r="M25" s="97" t="s">
        <v>76</v>
      </c>
    </row>
    <row r="26" spans="1:13" s="98" customFormat="1" ht="18" customHeight="1">
      <c r="A26" s="222" t="s">
        <v>77</v>
      </c>
      <c r="B26" s="484">
        <v>21079</v>
      </c>
      <c r="C26" s="487">
        <v>4099</v>
      </c>
      <c r="D26" s="487">
        <v>2332</v>
      </c>
      <c r="E26" s="487">
        <v>81</v>
      </c>
      <c r="F26" s="487">
        <v>16</v>
      </c>
      <c r="G26" s="487">
        <v>30</v>
      </c>
      <c r="H26" s="487">
        <v>7022</v>
      </c>
      <c r="I26" s="487">
        <v>511</v>
      </c>
      <c r="J26" s="487">
        <v>4339</v>
      </c>
      <c r="K26" s="487">
        <v>2650</v>
      </c>
      <c r="L26" s="488">
        <v>0</v>
      </c>
      <c r="M26" s="123" t="s">
        <v>78</v>
      </c>
    </row>
    <row r="27" spans="1:13" s="26" customFormat="1" ht="18" customHeight="1">
      <c r="A27" s="37" t="s">
        <v>480</v>
      </c>
      <c r="B27" s="27"/>
      <c r="C27" s="27"/>
      <c r="D27" s="93"/>
      <c r="E27" s="93"/>
      <c r="F27" s="93"/>
      <c r="G27" s="93"/>
      <c r="H27" s="93"/>
      <c r="I27" s="93"/>
      <c r="J27" s="93"/>
      <c r="K27" s="93"/>
      <c r="L27" s="585" t="s">
        <v>481</v>
      </c>
      <c r="M27" s="585"/>
    </row>
    <row r="28" spans="1:13" s="26" customFormat="1" ht="18" customHeight="1">
      <c r="A28" s="94" t="s">
        <v>702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</row>
    <row r="29" s="26" customFormat="1" ht="18" customHeight="1">
      <c r="A29" s="26" t="s">
        <v>477</v>
      </c>
    </row>
    <row r="30" ht="12.75">
      <c r="A30" s="4" t="s">
        <v>703</v>
      </c>
    </row>
  </sheetData>
  <mergeCells count="4">
    <mergeCell ref="A1:M1"/>
    <mergeCell ref="A3:A8"/>
    <mergeCell ref="M3:M8"/>
    <mergeCell ref="L27:M27"/>
  </mergeCells>
  <printOptions/>
  <pageMargins left="0.7480314960629921" right="0.7480314960629921" top="0.984251968503937" bottom="0.79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4">
      <selection activeCell="E7" sqref="E7"/>
    </sheetView>
  </sheetViews>
  <sheetFormatPr defaultColWidth="9.140625" defaultRowHeight="12.75"/>
  <cols>
    <col min="1" max="1" width="12.140625" style="62" customWidth="1"/>
    <col min="2" max="2" width="10.421875" style="62" customWidth="1"/>
    <col min="3" max="3" width="13.57421875" style="62" customWidth="1"/>
    <col min="4" max="4" width="9.7109375" style="62" customWidth="1"/>
    <col min="5" max="5" width="9.57421875" style="62" customWidth="1"/>
    <col min="6" max="6" width="10.00390625" style="62" customWidth="1"/>
    <col min="7" max="7" width="10.7109375" style="62" customWidth="1"/>
    <col min="8" max="8" width="13.8515625" style="62" customWidth="1"/>
    <col min="9" max="9" width="9.7109375" style="62" customWidth="1"/>
    <col min="10" max="10" width="9.57421875" style="62" customWidth="1"/>
    <col min="11" max="11" width="10.140625" style="62" customWidth="1"/>
    <col min="12" max="12" width="12.8515625" style="62" customWidth="1"/>
    <col min="13" max="16384" width="9.140625" style="62" customWidth="1"/>
  </cols>
  <sheetData>
    <row r="1" spans="1:12" s="76" customFormat="1" ht="46.5" customHeight="1">
      <c r="A1" s="587" t="s">
        <v>395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</row>
    <row r="2" spans="1:12" s="85" customFormat="1" ht="24" customHeight="1">
      <c r="A2" s="96" t="s">
        <v>484</v>
      </c>
      <c r="K2" s="77"/>
      <c r="L2" s="77" t="s">
        <v>393</v>
      </c>
    </row>
    <row r="3" spans="1:12" s="26" customFormat="1" ht="30.75" customHeight="1">
      <c r="A3" s="589" t="s">
        <v>485</v>
      </c>
      <c r="B3" s="592" t="s">
        <v>396</v>
      </c>
      <c r="C3" s="593"/>
      <c r="D3" s="593"/>
      <c r="E3" s="593"/>
      <c r="F3" s="594"/>
      <c r="G3" s="592" t="s">
        <v>397</v>
      </c>
      <c r="H3" s="593"/>
      <c r="I3" s="593"/>
      <c r="J3" s="593"/>
      <c r="K3" s="594"/>
      <c r="L3" s="595" t="s">
        <v>486</v>
      </c>
    </row>
    <row r="4" spans="1:12" s="166" customFormat="1" ht="30.75" customHeight="1">
      <c r="A4" s="590"/>
      <c r="B4" s="78" t="s">
        <v>398</v>
      </c>
      <c r="C4" s="78" t="s">
        <v>399</v>
      </c>
      <c r="D4" s="78" t="s">
        <v>400</v>
      </c>
      <c r="E4" s="78" t="s">
        <v>401</v>
      </c>
      <c r="F4" s="78" t="s">
        <v>402</v>
      </c>
      <c r="G4" s="78" t="s">
        <v>398</v>
      </c>
      <c r="H4" s="78" t="s">
        <v>399</v>
      </c>
      <c r="I4" s="78" t="s">
        <v>400</v>
      </c>
      <c r="J4" s="78" t="s">
        <v>401</v>
      </c>
      <c r="K4" s="78" t="s">
        <v>402</v>
      </c>
      <c r="L4" s="596"/>
    </row>
    <row r="5" spans="1:12" s="85" customFormat="1" ht="33" customHeight="1">
      <c r="A5" s="591"/>
      <c r="B5" s="79" t="s">
        <v>403</v>
      </c>
      <c r="C5" s="79" t="s">
        <v>404</v>
      </c>
      <c r="D5" s="79" t="s">
        <v>405</v>
      </c>
      <c r="E5" s="79" t="s">
        <v>406</v>
      </c>
      <c r="F5" s="79" t="s">
        <v>407</v>
      </c>
      <c r="G5" s="79" t="s">
        <v>403</v>
      </c>
      <c r="H5" s="79" t="s">
        <v>404</v>
      </c>
      <c r="I5" s="79" t="s">
        <v>405</v>
      </c>
      <c r="J5" s="79" t="s">
        <v>406</v>
      </c>
      <c r="K5" s="79" t="s">
        <v>407</v>
      </c>
      <c r="L5" s="597"/>
    </row>
    <row r="6" spans="1:12" s="167" customFormat="1" ht="44.25" customHeight="1">
      <c r="A6" s="164" t="s">
        <v>54</v>
      </c>
      <c r="B6" s="259">
        <f>SUM(C6:F6)</f>
        <v>58305</v>
      </c>
      <c r="C6" s="259">
        <v>13807</v>
      </c>
      <c r="D6" s="259">
        <v>5678</v>
      </c>
      <c r="E6" s="261" t="s">
        <v>512</v>
      </c>
      <c r="F6" s="259">
        <v>38820</v>
      </c>
      <c r="G6" s="259">
        <f>SUM(H6:K6)</f>
        <v>49994</v>
      </c>
      <c r="H6" s="259">
        <v>36245</v>
      </c>
      <c r="I6" s="259">
        <v>2930</v>
      </c>
      <c r="J6" s="259">
        <v>587</v>
      </c>
      <c r="K6" s="259">
        <v>10232</v>
      </c>
      <c r="L6" s="165" t="s">
        <v>54</v>
      </c>
    </row>
    <row r="7" spans="1:12" s="167" customFormat="1" ht="44.25" customHeight="1">
      <c r="A7" s="164" t="s">
        <v>5</v>
      </c>
      <c r="B7" s="259">
        <v>55763</v>
      </c>
      <c r="C7" s="259">
        <v>14682</v>
      </c>
      <c r="D7" s="259">
        <v>823</v>
      </c>
      <c r="E7" s="259">
        <v>24</v>
      </c>
      <c r="F7" s="259">
        <v>40234</v>
      </c>
      <c r="G7" s="259">
        <v>53439</v>
      </c>
      <c r="H7" s="259">
        <v>36333</v>
      </c>
      <c r="I7" s="259">
        <v>3559</v>
      </c>
      <c r="J7" s="259">
        <v>718</v>
      </c>
      <c r="K7" s="259">
        <v>12829</v>
      </c>
      <c r="L7" s="165" t="s">
        <v>5</v>
      </c>
    </row>
    <row r="8" spans="1:12" s="185" customFormat="1" ht="44.25" customHeight="1">
      <c r="A8" s="211" t="s">
        <v>6</v>
      </c>
      <c r="B8" s="260">
        <f>SUM(C8:F8)</f>
        <v>47232</v>
      </c>
      <c r="C8" s="260">
        <v>11400</v>
      </c>
      <c r="D8" s="260">
        <v>975</v>
      </c>
      <c r="E8" s="260">
        <v>2</v>
      </c>
      <c r="F8" s="260">
        <v>34855</v>
      </c>
      <c r="G8" s="260">
        <v>61813</v>
      </c>
      <c r="H8" s="260">
        <v>37350</v>
      </c>
      <c r="I8" s="260">
        <v>14675</v>
      </c>
      <c r="J8" s="260">
        <v>1013</v>
      </c>
      <c r="K8" s="260">
        <v>8775</v>
      </c>
      <c r="L8" s="213" t="s">
        <v>6</v>
      </c>
    </row>
    <row r="9" spans="1:12" s="185" customFormat="1" ht="44.25" customHeight="1">
      <c r="A9" s="211" t="s">
        <v>647</v>
      </c>
      <c r="B9" s="260">
        <v>46290</v>
      </c>
      <c r="C9" s="260">
        <v>15697</v>
      </c>
      <c r="D9" s="260">
        <v>1020</v>
      </c>
      <c r="E9" s="260">
        <v>0</v>
      </c>
      <c r="F9" s="260">
        <v>29573</v>
      </c>
      <c r="G9" s="260">
        <v>57784</v>
      </c>
      <c r="H9" s="260">
        <v>43077</v>
      </c>
      <c r="I9" s="260">
        <v>7793</v>
      </c>
      <c r="J9" s="260">
        <v>561</v>
      </c>
      <c r="K9" s="260">
        <v>6353</v>
      </c>
      <c r="L9" s="213" t="s">
        <v>647</v>
      </c>
    </row>
    <row r="10" spans="1:12" s="185" customFormat="1" ht="44.25" customHeight="1">
      <c r="A10" s="211" t="s">
        <v>707</v>
      </c>
      <c r="B10" s="260">
        <v>63136</v>
      </c>
      <c r="C10" s="260">
        <v>24888</v>
      </c>
      <c r="D10" s="260">
        <v>1652</v>
      </c>
      <c r="E10" s="260">
        <v>0</v>
      </c>
      <c r="F10" s="260">
        <v>36596</v>
      </c>
      <c r="G10" s="260">
        <v>69344</v>
      </c>
      <c r="H10" s="260">
        <v>58679</v>
      </c>
      <c r="I10" s="260">
        <v>4330</v>
      </c>
      <c r="J10" s="260">
        <v>481</v>
      </c>
      <c r="K10" s="260">
        <v>5853</v>
      </c>
      <c r="L10" s="213" t="s">
        <v>707</v>
      </c>
    </row>
    <row r="11" spans="1:12" s="214" customFormat="1" ht="44.25" customHeight="1">
      <c r="A11" s="162" t="s">
        <v>711</v>
      </c>
      <c r="B11" s="491">
        <f>SUM(C11:F11)</f>
        <v>72583</v>
      </c>
      <c r="C11" s="492">
        <v>23206</v>
      </c>
      <c r="D11" s="492">
        <v>2959</v>
      </c>
      <c r="E11" s="492">
        <v>5</v>
      </c>
      <c r="F11" s="492">
        <v>46413</v>
      </c>
      <c r="G11" s="492">
        <f>SUM(H11:K11)</f>
        <v>56934</v>
      </c>
      <c r="H11" s="492">
        <v>47234</v>
      </c>
      <c r="I11" s="492">
        <v>2980</v>
      </c>
      <c r="J11" s="492">
        <v>376</v>
      </c>
      <c r="K11" s="492">
        <v>6344</v>
      </c>
      <c r="L11" s="163" t="s">
        <v>711</v>
      </c>
    </row>
    <row r="12" spans="1:12" s="85" customFormat="1" ht="15" customHeight="1">
      <c r="A12" s="37" t="s">
        <v>511</v>
      </c>
      <c r="B12" s="27"/>
      <c r="K12" s="585" t="s">
        <v>510</v>
      </c>
      <c r="L12" s="585"/>
    </row>
    <row r="13" s="26" customFormat="1" ht="15" customHeight="1">
      <c r="A13" s="26" t="s">
        <v>704</v>
      </c>
    </row>
    <row r="14" spans="1:4" ht="14.25">
      <c r="A14" s="4" t="s">
        <v>705</v>
      </c>
      <c r="B14" s="4"/>
      <c r="C14" s="4"/>
      <c r="D14" s="4"/>
    </row>
  </sheetData>
  <mergeCells count="6">
    <mergeCell ref="K12:L12"/>
    <mergeCell ref="A1:L1"/>
    <mergeCell ref="A3:A5"/>
    <mergeCell ref="B3:F3"/>
    <mergeCell ref="G3:K3"/>
    <mergeCell ref="L3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4">
      <selection activeCell="B12" sqref="B12:F13"/>
    </sheetView>
  </sheetViews>
  <sheetFormatPr defaultColWidth="9.140625" defaultRowHeight="12.75"/>
  <cols>
    <col min="1" max="1" width="20.00390625" style="0" customWidth="1"/>
    <col min="2" max="2" width="19.7109375" style="0" customWidth="1"/>
    <col min="3" max="3" width="22.00390625" style="0" customWidth="1"/>
    <col min="4" max="6" width="22.8515625" style="0" customWidth="1"/>
  </cols>
  <sheetData>
    <row r="2" spans="1:6" ht="23.25">
      <c r="A2" s="598" t="s">
        <v>637</v>
      </c>
      <c r="B2" s="599"/>
      <c r="C2" s="599"/>
      <c r="D2" s="599"/>
      <c r="E2" s="599"/>
      <c r="F2" s="599"/>
    </row>
    <row r="4" spans="1:6" ht="12.75">
      <c r="A4" s="248" t="s">
        <v>638</v>
      </c>
      <c r="B4" s="262"/>
      <c r="C4" s="262"/>
      <c r="D4" s="262"/>
      <c r="E4" s="262"/>
      <c r="F4" s="263" t="s">
        <v>612</v>
      </c>
    </row>
    <row r="5" spans="1:6" ht="36.75" customHeight="1">
      <c r="A5" s="600"/>
      <c r="B5" s="250" t="s">
        <v>639</v>
      </c>
      <c r="C5" s="250" t="s">
        <v>640</v>
      </c>
      <c r="D5" s="250" t="s">
        <v>641</v>
      </c>
      <c r="E5" s="250" t="s">
        <v>642</v>
      </c>
      <c r="F5" s="250" t="s">
        <v>643</v>
      </c>
    </row>
    <row r="6" spans="1:6" ht="36.75" customHeight="1">
      <c r="A6" s="601"/>
      <c r="B6" s="264" t="s">
        <v>613</v>
      </c>
      <c r="C6" s="264" t="s">
        <v>614</v>
      </c>
      <c r="D6" s="264" t="s">
        <v>615</v>
      </c>
      <c r="E6" s="264" t="s">
        <v>616</v>
      </c>
      <c r="F6" s="264" t="s">
        <v>617</v>
      </c>
    </row>
    <row r="7" spans="1:6" ht="36.75" customHeight="1">
      <c r="A7" s="265">
        <v>2004</v>
      </c>
      <c r="B7" s="266">
        <v>11</v>
      </c>
      <c r="C7" s="267">
        <v>42</v>
      </c>
      <c r="D7" s="267">
        <v>3</v>
      </c>
      <c r="E7" s="267">
        <v>598</v>
      </c>
      <c r="F7" s="268">
        <v>993100</v>
      </c>
    </row>
    <row r="8" spans="1:6" ht="36.75" customHeight="1">
      <c r="A8" s="265">
        <v>2005</v>
      </c>
      <c r="B8" s="266">
        <v>10</v>
      </c>
      <c r="C8" s="267">
        <v>42</v>
      </c>
      <c r="D8" s="267">
        <v>3</v>
      </c>
      <c r="E8" s="267">
        <v>1071</v>
      </c>
      <c r="F8" s="268">
        <v>854500</v>
      </c>
    </row>
    <row r="9" spans="1:6" ht="36.75" customHeight="1">
      <c r="A9" s="265">
        <v>2006</v>
      </c>
      <c r="B9" s="266">
        <v>10</v>
      </c>
      <c r="C9" s="267">
        <v>54</v>
      </c>
      <c r="D9" s="267">
        <v>5</v>
      </c>
      <c r="E9" s="267">
        <v>907</v>
      </c>
      <c r="F9" s="268">
        <v>773400</v>
      </c>
    </row>
    <row r="10" spans="1:6" ht="36.75" customHeight="1">
      <c r="A10" s="265">
        <v>2007</v>
      </c>
      <c r="B10" s="266">
        <v>9</v>
      </c>
      <c r="C10" s="267">
        <v>54</v>
      </c>
      <c r="D10" s="267">
        <v>5</v>
      </c>
      <c r="E10" s="267">
        <v>853</v>
      </c>
      <c r="F10" s="268">
        <v>853000</v>
      </c>
    </row>
    <row r="11" spans="1:6" ht="36.75" customHeight="1">
      <c r="A11" s="265">
        <v>2008</v>
      </c>
      <c r="B11" s="266">
        <v>9</v>
      </c>
      <c r="C11" s="267">
        <v>54</v>
      </c>
      <c r="D11" s="267">
        <v>5</v>
      </c>
      <c r="E11" s="267">
        <v>2496</v>
      </c>
      <c r="F11" s="268">
        <v>957700</v>
      </c>
    </row>
    <row r="12" spans="1:6" ht="36.75" customHeight="1">
      <c r="A12" s="271">
        <v>2009</v>
      </c>
      <c r="B12" s="493">
        <v>7</v>
      </c>
      <c r="C12" s="494">
        <v>54</v>
      </c>
      <c r="D12" s="494">
        <v>5</v>
      </c>
      <c r="E12" s="495">
        <v>2433</v>
      </c>
      <c r="F12" s="496">
        <v>1841609</v>
      </c>
    </row>
    <row r="13" spans="1:6" ht="36.75" customHeight="1">
      <c r="A13" s="256" t="s">
        <v>644</v>
      </c>
      <c r="B13" s="497">
        <v>7</v>
      </c>
      <c r="C13" s="498">
        <v>54</v>
      </c>
      <c r="D13" s="498">
        <v>5</v>
      </c>
      <c r="E13" s="499">
        <v>2433</v>
      </c>
      <c r="F13" s="500">
        <v>1841609</v>
      </c>
    </row>
    <row r="14" spans="1:5" ht="12.75">
      <c r="A14" s="248" t="s">
        <v>618</v>
      </c>
      <c r="E14" t="s">
        <v>619</v>
      </c>
    </row>
  </sheetData>
  <mergeCells count="2">
    <mergeCell ref="A2:F2"/>
    <mergeCell ref="A5:A6"/>
  </mergeCells>
  <printOptions/>
  <pageMargins left="0.64" right="0.54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N20"/>
  <sheetViews>
    <sheetView workbookViewId="0" topLeftCell="A10">
      <selection activeCell="I14" sqref="I14"/>
    </sheetView>
  </sheetViews>
  <sheetFormatPr defaultColWidth="9.140625" defaultRowHeight="12.75"/>
  <cols>
    <col min="1" max="1" width="8.28125" style="0" customWidth="1"/>
    <col min="2" max="2" width="10.57421875" style="0" customWidth="1"/>
    <col min="3" max="3" width="11.421875" style="0" customWidth="1"/>
    <col min="4" max="4" width="10.7109375" style="0" customWidth="1"/>
    <col min="5" max="5" width="9.421875" style="0" customWidth="1"/>
    <col min="6" max="6" width="8.57421875" style="0" customWidth="1"/>
    <col min="7" max="7" width="11.57421875" style="0" customWidth="1"/>
    <col min="8" max="8" width="10.421875" style="0" customWidth="1"/>
    <col min="9" max="9" width="9.00390625" style="0" customWidth="1"/>
    <col min="10" max="10" width="10.00390625" style="0" customWidth="1"/>
    <col min="11" max="11" width="13.28125" style="0" customWidth="1"/>
    <col min="12" max="12" width="10.00390625" style="0" customWidth="1"/>
    <col min="13" max="13" width="8.8515625" style="0" customWidth="1"/>
    <col min="14" max="14" width="7.28125" style="0" customWidth="1"/>
  </cols>
  <sheetData>
    <row r="3" spans="1:3" ht="22.5">
      <c r="A3" s="305"/>
      <c r="C3" s="253" t="s">
        <v>685</v>
      </c>
    </row>
    <row r="5" spans="1:13" ht="12.75">
      <c r="A5" s="608" t="s">
        <v>686</v>
      </c>
      <c r="B5" s="609"/>
      <c r="M5" s="249" t="s">
        <v>393</v>
      </c>
    </row>
    <row r="6" spans="1:14" ht="35.25" customHeight="1">
      <c r="A6" s="606" t="s">
        <v>687</v>
      </c>
      <c r="B6" s="605" t="s">
        <v>620</v>
      </c>
      <c r="C6" s="613"/>
      <c r="D6" s="613"/>
      <c r="E6" s="606"/>
      <c r="F6" s="605" t="s">
        <v>688</v>
      </c>
      <c r="G6" s="613"/>
      <c r="H6" s="613"/>
      <c r="I6" s="606"/>
      <c r="J6" s="605" t="s">
        <v>621</v>
      </c>
      <c r="K6" s="613"/>
      <c r="L6" s="613"/>
      <c r="M6" s="606"/>
      <c r="N6" s="610" t="s">
        <v>689</v>
      </c>
    </row>
    <row r="7" spans="1:14" ht="35.25" customHeight="1">
      <c r="A7" s="607"/>
      <c r="B7" s="602" t="s">
        <v>622</v>
      </c>
      <c r="C7" s="603"/>
      <c r="D7" s="603"/>
      <c r="E7" s="604"/>
      <c r="F7" s="602" t="s">
        <v>623</v>
      </c>
      <c r="G7" s="603"/>
      <c r="H7" s="603"/>
      <c r="I7" s="604"/>
      <c r="J7" s="602" t="s">
        <v>624</v>
      </c>
      <c r="K7" s="603"/>
      <c r="L7" s="603"/>
      <c r="M7" s="604"/>
      <c r="N7" s="611"/>
    </row>
    <row r="8" spans="1:14" ht="52.5" customHeight="1">
      <c r="A8" s="607"/>
      <c r="B8" s="251" t="s">
        <v>625</v>
      </c>
      <c r="C8" s="251" t="s">
        <v>626</v>
      </c>
      <c r="D8" s="605" t="s">
        <v>627</v>
      </c>
      <c r="E8" s="606"/>
      <c r="F8" s="251" t="s">
        <v>628</v>
      </c>
      <c r="G8" s="251" t="s">
        <v>626</v>
      </c>
      <c r="H8" s="605" t="s">
        <v>627</v>
      </c>
      <c r="I8" s="606"/>
      <c r="J8" s="251" t="s">
        <v>629</v>
      </c>
      <c r="K8" s="251" t="s">
        <v>626</v>
      </c>
      <c r="L8" s="605" t="s">
        <v>627</v>
      </c>
      <c r="M8" s="606"/>
      <c r="N8" s="611"/>
    </row>
    <row r="9" spans="1:14" ht="52.5" customHeight="1">
      <c r="A9" s="607"/>
      <c r="B9" s="252" t="s">
        <v>630</v>
      </c>
      <c r="C9" s="252" t="s">
        <v>631</v>
      </c>
      <c r="D9" s="602"/>
      <c r="E9" s="604"/>
      <c r="F9" s="252" t="s">
        <v>632</v>
      </c>
      <c r="G9" s="252" t="s">
        <v>631</v>
      </c>
      <c r="H9" s="602"/>
      <c r="I9" s="604"/>
      <c r="J9" s="252" t="s">
        <v>633</v>
      </c>
      <c r="K9" s="252" t="s">
        <v>631</v>
      </c>
      <c r="L9" s="602"/>
      <c r="M9" s="604"/>
      <c r="N9" s="611"/>
    </row>
    <row r="10" spans="1:14" ht="52.5" customHeight="1">
      <c r="A10" s="607"/>
      <c r="B10" s="254"/>
      <c r="C10" s="254"/>
      <c r="D10" s="251" t="s">
        <v>690</v>
      </c>
      <c r="E10" s="251" t="s">
        <v>691</v>
      </c>
      <c r="F10" s="252" t="s">
        <v>634</v>
      </c>
      <c r="G10" s="254"/>
      <c r="H10" s="251" t="s">
        <v>690</v>
      </c>
      <c r="I10" s="251" t="s">
        <v>691</v>
      </c>
      <c r="J10" s="254"/>
      <c r="K10" s="254"/>
      <c r="L10" s="251" t="s">
        <v>690</v>
      </c>
      <c r="M10" s="251" t="s">
        <v>691</v>
      </c>
      <c r="N10" s="611"/>
    </row>
    <row r="11" spans="1:14" ht="52.5" customHeight="1">
      <c r="A11" s="604"/>
      <c r="B11" s="255"/>
      <c r="C11" s="255"/>
      <c r="D11" s="256" t="s">
        <v>635</v>
      </c>
      <c r="E11" s="256" t="s">
        <v>636</v>
      </c>
      <c r="F11" s="255"/>
      <c r="G11" s="255"/>
      <c r="H11" s="256" t="s">
        <v>635</v>
      </c>
      <c r="I11" s="256" t="s">
        <v>636</v>
      </c>
      <c r="J11" s="255"/>
      <c r="K11" s="255"/>
      <c r="L11" s="256" t="s">
        <v>635</v>
      </c>
      <c r="M11" s="256" t="s">
        <v>636</v>
      </c>
      <c r="N11" s="612"/>
    </row>
    <row r="12" spans="1:14" ht="52.5" customHeight="1">
      <c r="A12" s="269">
        <v>2007</v>
      </c>
      <c r="B12" s="300">
        <v>3</v>
      </c>
      <c r="C12" s="301">
        <v>48</v>
      </c>
      <c r="D12" s="302">
        <v>4240</v>
      </c>
      <c r="E12" s="301" t="s">
        <v>446</v>
      </c>
      <c r="F12" s="301">
        <v>3</v>
      </c>
      <c r="G12" s="301">
        <v>19</v>
      </c>
      <c r="H12" s="302">
        <v>8593</v>
      </c>
      <c r="I12" s="302" t="s">
        <v>446</v>
      </c>
      <c r="J12" s="301">
        <v>25</v>
      </c>
      <c r="K12" s="301">
        <v>74</v>
      </c>
      <c r="L12" s="302">
        <v>8963</v>
      </c>
      <c r="M12" s="303" t="s">
        <v>446</v>
      </c>
      <c r="N12" s="304">
        <v>2007</v>
      </c>
    </row>
    <row r="13" spans="1:14" ht="52.5" customHeight="1">
      <c r="A13" s="347">
        <v>2008</v>
      </c>
      <c r="B13" s="348">
        <v>6</v>
      </c>
      <c r="C13" s="349">
        <v>49</v>
      </c>
      <c r="D13" s="350">
        <v>5540</v>
      </c>
      <c r="E13" s="349" t="s">
        <v>712</v>
      </c>
      <c r="F13" s="349">
        <v>2</v>
      </c>
      <c r="G13" s="349">
        <v>17</v>
      </c>
      <c r="H13" s="350">
        <v>17626</v>
      </c>
      <c r="I13" s="350" t="s">
        <v>712</v>
      </c>
      <c r="J13" s="349">
        <v>26</v>
      </c>
      <c r="K13" s="349">
        <v>139</v>
      </c>
      <c r="L13" s="350">
        <v>19776</v>
      </c>
      <c r="M13" s="351" t="s">
        <v>712</v>
      </c>
      <c r="N13" s="304">
        <v>2008</v>
      </c>
    </row>
    <row r="14" spans="1:14" ht="50.25" customHeight="1">
      <c r="A14" s="306">
        <v>2009</v>
      </c>
      <c r="B14" s="504">
        <v>10</v>
      </c>
      <c r="C14" s="501">
        <v>60</v>
      </c>
      <c r="D14" s="502">
        <v>4450</v>
      </c>
      <c r="E14" s="501" t="s">
        <v>771</v>
      </c>
      <c r="F14" s="501">
        <v>3</v>
      </c>
      <c r="G14" s="501">
        <v>22</v>
      </c>
      <c r="H14" s="502">
        <v>43669</v>
      </c>
      <c r="I14" s="502" t="s">
        <v>771</v>
      </c>
      <c r="J14" s="501">
        <v>17</v>
      </c>
      <c r="K14" s="501">
        <v>35</v>
      </c>
      <c r="L14" s="502">
        <v>74534</v>
      </c>
      <c r="M14" s="503" t="s">
        <v>771</v>
      </c>
      <c r="N14" s="307">
        <v>2009</v>
      </c>
    </row>
    <row r="15" spans="1:11" ht="12.75">
      <c r="A15" s="296" t="s">
        <v>693</v>
      </c>
      <c r="K15" t="s">
        <v>692</v>
      </c>
    </row>
    <row r="20" ht="12.75">
      <c r="F20" t="s">
        <v>546</v>
      </c>
    </row>
  </sheetData>
  <mergeCells count="12">
    <mergeCell ref="N6:N11"/>
    <mergeCell ref="D8:E9"/>
    <mergeCell ref="H8:I9"/>
    <mergeCell ref="B6:E6"/>
    <mergeCell ref="F6:I6"/>
    <mergeCell ref="J6:M6"/>
    <mergeCell ref="B7:E7"/>
    <mergeCell ref="F7:I7"/>
    <mergeCell ref="J7:M7"/>
    <mergeCell ref="L8:M9"/>
    <mergeCell ref="A6:A11"/>
    <mergeCell ref="A5:B5"/>
  </mergeCells>
  <printOptions/>
  <pageMargins left="0.46" right="0.51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F10">
      <selection activeCell="O29" sqref="O29"/>
    </sheetView>
  </sheetViews>
  <sheetFormatPr defaultColWidth="9.140625" defaultRowHeight="12.75"/>
  <cols>
    <col min="1" max="1" width="15.140625" style="217" customWidth="1"/>
    <col min="2" max="2" width="11.57421875" style="217" customWidth="1"/>
    <col min="3" max="3" width="15.421875" style="217" customWidth="1"/>
    <col min="4" max="4" width="9.7109375" style="217" customWidth="1"/>
    <col min="5" max="5" width="12.421875" style="217" customWidth="1"/>
    <col min="6" max="6" width="10.00390625" style="217" customWidth="1"/>
    <col min="7" max="7" width="15.421875" style="217" customWidth="1"/>
    <col min="8" max="8" width="11.28125" style="217" customWidth="1"/>
    <col min="9" max="9" width="14.421875" style="217" customWidth="1"/>
    <col min="10" max="10" width="12.28125" style="217" customWidth="1"/>
    <col min="11" max="11" width="13.7109375" style="217" customWidth="1"/>
    <col min="12" max="12" width="10.140625" style="217" customWidth="1"/>
    <col min="13" max="13" width="9.421875" style="217" customWidth="1"/>
    <col min="14" max="14" width="11.421875" style="217" customWidth="1"/>
  </cols>
  <sheetData>
    <row r="1" spans="1:13" ht="23.25">
      <c r="A1" s="614" t="s">
        <v>698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</row>
    <row r="2" spans="1:13" ht="12.75">
      <c r="A2" s="285" t="s">
        <v>654</v>
      </c>
      <c r="B2" s="230"/>
      <c r="C2" s="286"/>
      <c r="D2" s="230"/>
      <c r="E2" s="286"/>
      <c r="F2" s="230"/>
      <c r="G2" s="286"/>
      <c r="H2" s="230"/>
      <c r="I2" s="286"/>
      <c r="J2" s="230"/>
      <c r="K2" s="286"/>
      <c r="L2" s="230"/>
      <c r="M2" s="286" t="s">
        <v>655</v>
      </c>
    </row>
    <row r="3" spans="1:14" ht="21.75" customHeight="1">
      <c r="A3" s="287"/>
      <c r="B3" s="615" t="s">
        <v>656</v>
      </c>
      <c r="C3" s="565"/>
      <c r="D3" s="615" t="s">
        <v>657</v>
      </c>
      <c r="E3" s="565"/>
      <c r="F3" s="615" t="s">
        <v>658</v>
      </c>
      <c r="G3" s="565"/>
      <c r="H3" s="615" t="s">
        <v>659</v>
      </c>
      <c r="I3" s="565"/>
      <c r="J3" s="615" t="s">
        <v>660</v>
      </c>
      <c r="K3" s="565"/>
      <c r="L3" s="615" t="s">
        <v>661</v>
      </c>
      <c r="M3" s="565"/>
      <c r="N3" s="225" t="s">
        <v>486</v>
      </c>
    </row>
    <row r="4" spans="1:14" ht="21.75" customHeight="1">
      <c r="A4" s="219" t="s">
        <v>662</v>
      </c>
      <c r="B4" s="616"/>
      <c r="C4" s="617"/>
      <c r="D4" s="616"/>
      <c r="E4" s="617"/>
      <c r="F4" s="616"/>
      <c r="G4" s="617"/>
      <c r="H4" s="616"/>
      <c r="I4" s="617"/>
      <c r="J4" s="616"/>
      <c r="K4" s="617"/>
      <c r="L4" s="616"/>
      <c r="M4" s="617"/>
      <c r="N4" s="288"/>
    </row>
    <row r="5" spans="1:14" ht="39" customHeight="1">
      <c r="A5" s="289" t="s">
        <v>663</v>
      </c>
      <c r="B5" s="290" t="s">
        <v>664</v>
      </c>
      <c r="C5" s="290" t="s">
        <v>665</v>
      </c>
      <c r="D5" s="290" t="s">
        <v>664</v>
      </c>
      <c r="E5" s="290" t="s">
        <v>665</v>
      </c>
      <c r="F5" s="290" t="s">
        <v>664</v>
      </c>
      <c r="G5" s="290" t="s">
        <v>665</v>
      </c>
      <c r="H5" s="290" t="s">
        <v>664</v>
      </c>
      <c r="I5" s="290" t="s">
        <v>665</v>
      </c>
      <c r="J5" s="290" t="s">
        <v>664</v>
      </c>
      <c r="K5" s="290" t="s">
        <v>665</v>
      </c>
      <c r="L5" s="290" t="s">
        <v>664</v>
      </c>
      <c r="M5" s="290" t="s">
        <v>665</v>
      </c>
      <c r="N5" s="295" t="s">
        <v>666</v>
      </c>
    </row>
    <row r="6" spans="1:14" ht="39" customHeight="1">
      <c r="A6" s="219" t="s">
        <v>707</v>
      </c>
      <c r="B6" s="514">
        <v>15</v>
      </c>
      <c r="C6" s="518">
        <v>106029688</v>
      </c>
      <c r="D6" s="518">
        <v>0</v>
      </c>
      <c r="E6" s="518">
        <v>0</v>
      </c>
      <c r="F6" s="518">
        <v>1</v>
      </c>
      <c r="G6" s="518">
        <v>372285</v>
      </c>
      <c r="H6" s="518">
        <v>0</v>
      </c>
      <c r="I6" s="518">
        <v>0</v>
      </c>
      <c r="J6" s="518">
        <v>14</v>
      </c>
      <c r="K6" s="518">
        <v>105657403</v>
      </c>
      <c r="L6" s="515"/>
      <c r="M6" s="517"/>
      <c r="N6" s="346" t="s">
        <v>707</v>
      </c>
    </row>
    <row r="7" spans="1:14" s="299" customFormat="1" ht="29.25" customHeight="1">
      <c r="A7" s="241" t="s">
        <v>711</v>
      </c>
      <c r="B7" s="505">
        <v>15</v>
      </c>
      <c r="C7" s="506">
        <f>SUM(C8:C9)</f>
        <v>106029688</v>
      </c>
      <c r="D7" s="506">
        <v>0</v>
      </c>
      <c r="E7" s="506">
        <v>0</v>
      </c>
      <c r="F7" s="506">
        <v>1</v>
      </c>
      <c r="G7" s="506">
        <f>SUM(G8:G9)</f>
        <v>372285</v>
      </c>
      <c r="H7" s="506">
        <v>0</v>
      </c>
      <c r="I7" s="506">
        <v>0</v>
      </c>
      <c r="J7" s="506">
        <v>14</v>
      </c>
      <c r="K7" s="506">
        <f>SUM(K8:K9)</f>
        <v>105657403</v>
      </c>
      <c r="L7" s="506">
        <v>0</v>
      </c>
      <c r="M7" s="507">
        <v>0</v>
      </c>
      <c r="N7" s="298" t="s">
        <v>711</v>
      </c>
    </row>
    <row r="8" spans="1:14" ht="19.5" customHeight="1">
      <c r="A8" s="291" t="s">
        <v>667</v>
      </c>
      <c r="B8" s="508">
        <v>10</v>
      </c>
      <c r="C8" s="509">
        <f>SUM(G8,K8)</f>
        <v>105818698</v>
      </c>
      <c r="D8" s="509">
        <v>0</v>
      </c>
      <c r="E8" s="509">
        <v>0</v>
      </c>
      <c r="F8" s="509">
        <v>1</v>
      </c>
      <c r="G8" s="509">
        <v>372285</v>
      </c>
      <c r="H8" s="509">
        <v>0</v>
      </c>
      <c r="I8" s="509">
        <v>0</v>
      </c>
      <c r="J8" s="509">
        <v>9</v>
      </c>
      <c r="K8" s="509">
        <v>105446413</v>
      </c>
      <c r="L8" s="509">
        <v>0</v>
      </c>
      <c r="M8" s="510">
        <v>0</v>
      </c>
      <c r="N8" s="292" t="s">
        <v>668</v>
      </c>
    </row>
    <row r="9" spans="1:14" ht="19.5" customHeight="1">
      <c r="A9" s="293" t="s">
        <v>669</v>
      </c>
      <c r="B9" s="511">
        <v>5</v>
      </c>
      <c r="C9" s="512">
        <f>K9</f>
        <v>210990</v>
      </c>
      <c r="D9" s="512">
        <v>0</v>
      </c>
      <c r="E9" s="512">
        <v>0</v>
      </c>
      <c r="F9" s="512">
        <v>0</v>
      </c>
      <c r="G9" s="512">
        <v>0</v>
      </c>
      <c r="H9" s="512">
        <v>0</v>
      </c>
      <c r="I9" s="512">
        <v>0</v>
      </c>
      <c r="J9" s="512">
        <v>5</v>
      </c>
      <c r="K9" s="512">
        <v>210990</v>
      </c>
      <c r="L9" s="512">
        <v>0</v>
      </c>
      <c r="M9" s="513">
        <v>0</v>
      </c>
      <c r="N9" s="294" t="s">
        <v>670</v>
      </c>
    </row>
    <row r="11" spans="1:14" ht="34.5" customHeight="1">
      <c r="A11" s="287"/>
      <c r="B11" s="618" t="s">
        <v>671</v>
      </c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20"/>
      <c r="N11" s="225" t="s">
        <v>672</v>
      </c>
    </row>
    <row r="12" spans="1:14" ht="34.5" customHeight="1">
      <c r="A12" s="219" t="s">
        <v>673</v>
      </c>
      <c r="B12" s="616" t="s">
        <v>674</v>
      </c>
      <c r="C12" s="617"/>
      <c r="D12" s="618" t="s">
        <v>675</v>
      </c>
      <c r="E12" s="620"/>
      <c r="F12" s="618" t="s">
        <v>676</v>
      </c>
      <c r="G12" s="620"/>
      <c r="H12" s="618" t="s">
        <v>677</v>
      </c>
      <c r="I12" s="620"/>
      <c r="J12" s="618" t="s">
        <v>678</v>
      </c>
      <c r="K12" s="620"/>
      <c r="L12" s="618" t="s">
        <v>679</v>
      </c>
      <c r="M12" s="620"/>
      <c r="N12" s="288"/>
    </row>
    <row r="13" spans="1:14" ht="34.5" customHeight="1">
      <c r="A13" s="289" t="s">
        <v>680</v>
      </c>
      <c r="B13" s="290" t="s">
        <v>681</v>
      </c>
      <c r="C13" s="290" t="s">
        <v>682</v>
      </c>
      <c r="D13" s="290" t="s">
        <v>681</v>
      </c>
      <c r="E13" s="290" t="s">
        <v>682</v>
      </c>
      <c r="F13" s="290" t="s">
        <v>681</v>
      </c>
      <c r="G13" s="290" t="s">
        <v>682</v>
      </c>
      <c r="H13" s="290" t="s">
        <v>681</v>
      </c>
      <c r="I13" s="290" t="s">
        <v>682</v>
      </c>
      <c r="J13" s="290" t="s">
        <v>681</v>
      </c>
      <c r="K13" s="290" t="s">
        <v>682</v>
      </c>
      <c r="L13" s="290" t="s">
        <v>681</v>
      </c>
      <c r="M13" s="290" t="s">
        <v>682</v>
      </c>
      <c r="N13" s="295" t="s">
        <v>683</v>
      </c>
    </row>
    <row r="14" spans="1:14" ht="34.5" customHeight="1">
      <c r="A14" s="219" t="s">
        <v>707</v>
      </c>
      <c r="B14" s="514">
        <v>15</v>
      </c>
      <c r="C14" s="518">
        <v>106029589</v>
      </c>
      <c r="D14" s="518">
        <v>0</v>
      </c>
      <c r="E14" s="518">
        <v>0</v>
      </c>
      <c r="F14" s="515">
        <v>3</v>
      </c>
      <c r="G14" s="518">
        <v>101303500</v>
      </c>
      <c r="H14" s="518">
        <v>12</v>
      </c>
      <c r="I14" s="518">
        <v>4726089</v>
      </c>
      <c r="J14" s="518">
        <v>0</v>
      </c>
      <c r="K14" s="518">
        <v>0</v>
      </c>
      <c r="L14" s="518">
        <v>0</v>
      </c>
      <c r="M14" s="516">
        <v>0</v>
      </c>
      <c r="N14" s="346" t="s">
        <v>707</v>
      </c>
    </row>
    <row r="15" spans="1:14" s="299" customFormat="1" ht="21.75" customHeight="1">
      <c r="A15" s="241" t="s">
        <v>711</v>
      </c>
      <c r="B15" s="505">
        <v>15</v>
      </c>
      <c r="C15" s="506">
        <f>SUM(C16:C17)</f>
        <v>106029589</v>
      </c>
      <c r="D15" s="506">
        <v>0</v>
      </c>
      <c r="E15" s="506">
        <v>0</v>
      </c>
      <c r="F15" s="506">
        <v>3</v>
      </c>
      <c r="G15" s="506">
        <f>SUM(G16:G17)</f>
        <v>101303500</v>
      </c>
      <c r="H15" s="506">
        <v>12</v>
      </c>
      <c r="I15" s="515">
        <v>4726089</v>
      </c>
      <c r="J15" s="506">
        <v>0</v>
      </c>
      <c r="K15" s="506">
        <v>0</v>
      </c>
      <c r="L15" s="506">
        <v>0</v>
      </c>
      <c r="M15" s="507">
        <v>0</v>
      </c>
      <c r="N15" s="298" t="s">
        <v>711</v>
      </c>
    </row>
    <row r="16" spans="1:14" ht="21.75" customHeight="1">
      <c r="A16" s="291" t="s">
        <v>667</v>
      </c>
      <c r="B16" s="508">
        <v>10</v>
      </c>
      <c r="C16" s="509">
        <f>SUM(G16,I16)</f>
        <v>105818689</v>
      </c>
      <c r="D16" s="509">
        <v>0</v>
      </c>
      <c r="E16" s="509">
        <v>0</v>
      </c>
      <c r="F16" s="509">
        <v>2</v>
      </c>
      <c r="G16" s="509">
        <v>101250000</v>
      </c>
      <c r="H16" s="509">
        <v>8</v>
      </c>
      <c r="I16" s="509">
        <v>4568689</v>
      </c>
      <c r="J16" s="509">
        <v>0</v>
      </c>
      <c r="K16" s="509">
        <v>0</v>
      </c>
      <c r="L16" s="509">
        <v>0</v>
      </c>
      <c r="M16" s="510">
        <v>0</v>
      </c>
      <c r="N16" s="292" t="s">
        <v>668</v>
      </c>
    </row>
    <row r="17" spans="1:14" ht="21.75" customHeight="1">
      <c r="A17" s="293" t="s">
        <v>669</v>
      </c>
      <c r="B17" s="511">
        <v>5</v>
      </c>
      <c r="C17" s="512">
        <f>SUM(G17,I17)</f>
        <v>210900</v>
      </c>
      <c r="D17" s="512">
        <v>0</v>
      </c>
      <c r="E17" s="512">
        <v>0</v>
      </c>
      <c r="F17" s="512">
        <v>1</v>
      </c>
      <c r="G17" s="512">
        <v>53500</v>
      </c>
      <c r="H17" s="512">
        <v>4</v>
      </c>
      <c r="I17" s="512">
        <v>157400</v>
      </c>
      <c r="J17" s="512">
        <v>0</v>
      </c>
      <c r="K17" s="512">
        <v>0</v>
      </c>
      <c r="L17" s="512">
        <v>0</v>
      </c>
      <c r="M17" s="513">
        <v>0</v>
      </c>
      <c r="N17" s="294" t="s">
        <v>670</v>
      </c>
    </row>
    <row r="18" spans="1:14" ht="12.75">
      <c r="A18" s="296" t="s">
        <v>684</v>
      </c>
      <c r="B18"/>
      <c r="C18"/>
      <c r="D18"/>
      <c r="E18"/>
      <c r="I18" t="s">
        <v>697</v>
      </c>
      <c r="J18"/>
      <c r="K18"/>
      <c r="L18"/>
      <c r="M18"/>
      <c r="N18"/>
    </row>
    <row r="60" ht="12.75">
      <c r="I60" s="297"/>
    </row>
  </sheetData>
  <mergeCells count="14">
    <mergeCell ref="B11:M11"/>
    <mergeCell ref="B12:C12"/>
    <mergeCell ref="D12:E12"/>
    <mergeCell ref="F12:G12"/>
    <mergeCell ref="H12:I12"/>
    <mergeCell ref="J12:K12"/>
    <mergeCell ref="L12:M12"/>
    <mergeCell ref="A1:M1"/>
    <mergeCell ref="B3:C4"/>
    <mergeCell ref="D3:E4"/>
    <mergeCell ref="F3:G4"/>
    <mergeCell ref="H3:I4"/>
    <mergeCell ref="J3:K4"/>
    <mergeCell ref="L3:M4"/>
  </mergeCells>
  <printOptions/>
  <pageMargins left="0.67" right="0.29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zoomScaleSheetLayoutView="100" workbookViewId="0" topLeftCell="B13">
      <selection activeCell="P17" sqref="P17:Q17"/>
    </sheetView>
  </sheetViews>
  <sheetFormatPr defaultColWidth="9.140625" defaultRowHeight="12.75"/>
  <cols>
    <col min="1" max="1" width="17.421875" style="4" customWidth="1"/>
    <col min="2" max="2" width="8.7109375" style="4" customWidth="1"/>
    <col min="3" max="3" width="6.7109375" style="4" customWidth="1"/>
    <col min="4" max="4" width="8.7109375" style="4" customWidth="1"/>
    <col min="5" max="5" width="5.421875" style="4" customWidth="1"/>
    <col min="6" max="6" width="8.7109375" style="4" customWidth="1"/>
    <col min="7" max="7" width="4.00390625" style="4" customWidth="1"/>
    <col min="8" max="8" width="8.7109375" style="4" customWidth="1"/>
    <col min="9" max="9" width="4.57421875" style="4" customWidth="1"/>
    <col min="10" max="10" width="8.7109375" style="4" customWidth="1"/>
    <col min="11" max="11" width="4.28125" style="4" customWidth="1"/>
    <col min="12" max="12" width="8.7109375" style="4" customWidth="1"/>
    <col min="13" max="13" width="4.7109375" style="4" customWidth="1"/>
    <col min="14" max="14" width="8.7109375" style="4" customWidth="1"/>
    <col min="15" max="15" width="5.28125" style="4" customWidth="1"/>
    <col min="16" max="16" width="8.7109375" style="4" customWidth="1"/>
    <col min="17" max="17" width="9.7109375" style="4" customWidth="1"/>
    <col min="18" max="18" width="8.7109375" style="4" customWidth="1"/>
    <col min="19" max="19" width="12.57421875" style="4" customWidth="1"/>
    <col min="20" max="20" width="4.7109375" style="4" hidden="1" customWidth="1"/>
    <col min="21" max="21" width="5.28125" style="4" customWidth="1"/>
    <col min="22" max="22" width="3.7109375" style="4" customWidth="1"/>
    <col min="23" max="23" width="5.8515625" style="4" customWidth="1"/>
    <col min="24" max="24" width="4.7109375" style="4" customWidth="1"/>
    <col min="25" max="25" width="8.28125" style="4" customWidth="1"/>
    <col min="26" max="26" width="5.421875" style="4" customWidth="1"/>
    <col min="27" max="27" width="4.57421875" style="4" customWidth="1"/>
    <col min="28" max="28" width="5.00390625" style="4" customWidth="1"/>
    <col min="29" max="29" width="4.28125" style="4" customWidth="1"/>
    <col min="30" max="30" width="11.28125" style="4" customWidth="1"/>
    <col min="31" max="31" width="11.57421875" style="4" customWidth="1"/>
    <col min="32" max="32" width="13.421875" style="4" customWidth="1"/>
    <col min="33" max="33" width="13.140625" style="4" customWidth="1"/>
    <col min="34" max="16384" width="9.140625" style="4" customWidth="1"/>
  </cols>
  <sheetData>
    <row r="1" spans="1:33" ht="32.25" customHeight="1">
      <c r="A1" s="537" t="s">
        <v>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13"/>
      <c r="AG1" s="313"/>
    </row>
    <row r="2" spans="1:29" ht="18" customHeight="1">
      <c r="A2" s="4" t="s">
        <v>408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9" t="s">
        <v>409</v>
      </c>
      <c r="U2" s="20"/>
      <c r="V2" s="20"/>
      <c r="W2" s="20"/>
      <c r="X2" s="20"/>
      <c r="Y2" s="20"/>
      <c r="Z2" s="20"/>
      <c r="AA2" s="20"/>
      <c r="AB2" s="20"/>
      <c r="AC2" s="20"/>
    </row>
    <row r="3" spans="1:33" ht="16.5" customHeight="1">
      <c r="A3" s="399" t="s">
        <v>452</v>
      </c>
      <c r="B3" s="534" t="s">
        <v>410</v>
      </c>
      <c r="C3" s="402"/>
      <c r="D3" s="534" t="s">
        <v>411</v>
      </c>
      <c r="E3" s="402"/>
      <c r="F3" s="406" t="s">
        <v>588</v>
      </c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231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31"/>
      <c r="AG3" s="17"/>
    </row>
    <row r="4" spans="1:34" ht="16.5" customHeight="1">
      <c r="A4" s="400"/>
      <c r="B4" s="403"/>
      <c r="C4" s="400"/>
      <c r="D4" s="403"/>
      <c r="E4" s="400"/>
      <c r="F4" s="40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216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31"/>
      <c r="AG4" s="17"/>
      <c r="AH4" s="61"/>
    </row>
    <row r="5" spans="1:20" ht="9.75" customHeight="1">
      <c r="A5" s="400"/>
      <c r="B5" s="403"/>
      <c r="C5" s="400"/>
      <c r="D5" s="403"/>
      <c r="E5" s="400"/>
      <c r="F5" s="16"/>
      <c r="G5" s="28"/>
      <c r="H5" s="16"/>
      <c r="I5" s="28"/>
      <c r="J5" s="16"/>
      <c r="K5" s="28"/>
      <c r="L5" s="7"/>
      <c r="M5" s="7"/>
      <c r="N5" s="80"/>
      <c r="O5" s="80"/>
      <c r="P5" s="80"/>
      <c r="Q5" s="239"/>
      <c r="R5" s="184" t="s">
        <v>585</v>
      </c>
      <c r="S5" s="314"/>
      <c r="T5" s="33" t="s">
        <v>412</v>
      </c>
    </row>
    <row r="6" spans="1:19" ht="9.75" customHeight="1">
      <c r="A6" s="400"/>
      <c r="B6" s="403"/>
      <c r="C6" s="400"/>
      <c r="D6" s="403"/>
      <c r="E6" s="400"/>
      <c r="F6" s="388" t="s">
        <v>590</v>
      </c>
      <c r="G6" s="405"/>
      <c r="H6" s="388" t="s">
        <v>583</v>
      </c>
      <c r="I6" s="405"/>
      <c r="J6" s="390" t="s">
        <v>582</v>
      </c>
      <c r="K6" s="405"/>
      <c r="L6" s="389" t="s">
        <v>584</v>
      </c>
      <c r="M6" s="405"/>
      <c r="N6" s="534" t="s">
        <v>584</v>
      </c>
      <c r="O6" s="402"/>
      <c r="P6" s="534" t="s">
        <v>598</v>
      </c>
      <c r="Q6" s="402"/>
      <c r="R6" s="12"/>
      <c r="S6" s="61" t="s">
        <v>453</v>
      </c>
    </row>
    <row r="7" spans="1:19" ht="9.75" customHeight="1">
      <c r="A7" s="400"/>
      <c r="B7" s="403"/>
      <c r="C7" s="400"/>
      <c r="D7" s="403" t="s">
        <v>413</v>
      </c>
      <c r="E7" s="400"/>
      <c r="G7" s="357"/>
      <c r="I7" s="357"/>
      <c r="K7" s="357"/>
      <c r="N7" s="403"/>
      <c r="O7" s="400"/>
      <c r="P7" s="403" t="s">
        <v>596</v>
      </c>
      <c r="Q7" s="400"/>
      <c r="R7" s="81"/>
      <c r="S7" s="68"/>
    </row>
    <row r="8" spans="1:19" ht="9.75" customHeight="1">
      <c r="A8" s="400"/>
      <c r="B8" s="403" t="s">
        <v>414</v>
      </c>
      <c r="C8" s="400"/>
      <c r="D8" s="404" t="s">
        <v>589</v>
      </c>
      <c r="E8" s="383"/>
      <c r="F8" s="531" t="s">
        <v>591</v>
      </c>
      <c r="G8" s="391"/>
      <c r="H8" s="531" t="s">
        <v>593</v>
      </c>
      <c r="I8" s="391"/>
      <c r="J8" s="218" t="s">
        <v>594</v>
      </c>
      <c r="K8" s="235"/>
      <c r="L8" s="531" t="s">
        <v>595</v>
      </c>
      <c r="M8" s="391"/>
      <c r="N8" s="386" t="s">
        <v>597</v>
      </c>
      <c r="O8" s="400"/>
      <c r="P8" s="403" t="s">
        <v>599</v>
      </c>
      <c r="Q8" s="400"/>
      <c r="R8" s="8" t="s">
        <v>416</v>
      </c>
      <c r="S8" s="68"/>
    </row>
    <row r="9" spans="1:19" ht="9.75" customHeight="1">
      <c r="A9" s="400"/>
      <c r="B9" s="403"/>
      <c r="C9" s="400"/>
      <c r="D9" s="404"/>
      <c r="E9" s="383"/>
      <c r="F9" s="531" t="s">
        <v>592</v>
      </c>
      <c r="G9" s="391"/>
      <c r="H9" s="531" t="s">
        <v>592</v>
      </c>
      <c r="I9" s="391"/>
      <c r="J9" s="531" t="s">
        <v>592</v>
      </c>
      <c r="K9" s="235"/>
      <c r="L9" s="531" t="s">
        <v>592</v>
      </c>
      <c r="M9" s="391"/>
      <c r="N9" s="403"/>
      <c r="O9" s="400"/>
      <c r="P9" s="403"/>
      <c r="Q9" s="400"/>
      <c r="R9" s="8"/>
      <c r="S9" s="68"/>
    </row>
    <row r="10" spans="1:19" ht="9.75" customHeight="1">
      <c r="A10" s="401"/>
      <c r="B10" s="387"/>
      <c r="C10" s="401"/>
      <c r="D10" s="384"/>
      <c r="E10" s="385"/>
      <c r="F10" s="524"/>
      <c r="G10" s="525"/>
      <c r="H10" s="524"/>
      <c r="I10" s="525"/>
      <c r="J10" s="554"/>
      <c r="K10" s="236"/>
      <c r="L10" s="552"/>
      <c r="M10" s="553"/>
      <c r="N10" s="387"/>
      <c r="O10" s="401"/>
      <c r="P10" s="387"/>
      <c r="Q10" s="401"/>
      <c r="R10" s="9" t="s">
        <v>415</v>
      </c>
      <c r="S10" s="71"/>
    </row>
    <row r="11" spans="1:19" s="98" customFormat="1" ht="22.5" customHeight="1">
      <c r="A11" s="121" t="s">
        <v>418</v>
      </c>
      <c r="B11" s="234">
        <v>57</v>
      </c>
      <c r="C11" s="174">
        <v>9</v>
      </c>
      <c r="D11" s="103">
        <v>1</v>
      </c>
      <c r="E11" s="237">
        <v>0</v>
      </c>
      <c r="F11" s="103">
        <v>2</v>
      </c>
      <c r="G11" s="119">
        <v>0</v>
      </c>
      <c r="H11" s="103">
        <v>2</v>
      </c>
      <c r="I11" s="174">
        <v>1</v>
      </c>
      <c r="J11" s="103">
        <v>1</v>
      </c>
      <c r="K11" s="119">
        <v>0</v>
      </c>
      <c r="L11" s="119">
        <v>5</v>
      </c>
      <c r="M11" s="119">
        <v>0</v>
      </c>
      <c r="N11" s="103">
        <v>1</v>
      </c>
      <c r="O11" s="118" t="s">
        <v>446</v>
      </c>
      <c r="P11" s="103">
        <v>4</v>
      </c>
      <c r="Q11" s="174">
        <v>2</v>
      </c>
      <c r="R11" s="120">
        <v>1</v>
      </c>
      <c r="S11" s="87" t="s">
        <v>458</v>
      </c>
    </row>
    <row r="12" spans="1:19" s="98" customFormat="1" ht="22.5" customHeight="1">
      <c r="A12" s="121" t="s">
        <v>419</v>
      </c>
      <c r="B12" s="234">
        <v>2</v>
      </c>
      <c r="C12" s="174">
        <v>1</v>
      </c>
      <c r="D12" s="103" t="s">
        <v>417</v>
      </c>
      <c r="E12" s="237">
        <v>0</v>
      </c>
      <c r="F12" s="103" t="s">
        <v>417</v>
      </c>
      <c r="G12" s="119">
        <v>0</v>
      </c>
      <c r="H12" s="103" t="s">
        <v>417</v>
      </c>
      <c r="I12" s="103" t="s">
        <v>417</v>
      </c>
      <c r="J12" s="103" t="s">
        <v>417</v>
      </c>
      <c r="K12" s="119">
        <v>0</v>
      </c>
      <c r="L12" s="119">
        <v>0</v>
      </c>
      <c r="M12" s="119">
        <v>0</v>
      </c>
      <c r="N12" s="103" t="s">
        <v>417</v>
      </c>
      <c r="O12" s="118" t="s">
        <v>446</v>
      </c>
      <c r="P12" s="103" t="s">
        <v>417</v>
      </c>
      <c r="Q12" s="103" t="s">
        <v>417</v>
      </c>
      <c r="R12" s="120" t="s">
        <v>417</v>
      </c>
      <c r="S12" s="87" t="s">
        <v>459</v>
      </c>
    </row>
    <row r="13" spans="1:19" s="98" customFormat="1" ht="22.5" customHeight="1">
      <c r="A13" s="116" t="s">
        <v>5</v>
      </c>
      <c r="B13" s="234">
        <v>58</v>
      </c>
      <c r="C13" s="174">
        <v>9</v>
      </c>
      <c r="D13" s="103">
        <v>1</v>
      </c>
      <c r="E13" s="237">
        <v>0</v>
      </c>
      <c r="F13" s="103">
        <v>2</v>
      </c>
      <c r="G13" s="119">
        <v>0</v>
      </c>
      <c r="H13" s="103">
        <v>2</v>
      </c>
      <c r="I13" s="174">
        <v>1</v>
      </c>
      <c r="J13" s="103">
        <v>1</v>
      </c>
      <c r="K13" s="119">
        <v>0</v>
      </c>
      <c r="L13" s="119">
        <v>5</v>
      </c>
      <c r="M13" s="119">
        <v>0</v>
      </c>
      <c r="N13" s="103">
        <v>1</v>
      </c>
      <c r="O13" s="118" t="s">
        <v>446</v>
      </c>
      <c r="P13" s="103">
        <v>4</v>
      </c>
      <c r="Q13" s="174">
        <v>2</v>
      </c>
      <c r="R13" s="120">
        <v>1</v>
      </c>
      <c r="S13" s="97" t="s">
        <v>5</v>
      </c>
    </row>
    <row r="14" spans="1:19" s="99" customFormat="1" ht="22.5" customHeight="1">
      <c r="A14" s="186" t="s">
        <v>6</v>
      </c>
      <c r="B14" s="193">
        <v>59</v>
      </c>
      <c r="C14" s="187">
        <v>8</v>
      </c>
      <c r="D14" s="188">
        <v>1</v>
      </c>
      <c r="E14" s="238">
        <v>0</v>
      </c>
      <c r="F14" s="188">
        <v>2</v>
      </c>
      <c r="G14" s="189">
        <v>0</v>
      </c>
      <c r="H14" s="186">
        <v>2</v>
      </c>
      <c r="I14" s="187">
        <v>1</v>
      </c>
      <c r="J14" s="188">
        <v>1</v>
      </c>
      <c r="K14" s="189">
        <v>0</v>
      </c>
      <c r="L14" s="189">
        <v>21</v>
      </c>
      <c r="M14" s="119">
        <v>0</v>
      </c>
      <c r="N14" s="188">
        <v>5</v>
      </c>
      <c r="O14" s="190">
        <v>-1</v>
      </c>
      <c r="P14" s="188">
        <v>16</v>
      </c>
      <c r="Q14" s="187">
        <v>8</v>
      </c>
      <c r="R14" s="191">
        <v>1</v>
      </c>
      <c r="S14" s="125" t="s">
        <v>6</v>
      </c>
    </row>
    <row r="15" spans="1:19" s="99" customFormat="1" ht="22.5" customHeight="1">
      <c r="A15" s="186" t="s">
        <v>647</v>
      </c>
      <c r="B15" s="193">
        <v>62</v>
      </c>
      <c r="C15" s="187">
        <v>9</v>
      </c>
      <c r="D15" s="188">
        <v>1</v>
      </c>
      <c r="E15" s="238">
        <v>0</v>
      </c>
      <c r="F15" s="188">
        <v>2</v>
      </c>
      <c r="G15" s="189">
        <v>0</v>
      </c>
      <c r="H15" s="186">
        <v>2</v>
      </c>
      <c r="I15" s="187">
        <v>1</v>
      </c>
      <c r="J15" s="188">
        <v>1</v>
      </c>
      <c r="K15" s="189">
        <v>0</v>
      </c>
      <c r="L15" s="189">
        <v>4</v>
      </c>
      <c r="M15" s="189">
        <v>-1</v>
      </c>
      <c r="N15" s="118" t="s">
        <v>446</v>
      </c>
      <c r="O15" s="118" t="s">
        <v>446</v>
      </c>
      <c r="P15" s="118" t="s">
        <v>446</v>
      </c>
      <c r="Q15" s="118" t="s">
        <v>446</v>
      </c>
      <c r="R15" s="191">
        <v>1</v>
      </c>
      <c r="S15" s="125" t="s">
        <v>647</v>
      </c>
    </row>
    <row r="16" spans="1:19" s="99" customFormat="1" ht="22.5" customHeight="1">
      <c r="A16" s="186" t="s">
        <v>707</v>
      </c>
      <c r="B16" s="193">
        <v>62</v>
      </c>
      <c r="C16" s="187">
        <v>10</v>
      </c>
      <c r="D16" s="188">
        <v>1</v>
      </c>
      <c r="E16" s="238">
        <v>0</v>
      </c>
      <c r="F16" s="188">
        <v>2</v>
      </c>
      <c r="G16" s="189">
        <v>0</v>
      </c>
      <c r="H16" s="186">
        <v>2</v>
      </c>
      <c r="I16" s="187">
        <v>1</v>
      </c>
      <c r="J16" s="188">
        <v>1</v>
      </c>
      <c r="K16" s="189">
        <v>0</v>
      </c>
      <c r="L16" s="189">
        <v>4</v>
      </c>
      <c r="M16" s="189">
        <v>-1</v>
      </c>
      <c r="N16" s="118">
        <v>4</v>
      </c>
      <c r="O16" s="408">
        <v>-1</v>
      </c>
      <c r="P16" s="118" t="s">
        <v>712</v>
      </c>
      <c r="Q16" s="118" t="s">
        <v>712</v>
      </c>
      <c r="R16" s="191">
        <v>1</v>
      </c>
      <c r="S16" s="125" t="s">
        <v>707</v>
      </c>
    </row>
    <row r="17" spans="1:19" s="158" customFormat="1" ht="22.5" customHeight="1">
      <c r="A17" s="117" t="s">
        <v>711</v>
      </c>
      <c r="B17" s="276">
        <v>62</v>
      </c>
      <c r="C17" s="277">
        <v>10</v>
      </c>
      <c r="D17" s="278">
        <v>1</v>
      </c>
      <c r="E17" s="329"/>
      <c r="F17" s="278">
        <v>2</v>
      </c>
      <c r="G17" s="330"/>
      <c r="H17" s="278">
        <v>2</v>
      </c>
      <c r="I17" s="277">
        <v>1</v>
      </c>
      <c r="J17" s="246">
        <v>1</v>
      </c>
      <c r="K17" s="330" t="s">
        <v>768</v>
      </c>
      <c r="L17" s="246">
        <v>4</v>
      </c>
      <c r="M17" s="277">
        <v>1</v>
      </c>
      <c r="N17" s="246">
        <v>4</v>
      </c>
      <c r="O17" s="277">
        <v>1</v>
      </c>
      <c r="P17" s="331" t="s">
        <v>712</v>
      </c>
      <c r="Q17" s="331" t="s">
        <v>712</v>
      </c>
      <c r="R17" s="247">
        <v>1</v>
      </c>
      <c r="S17" s="328" t="s">
        <v>711</v>
      </c>
    </row>
    <row r="18" spans="1:31" ht="10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31"/>
      <c r="S18" s="20"/>
      <c r="T18" s="20"/>
      <c r="U18" s="20"/>
      <c r="V18" s="20"/>
      <c r="W18" s="20"/>
      <c r="X18" s="20"/>
      <c r="Y18" s="20"/>
      <c r="Z18" s="20"/>
      <c r="AA18" s="31"/>
      <c r="AB18" s="20"/>
      <c r="AC18" s="20"/>
      <c r="AD18" s="20"/>
      <c r="AE18" s="20"/>
    </row>
    <row r="19" spans="1:33" ht="15" customHeight="1">
      <c r="A19" s="399" t="s">
        <v>452</v>
      </c>
      <c r="B19" s="183"/>
      <c r="C19" s="67"/>
      <c r="D19" s="67"/>
      <c r="E19" s="52"/>
      <c r="F19" s="392" t="s">
        <v>420</v>
      </c>
      <c r="G19" s="393"/>
      <c r="H19" s="392" t="s">
        <v>421</v>
      </c>
      <c r="I19" s="396"/>
      <c r="J19" s="396"/>
      <c r="K19" s="396"/>
      <c r="L19" s="396"/>
      <c r="M19" s="367"/>
      <c r="N19" s="406" t="s">
        <v>587</v>
      </c>
      <c r="O19" s="396"/>
      <c r="P19" s="367"/>
      <c r="Q19" s="354" t="s">
        <v>453</v>
      </c>
      <c r="R19" s="31"/>
      <c r="AG19" s="31"/>
    </row>
    <row r="20" spans="1:33" ht="15" customHeight="1">
      <c r="A20" s="400"/>
      <c r="B20" s="71"/>
      <c r="C20" s="54"/>
      <c r="D20" s="54"/>
      <c r="E20" s="55"/>
      <c r="F20" s="394" t="s">
        <v>422</v>
      </c>
      <c r="G20" s="395"/>
      <c r="H20" s="368"/>
      <c r="I20" s="369"/>
      <c r="J20" s="369"/>
      <c r="K20" s="369"/>
      <c r="L20" s="369"/>
      <c r="M20" s="370"/>
      <c r="N20" s="368"/>
      <c r="O20" s="369"/>
      <c r="P20" s="370"/>
      <c r="Q20" s="355"/>
      <c r="R20" s="31"/>
      <c r="AG20" s="31"/>
    </row>
    <row r="21" spans="1:18" ht="15" customHeight="1">
      <c r="A21" s="400"/>
      <c r="B21" s="392" t="s">
        <v>423</v>
      </c>
      <c r="C21" s="371"/>
      <c r="D21" s="392" t="s">
        <v>424</v>
      </c>
      <c r="E21" s="372"/>
      <c r="F21" s="392" t="s">
        <v>425</v>
      </c>
      <c r="G21" s="371"/>
      <c r="H21" s="392" t="s">
        <v>426</v>
      </c>
      <c r="I21" s="371"/>
      <c r="J21" s="392" t="s">
        <v>427</v>
      </c>
      <c r="K21" s="372"/>
      <c r="L21" s="392" t="s">
        <v>586</v>
      </c>
      <c r="M21" s="371"/>
      <c r="N21" s="392" t="s">
        <v>428</v>
      </c>
      <c r="O21" s="372"/>
      <c r="P21" s="371"/>
      <c r="Q21" s="355"/>
      <c r="R21" s="31"/>
    </row>
    <row r="22" spans="1:18" ht="15" customHeight="1">
      <c r="A22" s="400"/>
      <c r="B22" s="403" t="s">
        <v>429</v>
      </c>
      <c r="C22" s="400"/>
      <c r="D22" s="373"/>
      <c r="E22" s="374"/>
      <c r="F22" s="373"/>
      <c r="G22" s="374"/>
      <c r="H22" s="403"/>
      <c r="I22" s="400"/>
      <c r="J22" s="373"/>
      <c r="K22" s="374"/>
      <c r="L22" s="373"/>
      <c r="M22" s="374"/>
      <c r="N22" s="375" t="s">
        <v>430</v>
      </c>
      <c r="O22" s="376"/>
      <c r="P22" s="377"/>
      <c r="Q22" s="355"/>
      <c r="R22" s="31"/>
    </row>
    <row r="23" spans="1:22" ht="15" customHeight="1">
      <c r="A23" s="400"/>
      <c r="B23" s="403" t="s">
        <v>431</v>
      </c>
      <c r="C23" s="400"/>
      <c r="D23" s="403" t="s">
        <v>432</v>
      </c>
      <c r="E23" s="400"/>
      <c r="F23" s="375"/>
      <c r="G23" s="377"/>
      <c r="H23" s="403" t="s">
        <v>433</v>
      </c>
      <c r="I23" s="400"/>
      <c r="J23" s="373"/>
      <c r="K23" s="374"/>
      <c r="L23" s="373"/>
      <c r="M23" s="374"/>
      <c r="N23" s="403" t="s">
        <v>434</v>
      </c>
      <c r="O23" s="551"/>
      <c r="P23" s="400"/>
      <c r="Q23" s="355"/>
      <c r="R23" s="114"/>
      <c r="S23" s="98"/>
      <c r="T23" s="98"/>
      <c r="U23" s="98"/>
      <c r="V23" s="98"/>
    </row>
    <row r="24" spans="1:22" ht="15" customHeight="1">
      <c r="A24" s="401"/>
      <c r="B24" s="387" t="s">
        <v>415</v>
      </c>
      <c r="C24" s="401"/>
      <c r="D24" s="387" t="s">
        <v>415</v>
      </c>
      <c r="E24" s="401"/>
      <c r="F24" s="378" t="s">
        <v>435</v>
      </c>
      <c r="G24" s="379"/>
      <c r="H24" s="378" t="s">
        <v>436</v>
      </c>
      <c r="I24" s="379"/>
      <c r="J24" s="378" t="s">
        <v>437</v>
      </c>
      <c r="K24" s="379"/>
      <c r="L24" s="378" t="s">
        <v>438</v>
      </c>
      <c r="M24" s="379"/>
      <c r="N24" s="378" t="s">
        <v>415</v>
      </c>
      <c r="O24" s="550"/>
      <c r="P24" s="379"/>
      <c r="Q24" s="368"/>
      <c r="R24" s="114"/>
      <c r="S24" s="98"/>
      <c r="T24" s="98"/>
      <c r="U24" s="98"/>
      <c r="V24" s="98"/>
    </row>
    <row r="25" spans="1:18" s="98" customFormat="1" ht="15.75" customHeight="1">
      <c r="A25" s="121" t="s">
        <v>418</v>
      </c>
      <c r="B25" s="97">
        <v>3</v>
      </c>
      <c r="C25" s="175">
        <v>1</v>
      </c>
      <c r="D25" s="176">
        <v>5</v>
      </c>
      <c r="E25" s="113">
        <v>0</v>
      </c>
      <c r="F25" s="103">
        <v>21</v>
      </c>
      <c r="G25" s="177">
        <v>1</v>
      </c>
      <c r="H25" s="116">
        <v>2</v>
      </c>
      <c r="I25" s="113"/>
      <c r="J25" s="116">
        <v>12</v>
      </c>
      <c r="K25" s="177">
        <v>4</v>
      </c>
      <c r="L25" s="115">
        <v>2</v>
      </c>
      <c r="M25" s="113"/>
      <c r="N25" s="398">
        <v>1</v>
      </c>
      <c r="O25" s="398"/>
      <c r="P25" s="398"/>
      <c r="Q25" s="88" t="s">
        <v>456</v>
      </c>
      <c r="R25" s="114"/>
    </row>
    <row r="26" spans="1:22" s="98" customFormat="1" ht="15.75" customHeight="1">
      <c r="A26" s="121" t="s">
        <v>419</v>
      </c>
      <c r="B26" s="97" t="s">
        <v>417</v>
      </c>
      <c r="C26" s="118" t="s">
        <v>446</v>
      </c>
      <c r="D26" s="178" t="s">
        <v>446</v>
      </c>
      <c r="E26" s="113">
        <v>0</v>
      </c>
      <c r="F26" s="103">
        <v>1</v>
      </c>
      <c r="G26" s="177" t="s">
        <v>446</v>
      </c>
      <c r="H26" s="116" t="s">
        <v>417</v>
      </c>
      <c r="I26" s="113"/>
      <c r="J26" s="116">
        <v>1</v>
      </c>
      <c r="K26" s="177">
        <v>1</v>
      </c>
      <c r="L26" s="115" t="s">
        <v>417</v>
      </c>
      <c r="M26" s="113"/>
      <c r="N26" s="398" t="s">
        <v>417</v>
      </c>
      <c r="O26" s="398"/>
      <c r="P26" s="398"/>
      <c r="Q26" s="88" t="s">
        <v>457</v>
      </c>
      <c r="R26" s="109"/>
      <c r="S26" s="99"/>
      <c r="T26" s="99"/>
      <c r="U26" s="99"/>
      <c r="V26" s="99"/>
    </row>
    <row r="27" spans="1:22" s="98" customFormat="1" ht="15.75" customHeight="1">
      <c r="A27" s="116" t="s">
        <v>439</v>
      </c>
      <c r="B27" s="97">
        <v>2</v>
      </c>
      <c r="C27" s="118" t="s">
        <v>446</v>
      </c>
      <c r="D27" s="176">
        <v>5</v>
      </c>
      <c r="E27" s="115" t="s">
        <v>417</v>
      </c>
      <c r="F27" s="103">
        <v>20</v>
      </c>
      <c r="G27" s="177">
        <v>1</v>
      </c>
      <c r="H27" s="116">
        <v>2</v>
      </c>
      <c r="I27" s="115"/>
      <c r="J27" s="116">
        <v>13</v>
      </c>
      <c r="K27" s="177">
        <v>5</v>
      </c>
      <c r="L27" s="115">
        <v>2</v>
      </c>
      <c r="M27" s="115"/>
      <c r="N27" s="398">
        <v>1</v>
      </c>
      <c r="O27" s="398"/>
      <c r="P27" s="398"/>
      <c r="Q27" s="97" t="s">
        <v>439</v>
      </c>
      <c r="R27" s="110"/>
      <c r="S27" s="158"/>
      <c r="T27" s="158"/>
      <c r="U27" s="158"/>
      <c r="V27" s="158"/>
    </row>
    <row r="28" spans="1:22" s="99" customFormat="1" ht="15.75" customHeight="1">
      <c r="A28" s="186" t="s">
        <v>6</v>
      </c>
      <c r="B28" s="193">
        <v>2</v>
      </c>
      <c r="C28" s="191" t="s">
        <v>446</v>
      </c>
      <c r="D28" s="51">
        <v>5</v>
      </c>
      <c r="E28" s="194" t="s">
        <v>446</v>
      </c>
      <c r="F28" s="51">
        <v>22</v>
      </c>
      <c r="G28" s="195">
        <v>1</v>
      </c>
      <c r="H28" s="51">
        <v>2</v>
      </c>
      <c r="I28" s="194"/>
      <c r="J28" s="51">
        <v>13</v>
      </c>
      <c r="K28" s="195">
        <v>4</v>
      </c>
      <c r="L28" s="194">
        <v>2</v>
      </c>
      <c r="M28" s="194"/>
      <c r="N28" s="421">
        <v>1</v>
      </c>
      <c r="O28" s="421"/>
      <c r="P28" s="421"/>
      <c r="Q28" s="125" t="s">
        <v>6</v>
      </c>
      <c r="R28" s="20"/>
      <c r="S28" s="20"/>
      <c r="T28" s="20"/>
      <c r="U28" s="4"/>
      <c r="V28" s="4"/>
    </row>
    <row r="29" spans="1:22" s="99" customFormat="1" ht="15.75" customHeight="1">
      <c r="A29" s="186" t="s">
        <v>647</v>
      </c>
      <c r="B29" s="193">
        <v>2</v>
      </c>
      <c r="C29" s="191" t="s">
        <v>446</v>
      </c>
      <c r="D29" s="51">
        <v>7</v>
      </c>
      <c r="E29" s="410">
        <v>-1</v>
      </c>
      <c r="F29" s="51">
        <v>23</v>
      </c>
      <c r="G29" s="195">
        <v>2</v>
      </c>
      <c r="H29" s="51">
        <v>2</v>
      </c>
      <c r="I29" s="194"/>
      <c r="J29" s="51">
        <v>14</v>
      </c>
      <c r="K29" s="195">
        <v>4</v>
      </c>
      <c r="L29" s="194">
        <v>2</v>
      </c>
      <c r="M29" s="194"/>
      <c r="N29" s="421">
        <v>1</v>
      </c>
      <c r="O29" s="421"/>
      <c r="P29" s="356"/>
      <c r="Q29" s="125" t="s">
        <v>647</v>
      </c>
      <c r="R29" s="20"/>
      <c r="S29" s="20"/>
      <c r="T29" s="20"/>
      <c r="U29" s="4"/>
      <c r="V29" s="4"/>
    </row>
    <row r="30" spans="1:22" s="99" customFormat="1" ht="15.75" customHeight="1">
      <c r="A30" s="186" t="s">
        <v>707</v>
      </c>
      <c r="B30" s="193">
        <v>2</v>
      </c>
      <c r="C30" s="191"/>
      <c r="D30" s="51">
        <v>7</v>
      </c>
      <c r="E30" s="410">
        <v>-2</v>
      </c>
      <c r="F30" s="51">
        <v>23</v>
      </c>
      <c r="G30" s="195">
        <v>2</v>
      </c>
      <c r="H30" s="51">
        <v>2</v>
      </c>
      <c r="I30" s="194"/>
      <c r="J30" s="51">
        <v>14</v>
      </c>
      <c r="K30" s="195">
        <v>4</v>
      </c>
      <c r="L30" s="194">
        <v>2</v>
      </c>
      <c r="M30" s="194"/>
      <c r="N30" s="421">
        <v>1</v>
      </c>
      <c r="O30" s="520"/>
      <c r="P30" s="405"/>
      <c r="Q30" s="125" t="s">
        <v>707</v>
      </c>
      <c r="R30" s="20"/>
      <c r="S30" s="20"/>
      <c r="T30" s="20"/>
      <c r="U30" s="4"/>
      <c r="V30" s="4"/>
    </row>
    <row r="31" spans="1:22" s="158" customFormat="1" ht="15.75" customHeight="1">
      <c r="A31" s="117" t="s">
        <v>711</v>
      </c>
      <c r="B31" s="276">
        <v>2</v>
      </c>
      <c r="C31" s="279"/>
      <c r="D31" s="243">
        <v>5</v>
      </c>
      <c r="E31" s="280">
        <v>1</v>
      </c>
      <c r="F31" s="411">
        <v>25</v>
      </c>
      <c r="G31" s="412">
        <v>3</v>
      </c>
      <c r="H31" s="413">
        <v>2</v>
      </c>
      <c r="I31" s="413"/>
      <c r="J31" s="413">
        <v>14</v>
      </c>
      <c r="K31" s="412">
        <v>4</v>
      </c>
      <c r="L31" s="413">
        <v>2</v>
      </c>
      <c r="M31" s="413"/>
      <c r="N31" s="414"/>
      <c r="O31" s="415">
        <v>1</v>
      </c>
      <c r="P31" s="416" t="s">
        <v>769</v>
      </c>
      <c r="Q31" s="328" t="s">
        <v>711</v>
      </c>
      <c r="R31" s="20"/>
      <c r="S31" s="20"/>
      <c r="T31" s="20"/>
      <c r="U31" s="20"/>
      <c r="V31" s="20"/>
    </row>
    <row r="32" spans="1:32" ht="15" customHeight="1">
      <c r="A32" s="23" t="s">
        <v>440</v>
      </c>
      <c r="C32" s="17"/>
      <c r="D32" s="17"/>
      <c r="E32" s="31"/>
      <c r="F32" s="31"/>
      <c r="G32" s="31"/>
      <c r="H32" s="31"/>
      <c r="I32" s="31"/>
      <c r="J32" s="31"/>
      <c r="K32" s="31"/>
      <c r="L32" s="31"/>
      <c r="M32" s="353" t="s">
        <v>80</v>
      </c>
      <c r="N32" s="548"/>
      <c r="O32" s="548"/>
      <c r="P32" s="548"/>
      <c r="Q32" s="548"/>
      <c r="R32" s="20"/>
      <c r="S32" s="20"/>
      <c r="T32" s="20"/>
      <c r="U32" s="20"/>
      <c r="V32" s="20"/>
      <c r="AB32" s="20"/>
      <c r="AC32" s="20"/>
      <c r="AD32" s="20"/>
      <c r="AF32" s="42" t="s">
        <v>441</v>
      </c>
    </row>
    <row r="33" spans="1:31" ht="15" customHeight="1">
      <c r="A33" s="29" t="s">
        <v>442</v>
      </c>
      <c r="C33" s="41"/>
      <c r="D33" s="41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W33" s="20"/>
      <c r="X33" s="20"/>
      <c r="Y33" s="20"/>
      <c r="Z33" s="20" t="s">
        <v>443</v>
      </c>
      <c r="AA33" s="20"/>
      <c r="AB33" s="20"/>
      <c r="AC33" s="20"/>
      <c r="AD33" s="20"/>
      <c r="AE33" s="20"/>
    </row>
    <row r="34" spans="1:31" ht="12.75">
      <c r="A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W34" s="20"/>
      <c r="X34" s="20"/>
      <c r="Y34" s="20"/>
      <c r="Z34" s="20"/>
      <c r="AA34" s="20"/>
      <c r="AB34" s="20"/>
      <c r="AC34" s="20"/>
      <c r="AD34" s="20"/>
      <c r="AE34" s="20"/>
    </row>
    <row r="37" ht="12.75">
      <c r="S37" s="24"/>
    </row>
    <row r="38" ht="12.75">
      <c r="S38" s="25"/>
    </row>
  </sheetData>
  <mergeCells count="66">
    <mergeCell ref="A1:S1"/>
    <mergeCell ref="F8:G8"/>
    <mergeCell ref="F9:G10"/>
    <mergeCell ref="H8:I8"/>
    <mergeCell ref="H9:I10"/>
    <mergeCell ref="P8:Q10"/>
    <mergeCell ref="L9:M10"/>
    <mergeCell ref="J9:J10"/>
    <mergeCell ref="D3:E6"/>
    <mergeCell ref="B8:C10"/>
    <mergeCell ref="M32:Q32"/>
    <mergeCell ref="J24:K24"/>
    <mergeCell ref="L22:M22"/>
    <mergeCell ref="Q19:Q24"/>
    <mergeCell ref="N29:P29"/>
    <mergeCell ref="L24:M24"/>
    <mergeCell ref="N24:P24"/>
    <mergeCell ref="L23:M23"/>
    <mergeCell ref="N23:P23"/>
    <mergeCell ref="N28:P28"/>
    <mergeCell ref="B24:C24"/>
    <mergeCell ref="D24:E24"/>
    <mergeCell ref="F24:G24"/>
    <mergeCell ref="H24:I24"/>
    <mergeCell ref="N25:P25"/>
    <mergeCell ref="N26:P26"/>
    <mergeCell ref="F23:G23"/>
    <mergeCell ref="H23:I23"/>
    <mergeCell ref="J23:K23"/>
    <mergeCell ref="B23:C23"/>
    <mergeCell ref="D23:E23"/>
    <mergeCell ref="J21:K21"/>
    <mergeCell ref="L21:M21"/>
    <mergeCell ref="N21:P21"/>
    <mergeCell ref="J22:K22"/>
    <mergeCell ref="N22:P22"/>
    <mergeCell ref="B22:C22"/>
    <mergeCell ref="D22:E22"/>
    <mergeCell ref="F22:G22"/>
    <mergeCell ref="H22:I22"/>
    <mergeCell ref="B21:C21"/>
    <mergeCell ref="D21:E21"/>
    <mergeCell ref="F21:G21"/>
    <mergeCell ref="H21:I21"/>
    <mergeCell ref="F19:G19"/>
    <mergeCell ref="F20:G20"/>
    <mergeCell ref="H19:M20"/>
    <mergeCell ref="N19:P20"/>
    <mergeCell ref="B3:C7"/>
    <mergeCell ref="D8:E10"/>
    <mergeCell ref="N8:O10"/>
    <mergeCell ref="H6:I6"/>
    <mergeCell ref="L6:M6"/>
    <mergeCell ref="J6:K6"/>
    <mergeCell ref="F6:G6"/>
    <mergeCell ref="L8:M8"/>
    <mergeCell ref="N30:P30"/>
    <mergeCell ref="F3:S4"/>
    <mergeCell ref="N27:P27"/>
    <mergeCell ref="A3:A10"/>
    <mergeCell ref="A19:A24"/>
    <mergeCell ref="N6:O6"/>
    <mergeCell ref="P6:Q6"/>
    <mergeCell ref="D7:E7"/>
    <mergeCell ref="N7:O7"/>
    <mergeCell ref="P7:Q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E3">
      <selection activeCell="K14" sqref="K14"/>
    </sheetView>
  </sheetViews>
  <sheetFormatPr defaultColWidth="9.140625" defaultRowHeight="12.75"/>
  <cols>
    <col min="1" max="1" width="9.28125" style="4" customWidth="1"/>
    <col min="2" max="2" width="11.7109375" style="4" customWidth="1"/>
    <col min="3" max="3" width="10.28125" style="4" customWidth="1"/>
    <col min="4" max="4" width="10.57421875" style="4" customWidth="1"/>
    <col min="5" max="5" width="11.421875" style="4" customWidth="1"/>
    <col min="6" max="6" width="11.140625" style="4" customWidth="1"/>
    <col min="7" max="7" width="10.7109375" style="4" customWidth="1"/>
    <col min="8" max="8" width="11.140625" style="4" customWidth="1"/>
    <col min="9" max="9" width="10.8515625" style="4" customWidth="1"/>
    <col min="10" max="10" width="11.57421875" style="4" customWidth="1"/>
    <col min="11" max="11" width="10.7109375" style="4" customWidth="1"/>
    <col min="12" max="12" width="12.28125" style="4" customWidth="1"/>
    <col min="13" max="13" width="11.8515625" style="4" customWidth="1"/>
    <col min="14" max="14" width="10.8515625" style="4" customWidth="1"/>
    <col min="15" max="15" width="9.7109375" style="4" customWidth="1"/>
    <col min="16" max="16" width="4.28125" style="4" customWidth="1"/>
    <col min="17" max="16384" width="9.140625" style="4" customWidth="1"/>
  </cols>
  <sheetData>
    <row r="1" spans="1:15" ht="33.75" customHeight="1">
      <c r="A1" s="555" t="s">
        <v>706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</row>
    <row r="2" spans="1:15" ht="18" customHeight="1">
      <c r="A2" s="29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O2" s="5" t="s">
        <v>10</v>
      </c>
    </row>
    <row r="3" spans="1:15" ht="16.5" customHeight="1">
      <c r="A3" s="558" t="s">
        <v>462</v>
      </c>
      <c r="B3" s="30"/>
      <c r="C3" s="534" t="s">
        <v>11</v>
      </c>
      <c r="D3" s="556"/>
      <c r="E3" s="556"/>
      <c r="F3" s="556"/>
      <c r="G3" s="402"/>
      <c r="H3" s="6" t="s">
        <v>12</v>
      </c>
      <c r="I3" s="11" t="s">
        <v>13</v>
      </c>
      <c r="J3" s="534" t="s">
        <v>14</v>
      </c>
      <c r="K3" s="556"/>
      <c r="L3" s="556"/>
      <c r="M3" s="556"/>
      <c r="N3" s="402"/>
      <c r="O3" s="559" t="s">
        <v>463</v>
      </c>
    </row>
    <row r="4" spans="1:15" ht="16.5" customHeight="1">
      <c r="A4" s="400"/>
      <c r="B4" s="32" t="s">
        <v>15</v>
      </c>
      <c r="C4" s="387" t="s">
        <v>16</v>
      </c>
      <c r="D4" s="557"/>
      <c r="E4" s="557"/>
      <c r="F4" s="557"/>
      <c r="G4" s="401"/>
      <c r="H4" s="7"/>
      <c r="I4" s="12"/>
      <c r="J4" s="387" t="s">
        <v>17</v>
      </c>
      <c r="K4" s="557"/>
      <c r="L4" s="557"/>
      <c r="M4" s="557"/>
      <c r="N4" s="401"/>
      <c r="O4" s="403"/>
    </row>
    <row r="5" spans="1:15" ht="16.5" customHeight="1">
      <c r="A5" s="400"/>
      <c r="B5" s="12"/>
      <c r="C5" s="13" t="s">
        <v>18</v>
      </c>
      <c r="D5" s="33" t="s">
        <v>19</v>
      </c>
      <c r="E5" s="32" t="s">
        <v>20</v>
      </c>
      <c r="F5" s="34" t="s">
        <v>21</v>
      </c>
      <c r="G5" s="13" t="s">
        <v>22</v>
      </c>
      <c r="H5" s="7"/>
      <c r="I5" s="12"/>
      <c r="J5" s="13" t="s">
        <v>23</v>
      </c>
      <c r="K5" s="33" t="s">
        <v>24</v>
      </c>
      <c r="L5" s="13" t="s">
        <v>25</v>
      </c>
      <c r="M5" s="33" t="s">
        <v>26</v>
      </c>
      <c r="N5" s="32" t="s">
        <v>27</v>
      </c>
      <c r="O5" s="403"/>
    </row>
    <row r="6" spans="1:15" ht="12.75" customHeight="1">
      <c r="A6" s="400"/>
      <c r="B6" s="12"/>
      <c r="C6" s="12"/>
      <c r="D6" s="7"/>
      <c r="E6" s="12"/>
      <c r="F6" s="7"/>
      <c r="G6" s="12"/>
      <c r="H6" s="7"/>
      <c r="I6" s="12"/>
      <c r="J6" s="12" t="s">
        <v>28</v>
      </c>
      <c r="K6" s="7" t="s">
        <v>29</v>
      </c>
      <c r="L6" s="13" t="s">
        <v>30</v>
      </c>
      <c r="M6" s="7" t="s">
        <v>29</v>
      </c>
      <c r="N6" s="12" t="s">
        <v>31</v>
      </c>
      <c r="O6" s="403"/>
    </row>
    <row r="7" spans="1:15" ht="14.25" customHeight="1">
      <c r="A7" s="400"/>
      <c r="B7" s="12"/>
      <c r="C7" s="12"/>
      <c r="D7" s="7"/>
      <c r="E7" s="12"/>
      <c r="F7" s="7"/>
      <c r="G7" s="12"/>
      <c r="H7" s="7"/>
      <c r="I7" s="12"/>
      <c r="J7" s="12" t="s">
        <v>4</v>
      </c>
      <c r="K7" s="7" t="s">
        <v>32</v>
      </c>
      <c r="L7" s="35" t="s">
        <v>33</v>
      </c>
      <c r="M7" s="7" t="s">
        <v>34</v>
      </c>
      <c r="N7" s="12"/>
      <c r="O7" s="403"/>
    </row>
    <row r="8" spans="1:15" ht="11.25" customHeight="1">
      <c r="A8" s="400"/>
      <c r="B8" s="12" t="s">
        <v>35</v>
      </c>
      <c r="C8" s="12"/>
      <c r="D8" s="7"/>
      <c r="E8" s="12" t="s">
        <v>36</v>
      </c>
      <c r="F8" s="7"/>
      <c r="G8" s="35"/>
      <c r="H8" s="7" t="s">
        <v>37</v>
      </c>
      <c r="I8" s="12"/>
      <c r="J8" s="12" t="s">
        <v>38</v>
      </c>
      <c r="K8" s="7" t="s">
        <v>39</v>
      </c>
      <c r="L8" s="12" t="s">
        <v>40</v>
      </c>
      <c r="M8" s="7" t="s">
        <v>41</v>
      </c>
      <c r="N8" s="12" t="s">
        <v>34</v>
      </c>
      <c r="O8" s="403"/>
    </row>
    <row r="9" spans="1:15" ht="14.25" customHeight="1">
      <c r="A9" s="401"/>
      <c r="B9" s="14" t="s">
        <v>42</v>
      </c>
      <c r="C9" s="14" t="s">
        <v>3</v>
      </c>
      <c r="D9" s="10" t="s">
        <v>43</v>
      </c>
      <c r="E9" s="14" t="s">
        <v>44</v>
      </c>
      <c r="F9" s="10" t="s">
        <v>45</v>
      </c>
      <c r="G9" s="36" t="s">
        <v>46</v>
      </c>
      <c r="H9" s="10" t="s">
        <v>47</v>
      </c>
      <c r="I9" s="14" t="s">
        <v>48</v>
      </c>
      <c r="J9" s="14" t="s">
        <v>49</v>
      </c>
      <c r="K9" s="10" t="s">
        <v>50</v>
      </c>
      <c r="L9" s="36" t="s">
        <v>51</v>
      </c>
      <c r="M9" s="10" t="s">
        <v>52</v>
      </c>
      <c r="N9" s="14" t="s">
        <v>53</v>
      </c>
      <c r="O9" s="387"/>
    </row>
    <row r="10" spans="1:15" s="98" customFormat="1" ht="18" customHeight="1">
      <c r="A10" s="104" t="s">
        <v>54</v>
      </c>
      <c r="B10" s="332">
        <v>39030</v>
      </c>
      <c r="C10" s="333">
        <v>33738</v>
      </c>
      <c r="D10" s="333">
        <v>22202</v>
      </c>
      <c r="E10" s="333">
        <v>1551</v>
      </c>
      <c r="F10" s="333">
        <v>5337</v>
      </c>
      <c r="G10" s="333">
        <v>4647</v>
      </c>
      <c r="H10" s="333">
        <v>5293</v>
      </c>
      <c r="I10" s="333">
        <v>45861</v>
      </c>
      <c r="J10" s="333">
        <v>12025</v>
      </c>
      <c r="K10" s="333">
        <v>9436</v>
      </c>
      <c r="L10" s="333">
        <v>786.1666666666666</v>
      </c>
      <c r="M10" s="334">
        <v>42</v>
      </c>
      <c r="N10" s="335">
        <v>0.45</v>
      </c>
      <c r="O10" s="103" t="s">
        <v>54</v>
      </c>
    </row>
    <row r="11" spans="1:15" s="98" customFormat="1" ht="18" customHeight="1">
      <c r="A11" s="104" t="s">
        <v>5</v>
      </c>
      <c r="B11" s="332">
        <v>40559</v>
      </c>
      <c r="C11" s="333">
        <v>34605</v>
      </c>
      <c r="D11" s="333">
        <v>22417</v>
      </c>
      <c r="E11" s="333">
        <v>1496</v>
      </c>
      <c r="F11" s="333">
        <v>5936</v>
      </c>
      <c r="G11" s="333">
        <v>4756</v>
      </c>
      <c r="H11" s="333">
        <v>5954</v>
      </c>
      <c r="I11" s="333">
        <v>47227</v>
      </c>
      <c r="J11" s="333">
        <v>11030</v>
      </c>
      <c r="K11" s="333">
        <v>8983</v>
      </c>
      <c r="L11" s="333">
        <v>814</v>
      </c>
      <c r="M11" s="334">
        <v>38.1</v>
      </c>
      <c r="N11" s="335">
        <v>0.42</v>
      </c>
      <c r="O11" s="103" t="s">
        <v>5</v>
      </c>
    </row>
    <row r="12" spans="1:15" s="98" customFormat="1" ht="18" customHeight="1">
      <c r="A12" s="104" t="s">
        <v>645</v>
      </c>
      <c r="B12" s="332">
        <v>41869</v>
      </c>
      <c r="C12" s="333">
        <v>36098</v>
      </c>
      <c r="D12" s="333">
        <v>24391</v>
      </c>
      <c r="E12" s="333">
        <v>1359</v>
      </c>
      <c r="F12" s="333">
        <v>5954</v>
      </c>
      <c r="G12" s="333">
        <v>4394</v>
      </c>
      <c r="H12" s="333">
        <v>5771</v>
      </c>
      <c r="I12" s="333">
        <v>50384</v>
      </c>
      <c r="J12" s="333">
        <v>10346</v>
      </c>
      <c r="K12" s="333">
        <v>8376</v>
      </c>
      <c r="L12" s="333">
        <v>810</v>
      </c>
      <c r="M12" s="334">
        <v>18</v>
      </c>
      <c r="N12" s="335">
        <v>0.22</v>
      </c>
      <c r="O12" s="103" t="s">
        <v>646</v>
      </c>
    </row>
    <row r="13" spans="1:15" s="98" customFormat="1" ht="18" customHeight="1">
      <c r="A13" s="104" t="s">
        <v>647</v>
      </c>
      <c r="B13" s="332">
        <v>43636</v>
      </c>
      <c r="C13" s="333">
        <v>38140</v>
      </c>
      <c r="D13" s="333">
        <v>26811</v>
      </c>
      <c r="E13" s="333">
        <v>1248</v>
      </c>
      <c r="F13" s="333">
        <v>5409</v>
      </c>
      <c r="G13" s="333">
        <v>4673</v>
      </c>
      <c r="H13" s="333">
        <v>5496</v>
      </c>
      <c r="I13" s="333">
        <v>54081</v>
      </c>
      <c r="J13" s="333">
        <v>9953.493</v>
      </c>
      <c r="K13" s="333">
        <v>8109.6</v>
      </c>
      <c r="L13" s="333">
        <v>814.7491538899961</v>
      </c>
      <c r="M13" s="334">
        <v>39.2</v>
      </c>
      <c r="N13" s="335">
        <v>0.48</v>
      </c>
      <c r="O13" s="103" t="s">
        <v>651</v>
      </c>
    </row>
    <row r="14" spans="1:15" s="98" customFormat="1" ht="18" customHeight="1">
      <c r="A14" s="104" t="s">
        <v>707</v>
      </c>
      <c r="B14" s="332">
        <v>47519</v>
      </c>
      <c r="C14" s="333">
        <v>42485</v>
      </c>
      <c r="D14" s="333">
        <v>31107</v>
      </c>
      <c r="E14" s="333">
        <v>1441</v>
      </c>
      <c r="F14" s="333">
        <v>5453</v>
      </c>
      <c r="G14" s="333">
        <v>4484</v>
      </c>
      <c r="H14" s="333">
        <v>5034</v>
      </c>
      <c r="I14" s="333">
        <v>57078</v>
      </c>
      <c r="J14" s="333">
        <v>9527.401</v>
      </c>
      <c r="K14" s="333">
        <v>7271.8</v>
      </c>
      <c r="L14" s="333">
        <v>763.2511741659662</v>
      </c>
      <c r="M14" s="334">
        <v>37.982</v>
      </c>
      <c r="N14" s="335">
        <v>0.52</v>
      </c>
      <c r="O14" s="103" t="s">
        <v>708</v>
      </c>
    </row>
    <row r="15" spans="1:15" s="102" customFormat="1" ht="18" customHeight="1">
      <c r="A15" s="240" t="s">
        <v>709</v>
      </c>
      <c r="B15" s="417">
        <f aca="true" t="shared" si="0" ref="B15:I15">B27</f>
        <v>47448</v>
      </c>
      <c r="C15" s="418">
        <f t="shared" si="0"/>
        <v>41800</v>
      </c>
      <c r="D15" s="418">
        <f t="shared" si="0"/>
        <v>28186</v>
      </c>
      <c r="E15" s="418">
        <f t="shared" si="0"/>
        <v>1851</v>
      </c>
      <c r="F15" s="418">
        <f t="shared" si="0"/>
        <v>6496</v>
      </c>
      <c r="G15" s="418">
        <f t="shared" si="0"/>
        <v>5267</v>
      </c>
      <c r="H15" s="418">
        <f t="shared" si="0"/>
        <v>5648</v>
      </c>
      <c r="I15" s="418">
        <f t="shared" si="0"/>
        <v>58326</v>
      </c>
      <c r="J15" s="418">
        <f>SUM(J16:J27)</f>
        <v>8937</v>
      </c>
      <c r="K15" s="418">
        <f>SUM(K16:K27)</f>
        <v>7139</v>
      </c>
      <c r="L15" s="418">
        <f>K15/J15*1000</f>
        <v>798.8139196598412</v>
      </c>
      <c r="M15" s="422">
        <f>SUM(M16:M27)</f>
        <v>24.300000000000004</v>
      </c>
      <c r="N15" s="423">
        <v>0.34</v>
      </c>
      <c r="O15" s="122" t="s">
        <v>710</v>
      </c>
    </row>
    <row r="16" spans="1:15" s="98" customFormat="1" ht="18" customHeight="1">
      <c r="A16" s="192" t="s">
        <v>55</v>
      </c>
      <c r="B16" s="424">
        <v>47657</v>
      </c>
      <c r="C16" s="409">
        <v>42654</v>
      </c>
      <c r="D16" s="425">
        <v>30171</v>
      </c>
      <c r="E16" s="425">
        <v>1446</v>
      </c>
      <c r="F16" s="425">
        <v>5790</v>
      </c>
      <c r="G16" s="425">
        <v>5247</v>
      </c>
      <c r="H16" s="425">
        <v>5003</v>
      </c>
      <c r="I16" s="425">
        <v>57251</v>
      </c>
      <c r="J16" s="425">
        <v>898</v>
      </c>
      <c r="K16" s="425">
        <v>679</v>
      </c>
      <c r="L16" s="409">
        <f aca="true" t="shared" si="1" ref="L16:L27">K16/J16*1000</f>
        <v>756.1247216035634</v>
      </c>
      <c r="M16" s="426">
        <v>2.7</v>
      </c>
      <c r="N16" s="427">
        <v>0.4</v>
      </c>
      <c r="O16" s="97" t="s">
        <v>56</v>
      </c>
    </row>
    <row r="17" spans="1:15" s="98" customFormat="1" ht="18" customHeight="1">
      <c r="A17" s="192" t="s">
        <v>57</v>
      </c>
      <c r="B17" s="424">
        <v>46812</v>
      </c>
      <c r="C17" s="409">
        <v>41352</v>
      </c>
      <c r="D17" s="425">
        <v>29303</v>
      </c>
      <c r="E17" s="425">
        <v>1514</v>
      </c>
      <c r="F17" s="425">
        <v>5830</v>
      </c>
      <c r="G17" s="425">
        <v>4705</v>
      </c>
      <c r="H17" s="425">
        <v>5460</v>
      </c>
      <c r="I17" s="425">
        <v>57418</v>
      </c>
      <c r="J17" s="425">
        <v>859</v>
      </c>
      <c r="K17" s="425">
        <v>665</v>
      </c>
      <c r="L17" s="409">
        <f t="shared" si="1"/>
        <v>774.1559953434227</v>
      </c>
      <c r="M17" s="426">
        <v>1.7</v>
      </c>
      <c r="N17" s="427">
        <v>0.26</v>
      </c>
      <c r="O17" s="97" t="s">
        <v>58</v>
      </c>
    </row>
    <row r="18" spans="1:15" s="98" customFormat="1" ht="18" customHeight="1">
      <c r="A18" s="192" t="s">
        <v>59</v>
      </c>
      <c r="B18" s="424">
        <v>46609</v>
      </c>
      <c r="C18" s="409">
        <v>40611</v>
      </c>
      <c r="D18" s="425">
        <v>28590</v>
      </c>
      <c r="E18" s="425">
        <v>1583</v>
      </c>
      <c r="F18" s="425">
        <v>5662</v>
      </c>
      <c r="G18" s="425">
        <v>4776</v>
      </c>
      <c r="H18" s="425">
        <v>5997</v>
      </c>
      <c r="I18" s="425">
        <v>58259</v>
      </c>
      <c r="J18" s="425">
        <v>871</v>
      </c>
      <c r="K18" s="425">
        <v>738</v>
      </c>
      <c r="L18" s="409">
        <f t="shared" si="1"/>
        <v>847.3019517795636</v>
      </c>
      <c r="M18" s="426">
        <v>3.5</v>
      </c>
      <c r="N18" s="427">
        <v>0.47</v>
      </c>
      <c r="O18" s="97" t="s">
        <v>60</v>
      </c>
    </row>
    <row r="19" spans="1:15" s="98" customFormat="1" ht="18" customHeight="1">
      <c r="A19" s="192" t="s">
        <v>61</v>
      </c>
      <c r="B19" s="424">
        <v>45867</v>
      </c>
      <c r="C19" s="409">
        <v>40289</v>
      </c>
      <c r="D19" s="425">
        <v>27755</v>
      </c>
      <c r="E19" s="425">
        <v>1652</v>
      </c>
      <c r="F19" s="425">
        <v>5816</v>
      </c>
      <c r="G19" s="425">
        <v>5065</v>
      </c>
      <c r="H19" s="425">
        <v>5577</v>
      </c>
      <c r="I19" s="425">
        <v>58133</v>
      </c>
      <c r="J19" s="425">
        <v>782</v>
      </c>
      <c r="K19" s="425">
        <v>609</v>
      </c>
      <c r="L19" s="409">
        <f t="shared" si="1"/>
        <v>778.772378516624</v>
      </c>
      <c r="M19" s="426">
        <v>1.9</v>
      </c>
      <c r="N19" s="427">
        <v>0.32</v>
      </c>
      <c r="O19" s="97" t="s">
        <v>62</v>
      </c>
    </row>
    <row r="20" spans="1:15" s="98" customFormat="1" ht="18" customHeight="1">
      <c r="A20" s="192" t="s">
        <v>63</v>
      </c>
      <c r="B20" s="424">
        <v>46606</v>
      </c>
      <c r="C20" s="409">
        <v>41233</v>
      </c>
      <c r="D20" s="425">
        <v>27332</v>
      </c>
      <c r="E20" s="425">
        <v>1712</v>
      </c>
      <c r="F20" s="425">
        <v>5893</v>
      </c>
      <c r="G20" s="425">
        <v>6297</v>
      </c>
      <c r="H20" s="425">
        <v>5373</v>
      </c>
      <c r="I20" s="425">
        <v>58480</v>
      </c>
      <c r="J20" s="425">
        <v>721</v>
      </c>
      <c r="K20" s="425">
        <v>505</v>
      </c>
      <c r="L20" s="409">
        <f t="shared" si="1"/>
        <v>700.4160887656034</v>
      </c>
      <c r="M20" s="426">
        <v>1.7</v>
      </c>
      <c r="N20" s="427">
        <v>0.33</v>
      </c>
      <c r="O20" s="97" t="s">
        <v>64</v>
      </c>
    </row>
    <row r="21" spans="1:15" s="98" customFormat="1" ht="18" customHeight="1">
      <c r="A21" s="192" t="s">
        <v>65</v>
      </c>
      <c r="B21" s="424">
        <v>45215</v>
      </c>
      <c r="C21" s="409">
        <v>39537</v>
      </c>
      <c r="D21" s="425">
        <v>26664</v>
      </c>
      <c r="E21" s="425">
        <v>1744</v>
      </c>
      <c r="F21" s="425">
        <v>5870</v>
      </c>
      <c r="G21" s="425">
        <v>5259</v>
      </c>
      <c r="H21" s="425">
        <v>5679</v>
      </c>
      <c r="I21" s="425">
        <v>58601</v>
      </c>
      <c r="J21" s="425">
        <v>749</v>
      </c>
      <c r="K21" s="425">
        <v>560</v>
      </c>
      <c r="L21" s="409">
        <f t="shared" si="1"/>
        <v>747.6635514018691</v>
      </c>
      <c r="M21" s="426">
        <v>1.3</v>
      </c>
      <c r="N21" s="427">
        <v>0.23</v>
      </c>
      <c r="O21" s="97" t="s">
        <v>66</v>
      </c>
    </row>
    <row r="22" spans="1:15" s="98" customFormat="1" ht="18" customHeight="1">
      <c r="A22" s="192" t="s">
        <v>67</v>
      </c>
      <c r="B22" s="424">
        <v>44508</v>
      </c>
      <c r="C22" s="409">
        <v>38988</v>
      </c>
      <c r="D22" s="425">
        <v>26216</v>
      </c>
      <c r="E22" s="425">
        <v>1759</v>
      </c>
      <c r="F22" s="425">
        <v>5902</v>
      </c>
      <c r="G22" s="425">
        <v>5111</v>
      </c>
      <c r="H22" s="425">
        <v>5520</v>
      </c>
      <c r="I22" s="425">
        <v>58958</v>
      </c>
      <c r="J22" s="425">
        <v>687</v>
      </c>
      <c r="K22" s="425">
        <v>565</v>
      </c>
      <c r="L22" s="409">
        <f t="shared" si="1"/>
        <v>822.4163027656477</v>
      </c>
      <c r="M22" s="426">
        <v>1.8</v>
      </c>
      <c r="N22" s="427">
        <v>0.32</v>
      </c>
      <c r="O22" s="97" t="s">
        <v>68</v>
      </c>
    </row>
    <row r="23" spans="1:15" s="98" customFormat="1" ht="18" customHeight="1">
      <c r="A23" s="192" t="s">
        <v>69</v>
      </c>
      <c r="B23" s="424">
        <v>46003</v>
      </c>
      <c r="C23" s="409">
        <v>40389</v>
      </c>
      <c r="D23" s="425">
        <v>26349</v>
      </c>
      <c r="E23" s="425">
        <v>1817</v>
      </c>
      <c r="F23" s="425">
        <v>6041</v>
      </c>
      <c r="G23" s="425">
        <v>6182</v>
      </c>
      <c r="H23" s="425">
        <v>5615</v>
      </c>
      <c r="I23" s="425">
        <v>58959</v>
      </c>
      <c r="J23" s="425">
        <v>611</v>
      </c>
      <c r="K23" s="425">
        <v>506</v>
      </c>
      <c r="L23" s="409">
        <f t="shared" si="1"/>
        <v>828.1505728314239</v>
      </c>
      <c r="M23" s="426">
        <v>2.2</v>
      </c>
      <c r="N23" s="427">
        <v>0.44</v>
      </c>
      <c r="O23" s="97" t="s">
        <v>70</v>
      </c>
    </row>
    <row r="24" spans="1:15" s="98" customFormat="1" ht="18" customHeight="1">
      <c r="A24" s="192" t="s">
        <v>71</v>
      </c>
      <c r="B24" s="424">
        <v>46654</v>
      </c>
      <c r="C24" s="409">
        <v>41109</v>
      </c>
      <c r="D24" s="425">
        <v>27062</v>
      </c>
      <c r="E24" s="425">
        <v>1873</v>
      </c>
      <c r="F24" s="425">
        <v>6285</v>
      </c>
      <c r="G24" s="425">
        <v>5889</v>
      </c>
      <c r="H24" s="425">
        <v>5545</v>
      </c>
      <c r="I24" s="425">
        <v>58572</v>
      </c>
      <c r="J24" s="425">
        <v>691</v>
      </c>
      <c r="K24" s="425">
        <v>561</v>
      </c>
      <c r="L24" s="409">
        <f t="shared" si="1"/>
        <v>811.8668596237337</v>
      </c>
      <c r="M24" s="426">
        <v>1.6</v>
      </c>
      <c r="N24" s="427">
        <v>0.29</v>
      </c>
      <c r="O24" s="97" t="s">
        <v>72</v>
      </c>
    </row>
    <row r="25" spans="1:15" s="98" customFormat="1" ht="18" customHeight="1">
      <c r="A25" s="192" t="s">
        <v>73</v>
      </c>
      <c r="B25" s="424">
        <v>46826</v>
      </c>
      <c r="C25" s="409">
        <v>41648</v>
      </c>
      <c r="D25" s="425">
        <v>28035</v>
      </c>
      <c r="E25" s="425">
        <v>1872</v>
      </c>
      <c r="F25" s="425">
        <v>6233</v>
      </c>
      <c r="G25" s="425">
        <v>5508</v>
      </c>
      <c r="H25" s="425">
        <v>5179</v>
      </c>
      <c r="I25" s="425">
        <v>58407</v>
      </c>
      <c r="J25" s="425">
        <v>701</v>
      </c>
      <c r="K25" s="425">
        <v>524</v>
      </c>
      <c r="L25" s="409">
        <f t="shared" si="1"/>
        <v>747.5035663338089</v>
      </c>
      <c r="M25" s="426">
        <v>1.6</v>
      </c>
      <c r="N25" s="427">
        <v>0.3</v>
      </c>
      <c r="O25" s="97" t="s">
        <v>74</v>
      </c>
    </row>
    <row r="26" spans="1:15" s="98" customFormat="1" ht="18" customHeight="1">
      <c r="A26" s="192" t="s">
        <v>75</v>
      </c>
      <c r="B26" s="424">
        <v>47258</v>
      </c>
      <c r="C26" s="409">
        <v>41680</v>
      </c>
      <c r="D26" s="425">
        <v>28513</v>
      </c>
      <c r="E26" s="425">
        <v>1857</v>
      </c>
      <c r="F26" s="425">
        <v>6142</v>
      </c>
      <c r="G26" s="425">
        <v>5168</v>
      </c>
      <c r="H26" s="425">
        <v>5578</v>
      </c>
      <c r="I26" s="425">
        <v>58601</v>
      </c>
      <c r="J26" s="425">
        <v>632</v>
      </c>
      <c r="K26" s="425">
        <v>530</v>
      </c>
      <c r="L26" s="409">
        <f t="shared" si="1"/>
        <v>838.6075949367089</v>
      </c>
      <c r="M26" s="426">
        <v>2.7</v>
      </c>
      <c r="N26" s="427">
        <v>0.51</v>
      </c>
      <c r="O26" s="97" t="s">
        <v>76</v>
      </c>
    </row>
    <row r="27" spans="1:15" s="98" customFormat="1" ht="18" customHeight="1">
      <c r="A27" s="222" t="s">
        <v>77</v>
      </c>
      <c r="B27" s="428">
        <v>47448</v>
      </c>
      <c r="C27" s="413">
        <v>41800</v>
      </c>
      <c r="D27" s="429">
        <v>28186</v>
      </c>
      <c r="E27" s="429">
        <v>1851</v>
      </c>
      <c r="F27" s="429">
        <v>6496</v>
      </c>
      <c r="G27" s="429">
        <v>5267</v>
      </c>
      <c r="H27" s="429">
        <v>5648</v>
      </c>
      <c r="I27" s="429">
        <v>58326</v>
      </c>
      <c r="J27" s="429">
        <v>735</v>
      </c>
      <c r="K27" s="429">
        <v>697</v>
      </c>
      <c r="L27" s="413">
        <f t="shared" si="1"/>
        <v>948.2993197278912</v>
      </c>
      <c r="M27" s="430">
        <v>1.6</v>
      </c>
      <c r="N27" s="431">
        <v>0.23</v>
      </c>
      <c r="O27" s="123" t="s">
        <v>78</v>
      </c>
    </row>
    <row r="28" spans="1:15" ht="15" customHeight="1">
      <c r="A28" s="37" t="s">
        <v>79</v>
      </c>
      <c r="B28" s="38"/>
      <c r="D28" s="20"/>
      <c r="E28" s="20"/>
      <c r="F28" s="20"/>
      <c r="G28" s="20"/>
      <c r="H28" s="20"/>
      <c r="I28" s="20"/>
      <c r="J28" s="20"/>
      <c r="K28" s="39" t="s">
        <v>80</v>
      </c>
      <c r="M28" s="38"/>
      <c r="N28" s="38"/>
      <c r="O28" s="38"/>
    </row>
    <row r="29" spans="1:11" ht="15" customHeight="1">
      <c r="A29" s="29" t="s">
        <v>699</v>
      </c>
      <c r="B29" s="29"/>
      <c r="C29" s="29"/>
      <c r="D29" s="20"/>
      <c r="E29" s="20"/>
      <c r="F29" s="20"/>
      <c r="G29" s="20"/>
      <c r="H29" s="20"/>
      <c r="I29" s="20"/>
      <c r="J29" s="20"/>
      <c r="K29" s="40" t="s">
        <v>700</v>
      </c>
    </row>
    <row r="30" spans="1:11" ht="15" customHeight="1">
      <c r="A30" s="29" t="s">
        <v>81</v>
      </c>
      <c r="D30" s="20"/>
      <c r="E30" s="20"/>
      <c r="F30" s="20"/>
      <c r="G30" s="20"/>
      <c r="H30" s="20"/>
      <c r="I30" s="20"/>
      <c r="J30" s="20"/>
      <c r="K30" s="4" t="s">
        <v>82</v>
      </c>
    </row>
    <row r="31" spans="1:11" ht="15" customHeight="1">
      <c r="A31" s="29" t="s">
        <v>83</v>
      </c>
      <c r="B31" s="41"/>
      <c r="C31" s="41"/>
      <c r="K31" s="4" t="s">
        <v>84</v>
      </c>
    </row>
    <row r="32" spans="1:11" ht="15" customHeight="1">
      <c r="A32" s="29" t="s">
        <v>85</v>
      </c>
      <c r="K32" s="4" t="s">
        <v>86</v>
      </c>
    </row>
    <row r="33" spans="1:11" ht="15" customHeight="1">
      <c r="A33" s="4" t="s">
        <v>87</v>
      </c>
      <c r="K33" s="4" t="s">
        <v>88</v>
      </c>
    </row>
    <row r="34" ht="15" customHeight="1">
      <c r="A34" s="4" t="s">
        <v>89</v>
      </c>
    </row>
  </sheetData>
  <mergeCells count="7">
    <mergeCell ref="A1:O1"/>
    <mergeCell ref="C3:G3"/>
    <mergeCell ref="J3:N3"/>
    <mergeCell ref="C4:G4"/>
    <mergeCell ref="J4:N4"/>
    <mergeCell ref="A3:A9"/>
    <mergeCell ref="O3:O9"/>
  </mergeCells>
  <printOptions/>
  <pageMargins left="0.7480314960629921" right="0.7480314960629921" top="0.71" bottom="0.75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27">
      <selection activeCell="B32" sqref="B32"/>
    </sheetView>
  </sheetViews>
  <sheetFormatPr defaultColWidth="9.140625" defaultRowHeight="12.75"/>
  <cols>
    <col min="1" max="6" width="18.7109375" style="4" customWidth="1"/>
    <col min="7" max="7" width="20.28125" style="4" customWidth="1"/>
    <col min="8" max="16384" width="9.140625" style="4" customWidth="1"/>
  </cols>
  <sheetData>
    <row r="1" spans="1:7" ht="32.25" customHeight="1">
      <c r="A1" s="537" t="s">
        <v>90</v>
      </c>
      <c r="B1" s="537"/>
      <c r="C1" s="537"/>
      <c r="D1" s="537"/>
      <c r="E1" s="537"/>
      <c r="F1" s="537"/>
      <c r="G1" s="537"/>
    </row>
    <row r="2" spans="1:7" ht="18" customHeight="1">
      <c r="A2" s="29" t="s">
        <v>91</v>
      </c>
      <c r="F2" s="42"/>
      <c r="G2" s="43" t="s">
        <v>92</v>
      </c>
    </row>
    <row r="3" spans="1:7" s="26" customFormat="1" ht="45.75" customHeight="1">
      <c r="A3" s="560" t="s">
        <v>464</v>
      </c>
      <c r="B3" s="22" t="s">
        <v>93</v>
      </c>
      <c r="C3" s="44" t="s">
        <v>94</v>
      </c>
      <c r="D3" s="22" t="s">
        <v>95</v>
      </c>
      <c r="E3" s="44" t="s">
        <v>96</v>
      </c>
      <c r="F3" s="22" t="s">
        <v>97</v>
      </c>
      <c r="G3" s="561" t="s">
        <v>460</v>
      </c>
    </row>
    <row r="4" spans="1:7" s="26" customFormat="1" ht="45.75" customHeight="1">
      <c r="A4" s="379"/>
      <c r="B4" s="47" t="s">
        <v>98</v>
      </c>
      <c r="C4" s="48" t="s">
        <v>99</v>
      </c>
      <c r="D4" s="49" t="s">
        <v>100</v>
      </c>
      <c r="E4" s="48" t="s">
        <v>101</v>
      </c>
      <c r="F4" s="50" t="s">
        <v>102</v>
      </c>
      <c r="G4" s="562"/>
    </row>
    <row r="5" spans="1:7" s="99" customFormat="1" ht="20.25" customHeight="1">
      <c r="A5" s="124" t="s">
        <v>104</v>
      </c>
      <c r="B5" s="171">
        <v>17</v>
      </c>
      <c r="C5" s="128">
        <v>501797</v>
      </c>
      <c r="D5" s="128">
        <v>453798</v>
      </c>
      <c r="E5" s="128">
        <v>361895</v>
      </c>
      <c r="F5" s="128">
        <v>124226</v>
      </c>
      <c r="G5" s="127" t="s">
        <v>461</v>
      </c>
    </row>
    <row r="6" spans="1:7" s="99" customFormat="1" ht="20.25" customHeight="1">
      <c r="A6" s="124" t="s">
        <v>489</v>
      </c>
      <c r="B6" s="171">
        <v>9</v>
      </c>
      <c r="C6" s="128">
        <v>134868</v>
      </c>
      <c r="D6" s="128">
        <v>121104</v>
      </c>
      <c r="E6" s="128">
        <v>85224</v>
      </c>
      <c r="F6" s="128">
        <v>38263</v>
      </c>
      <c r="G6" s="127" t="s">
        <v>488</v>
      </c>
    </row>
    <row r="7" spans="1:7" s="126" customFormat="1" ht="20.25" customHeight="1">
      <c r="A7" s="100" t="s">
        <v>103</v>
      </c>
      <c r="B7" s="172">
        <v>26</v>
      </c>
      <c r="C7" s="129">
        <v>654936</v>
      </c>
      <c r="D7" s="129">
        <v>583393</v>
      </c>
      <c r="E7" s="129">
        <v>420014</v>
      </c>
      <c r="F7" s="129">
        <v>170418</v>
      </c>
      <c r="G7" s="125" t="s">
        <v>103</v>
      </c>
    </row>
    <row r="8" spans="1:7" s="99" customFormat="1" ht="20.25" customHeight="1">
      <c r="A8" s="100" t="s">
        <v>6</v>
      </c>
      <c r="B8" s="172">
        <v>26</v>
      </c>
      <c r="C8" s="129">
        <v>676645</v>
      </c>
      <c r="D8" s="129">
        <v>603486</v>
      </c>
      <c r="E8" s="129">
        <v>409677</v>
      </c>
      <c r="F8" s="196">
        <v>168047</v>
      </c>
      <c r="G8" s="109" t="s">
        <v>6</v>
      </c>
    </row>
    <row r="9" spans="1:7" s="99" customFormat="1" ht="20.25" customHeight="1">
      <c r="A9" s="100" t="s">
        <v>647</v>
      </c>
      <c r="B9" s="172">
        <v>26</v>
      </c>
      <c r="C9" s="129">
        <v>659528</v>
      </c>
      <c r="D9" s="129">
        <v>574211</v>
      </c>
      <c r="E9" s="129">
        <v>384081</v>
      </c>
      <c r="F9" s="196">
        <v>170783</v>
      </c>
      <c r="G9" s="109" t="s">
        <v>647</v>
      </c>
    </row>
    <row r="10" spans="1:7" s="99" customFormat="1" ht="20.25" customHeight="1">
      <c r="A10" s="100" t="s">
        <v>707</v>
      </c>
      <c r="B10" s="172">
        <v>26</v>
      </c>
      <c r="C10" s="129">
        <v>690938</v>
      </c>
      <c r="D10" s="129">
        <v>603622</v>
      </c>
      <c r="E10" s="129">
        <v>405449</v>
      </c>
      <c r="F10" s="129">
        <v>174312</v>
      </c>
      <c r="G10" s="101" t="s">
        <v>707</v>
      </c>
    </row>
    <row r="11" spans="1:7" s="99" customFormat="1" ht="20.25" customHeight="1">
      <c r="A11" s="366" t="s">
        <v>767</v>
      </c>
      <c r="B11" s="380">
        <f>SUM(B12:B37)</f>
        <v>25</v>
      </c>
      <c r="C11" s="381">
        <f>SUM(C12:C37)</f>
        <v>809575</v>
      </c>
      <c r="D11" s="381">
        <f>SUM(D12:D37)</f>
        <v>730033</v>
      </c>
      <c r="E11" s="381">
        <f>SUM(E12:E37)</f>
        <v>427244</v>
      </c>
      <c r="F11" s="382">
        <f>SUM(F12:F37)</f>
        <v>173864</v>
      </c>
      <c r="G11" s="361" t="s">
        <v>740</v>
      </c>
    </row>
    <row r="12" spans="1:7" s="99" customFormat="1" ht="20.25" customHeight="1">
      <c r="A12" s="358" t="s">
        <v>714</v>
      </c>
      <c r="B12" s="321">
        <v>2</v>
      </c>
      <c r="C12" s="51">
        <v>43065</v>
      </c>
      <c r="D12" s="51">
        <v>38364</v>
      </c>
      <c r="E12" s="51">
        <v>24124</v>
      </c>
      <c r="F12" s="316">
        <v>12727</v>
      </c>
      <c r="G12" s="360" t="s">
        <v>741</v>
      </c>
    </row>
    <row r="13" spans="1:7" s="99" customFormat="1" ht="20.25" customHeight="1">
      <c r="A13" s="358" t="s">
        <v>715</v>
      </c>
      <c r="B13" s="321">
        <v>5</v>
      </c>
      <c r="C13" s="51">
        <v>116155</v>
      </c>
      <c r="D13" s="51">
        <v>103733</v>
      </c>
      <c r="E13" s="51">
        <v>61241</v>
      </c>
      <c r="F13" s="316">
        <v>21545</v>
      </c>
      <c r="G13" s="360" t="s">
        <v>742</v>
      </c>
    </row>
    <row r="14" spans="1:7" s="99" customFormat="1" ht="20.25" customHeight="1">
      <c r="A14" s="358" t="s">
        <v>716</v>
      </c>
      <c r="B14" s="321">
        <f>-B16</f>
        <v>0</v>
      </c>
      <c r="C14" s="51">
        <f>-C16</f>
        <v>0</v>
      </c>
      <c r="D14" s="51">
        <f>-D16</f>
        <v>0</v>
      </c>
      <c r="E14" s="51">
        <f>-E16</f>
        <v>0</v>
      </c>
      <c r="F14" s="316">
        <f>-F16</f>
        <v>0</v>
      </c>
      <c r="G14" s="360" t="s">
        <v>743</v>
      </c>
    </row>
    <row r="15" spans="1:7" s="99" customFormat="1" ht="20.25" customHeight="1">
      <c r="A15" s="358" t="s">
        <v>717</v>
      </c>
      <c r="B15" s="321">
        <v>1</v>
      </c>
      <c r="C15" s="51">
        <v>24809</v>
      </c>
      <c r="D15" s="51">
        <v>22639</v>
      </c>
      <c r="E15" s="51">
        <v>11949</v>
      </c>
      <c r="F15" s="316">
        <v>8095</v>
      </c>
      <c r="G15" s="360" t="s">
        <v>744</v>
      </c>
    </row>
    <row r="16" spans="1:7" s="99" customFormat="1" ht="20.25" customHeight="1">
      <c r="A16" s="358" t="s">
        <v>718</v>
      </c>
      <c r="B16" s="321">
        <f>-B18</f>
        <v>0</v>
      </c>
      <c r="C16" s="51">
        <f>-C18</f>
        <v>0</v>
      </c>
      <c r="D16" s="51">
        <f>-D18</f>
        <v>0</v>
      </c>
      <c r="E16" s="51">
        <f>-E18</f>
        <v>0</v>
      </c>
      <c r="F16" s="316">
        <f>-F18</f>
        <v>0</v>
      </c>
      <c r="G16" s="360" t="s">
        <v>745</v>
      </c>
    </row>
    <row r="17" spans="1:7" s="99" customFormat="1" ht="20.25" customHeight="1">
      <c r="A17" s="358" t="s">
        <v>719</v>
      </c>
      <c r="B17" s="321">
        <v>0</v>
      </c>
      <c r="C17" s="51">
        <v>0</v>
      </c>
      <c r="D17" s="51">
        <v>0</v>
      </c>
      <c r="E17" s="51">
        <v>0</v>
      </c>
      <c r="F17" s="316">
        <v>0</v>
      </c>
      <c r="G17" s="360" t="s">
        <v>746</v>
      </c>
    </row>
    <row r="18" spans="1:7" s="99" customFormat="1" ht="20.25" customHeight="1">
      <c r="A18" s="358" t="s">
        <v>720</v>
      </c>
      <c r="B18" s="321">
        <v>0</v>
      </c>
      <c r="C18" s="51">
        <v>0</v>
      </c>
      <c r="D18" s="51">
        <v>0</v>
      </c>
      <c r="E18" s="51">
        <v>0</v>
      </c>
      <c r="F18" s="316">
        <v>0</v>
      </c>
      <c r="G18" s="360" t="s">
        <v>747</v>
      </c>
    </row>
    <row r="19" spans="1:7" s="99" customFormat="1" ht="20.25" customHeight="1">
      <c r="A19" s="358" t="s">
        <v>721</v>
      </c>
      <c r="B19" s="321">
        <v>2</v>
      </c>
      <c r="C19" s="51">
        <v>49697</v>
      </c>
      <c r="D19" s="51">
        <v>44637</v>
      </c>
      <c r="E19" s="51">
        <v>26684</v>
      </c>
      <c r="F19" s="316">
        <v>9734</v>
      </c>
      <c r="G19" s="362" t="s">
        <v>748</v>
      </c>
    </row>
    <row r="20" spans="1:7" s="99" customFormat="1" ht="20.25" customHeight="1">
      <c r="A20" s="358" t="s">
        <v>722</v>
      </c>
      <c r="B20" s="321">
        <v>1</v>
      </c>
      <c r="C20" s="51">
        <v>63446</v>
      </c>
      <c r="D20" s="51">
        <v>55931</v>
      </c>
      <c r="E20" s="51">
        <v>36253</v>
      </c>
      <c r="F20" s="316">
        <v>10238</v>
      </c>
      <c r="G20" s="362" t="s">
        <v>749</v>
      </c>
    </row>
    <row r="21" spans="1:7" s="99" customFormat="1" ht="20.25" customHeight="1">
      <c r="A21" s="358" t="s">
        <v>723</v>
      </c>
      <c r="B21" s="321">
        <v>1</v>
      </c>
      <c r="C21" s="51">
        <v>78787</v>
      </c>
      <c r="D21" s="51">
        <v>66894</v>
      </c>
      <c r="E21" s="51">
        <v>47987</v>
      </c>
      <c r="F21" s="316">
        <v>13815</v>
      </c>
      <c r="G21" s="362" t="s">
        <v>750</v>
      </c>
    </row>
    <row r="22" spans="1:7" s="99" customFormat="1" ht="20.25" customHeight="1">
      <c r="A22" s="358" t="s">
        <v>724</v>
      </c>
      <c r="B22" s="321">
        <v>3</v>
      </c>
      <c r="C22" s="51">
        <v>88437</v>
      </c>
      <c r="D22" s="51">
        <v>82867</v>
      </c>
      <c r="E22" s="51">
        <v>39474</v>
      </c>
      <c r="F22" s="316">
        <v>18819</v>
      </c>
      <c r="G22" s="362" t="s">
        <v>751</v>
      </c>
    </row>
    <row r="23" spans="1:7" s="99" customFormat="1" ht="20.25" customHeight="1">
      <c r="A23" s="358" t="s">
        <v>725</v>
      </c>
      <c r="B23" s="321">
        <v>2</v>
      </c>
      <c r="C23" s="51">
        <v>72247</v>
      </c>
      <c r="D23" s="51">
        <v>65005</v>
      </c>
      <c r="E23" s="51">
        <v>30386</v>
      </c>
      <c r="F23" s="316">
        <v>11557</v>
      </c>
      <c r="G23" s="362" t="s">
        <v>752</v>
      </c>
    </row>
    <row r="24" spans="1:7" s="99" customFormat="1" ht="20.25" customHeight="1">
      <c r="A24" s="358" t="s">
        <v>726</v>
      </c>
      <c r="B24" s="321">
        <v>0</v>
      </c>
      <c r="C24" s="51">
        <v>0</v>
      </c>
      <c r="D24" s="51">
        <v>0</v>
      </c>
      <c r="E24" s="51">
        <v>0</v>
      </c>
      <c r="F24" s="316">
        <v>0</v>
      </c>
      <c r="G24" s="362" t="s">
        <v>753</v>
      </c>
    </row>
    <row r="25" spans="1:7" s="99" customFormat="1" ht="20.25" customHeight="1">
      <c r="A25" s="358" t="s">
        <v>727</v>
      </c>
      <c r="B25" s="321">
        <v>1</v>
      </c>
      <c r="C25" s="51">
        <v>63177</v>
      </c>
      <c r="D25" s="51">
        <v>61785</v>
      </c>
      <c r="E25" s="51">
        <v>34659</v>
      </c>
      <c r="F25" s="316">
        <v>13021</v>
      </c>
      <c r="G25" s="362" t="s">
        <v>754</v>
      </c>
    </row>
    <row r="26" spans="1:7" s="99" customFormat="1" ht="20.25" customHeight="1">
      <c r="A26" s="358" t="s">
        <v>728</v>
      </c>
      <c r="B26" s="321">
        <v>0</v>
      </c>
      <c r="C26" s="51">
        <v>0</v>
      </c>
      <c r="D26" s="51">
        <v>0</v>
      </c>
      <c r="E26" s="51">
        <v>0</v>
      </c>
      <c r="F26" s="316">
        <v>0</v>
      </c>
      <c r="G26" s="362" t="s">
        <v>755</v>
      </c>
    </row>
    <row r="27" spans="1:7" s="99" customFormat="1" ht="20.25" customHeight="1">
      <c r="A27" s="358" t="s">
        <v>729</v>
      </c>
      <c r="B27" s="321">
        <v>1</v>
      </c>
      <c r="C27" s="51">
        <v>25203</v>
      </c>
      <c r="D27" s="51">
        <v>19986</v>
      </c>
      <c r="E27" s="51">
        <v>14305</v>
      </c>
      <c r="F27" s="316">
        <v>2753</v>
      </c>
      <c r="G27" s="362" t="s">
        <v>756</v>
      </c>
    </row>
    <row r="28" spans="1:7" s="99" customFormat="1" ht="20.25" customHeight="1">
      <c r="A28" s="358" t="s">
        <v>730</v>
      </c>
      <c r="B28" s="321">
        <v>0</v>
      </c>
      <c r="C28" s="51">
        <v>0</v>
      </c>
      <c r="D28" s="51">
        <v>0</v>
      </c>
      <c r="E28" s="51">
        <v>0</v>
      </c>
      <c r="F28" s="316">
        <v>0</v>
      </c>
      <c r="G28" s="362" t="s">
        <v>757</v>
      </c>
    </row>
    <row r="29" spans="1:7" s="99" customFormat="1" ht="20.25" customHeight="1">
      <c r="A29" s="358" t="s">
        <v>731</v>
      </c>
      <c r="B29" s="321">
        <v>1</v>
      </c>
      <c r="C29" s="51">
        <v>34510</v>
      </c>
      <c r="D29" s="51">
        <v>31722</v>
      </c>
      <c r="E29" s="51">
        <v>17753</v>
      </c>
      <c r="F29" s="316">
        <v>6726</v>
      </c>
      <c r="G29" s="362" t="s">
        <v>758</v>
      </c>
    </row>
    <row r="30" spans="1:7" s="99" customFormat="1" ht="20.25" customHeight="1">
      <c r="A30" s="358" t="s">
        <v>732</v>
      </c>
      <c r="B30" s="321">
        <v>0</v>
      </c>
      <c r="C30" s="51">
        <v>0</v>
      </c>
      <c r="D30" s="51">
        <v>0</v>
      </c>
      <c r="E30" s="51">
        <v>0</v>
      </c>
      <c r="F30" s="316">
        <v>0</v>
      </c>
      <c r="G30" s="362" t="s">
        <v>759</v>
      </c>
    </row>
    <row r="31" spans="1:7" s="99" customFormat="1" ht="20.25" customHeight="1">
      <c r="A31" s="358" t="s">
        <v>733</v>
      </c>
      <c r="B31" s="321">
        <v>1</v>
      </c>
      <c r="C31" s="51">
        <v>24253</v>
      </c>
      <c r="D31" s="51">
        <v>21718</v>
      </c>
      <c r="E31" s="51">
        <v>13399</v>
      </c>
      <c r="F31" s="316">
        <v>8228</v>
      </c>
      <c r="G31" s="362" t="s">
        <v>760</v>
      </c>
    </row>
    <row r="32" spans="1:7" s="99" customFormat="1" ht="20.25" customHeight="1">
      <c r="A32" s="358" t="s">
        <v>734</v>
      </c>
      <c r="B32" s="321">
        <v>0</v>
      </c>
      <c r="C32" s="51">
        <v>0</v>
      </c>
      <c r="D32" s="51">
        <v>0</v>
      </c>
      <c r="E32" s="51">
        <v>0</v>
      </c>
      <c r="F32" s="316">
        <v>0</v>
      </c>
      <c r="G32" s="362" t="s">
        <v>761</v>
      </c>
    </row>
    <row r="33" spans="1:7" s="99" customFormat="1" ht="20.25" customHeight="1">
      <c r="A33" s="358" t="s">
        <v>735</v>
      </c>
      <c r="B33" s="321">
        <v>2</v>
      </c>
      <c r="C33" s="51">
        <v>57833</v>
      </c>
      <c r="D33" s="51">
        <v>52790</v>
      </c>
      <c r="E33" s="51">
        <v>31936</v>
      </c>
      <c r="F33" s="316">
        <v>17242</v>
      </c>
      <c r="G33" s="362" t="s">
        <v>762</v>
      </c>
    </row>
    <row r="34" spans="1:7" s="99" customFormat="1" ht="20.25" customHeight="1">
      <c r="A34" s="358" t="s">
        <v>736</v>
      </c>
      <c r="B34" s="321">
        <v>1</v>
      </c>
      <c r="C34" s="51">
        <v>38476</v>
      </c>
      <c r="D34" s="51">
        <v>35527</v>
      </c>
      <c r="E34" s="51">
        <v>19887</v>
      </c>
      <c r="F34" s="316">
        <v>12182</v>
      </c>
      <c r="G34" s="362" t="s">
        <v>763</v>
      </c>
    </row>
    <row r="35" spans="1:7" s="99" customFormat="1" ht="20.25" customHeight="1">
      <c r="A35" s="358" t="s">
        <v>737</v>
      </c>
      <c r="B35" s="321">
        <v>1</v>
      </c>
      <c r="C35" s="51">
        <v>29480</v>
      </c>
      <c r="D35" s="51">
        <v>26435</v>
      </c>
      <c r="E35" s="51">
        <v>17207</v>
      </c>
      <c r="F35" s="316">
        <v>7182</v>
      </c>
      <c r="G35" s="362" t="s">
        <v>764</v>
      </c>
    </row>
    <row r="36" spans="1:7" s="99" customFormat="1" ht="20.25" customHeight="1">
      <c r="A36" s="358" t="s">
        <v>738</v>
      </c>
      <c r="B36" s="172">
        <v>0</v>
      </c>
      <c r="C36" s="129">
        <v>0</v>
      </c>
      <c r="D36" s="129">
        <v>0</v>
      </c>
      <c r="E36" s="129">
        <v>0</v>
      </c>
      <c r="F36" s="129">
        <v>0</v>
      </c>
      <c r="G36" s="362" t="s">
        <v>765</v>
      </c>
    </row>
    <row r="37" spans="1:7" s="99" customFormat="1" ht="20.25" customHeight="1">
      <c r="A37" s="359" t="s">
        <v>739</v>
      </c>
      <c r="B37" s="364">
        <v>0</v>
      </c>
      <c r="C37" s="365">
        <v>0</v>
      </c>
      <c r="D37" s="365">
        <v>0</v>
      </c>
      <c r="E37" s="365">
        <v>0</v>
      </c>
      <c r="F37" s="365">
        <v>0</v>
      </c>
      <c r="G37" s="363" t="s">
        <v>766</v>
      </c>
    </row>
    <row r="38" spans="1:8" s="26" customFormat="1" ht="18" customHeight="1">
      <c r="A38" s="46" t="s">
        <v>652</v>
      </c>
      <c r="F38" s="336" t="s">
        <v>696</v>
      </c>
      <c r="G38" s="336"/>
      <c r="H38" s="336"/>
    </row>
  </sheetData>
  <mergeCells count="3">
    <mergeCell ref="A1:G1"/>
    <mergeCell ref="A3:A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zoomScaleSheetLayoutView="100" workbookViewId="0" topLeftCell="A5">
      <selection activeCell="D22" sqref="D22"/>
    </sheetView>
  </sheetViews>
  <sheetFormatPr defaultColWidth="9.140625" defaultRowHeight="12.75"/>
  <cols>
    <col min="1" max="1" width="9.7109375" style="1" customWidth="1"/>
    <col min="2" max="2" width="10.00390625" style="62" customWidth="1"/>
    <col min="3" max="3" width="8.8515625" style="1" customWidth="1"/>
    <col min="4" max="5" width="10.421875" style="1" customWidth="1"/>
    <col min="6" max="6" width="9.00390625" style="1" customWidth="1"/>
    <col min="7" max="7" width="9.7109375" style="1" customWidth="1"/>
    <col min="8" max="8" width="10.00390625" style="1" customWidth="1"/>
    <col min="9" max="9" width="8.8515625" style="1" customWidth="1"/>
    <col min="10" max="11" width="9.28125" style="1" customWidth="1"/>
    <col min="12" max="12" width="8.7109375" style="1" customWidth="1"/>
    <col min="13" max="16" width="10.421875" style="1" customWidth="1"/>
    <col min="17" max="16384" width="9.140625" style="1" customWidth="1"/>
  </cols>
  <sheetData>
    <row r="1" spans="1:16" ht="32.25" customHeight="1">
      <c r="A1" s="555" t="s">
        <v>105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37"/>
      <c r="M1" s="537"/>
      <c r="N1" s="537"/>
      <c r="O1" s="537"/>
      <c r="P1" s="537"/>
    </row>
    <row r="2" s="4" customFormat="1" ht="18" customHeight="1">
      <c r="P2" s="4" t="s">
        <v>106</v>
      </c>
    </row>
    <row r="3" spans="1:16" s="4" customFormat="1" ht="15.75" customHeight="1">
      <c r="A3" s="565" t="s">
        <v>465</v>
      </c>
      <c r="B3" s="11" t="s">
        <v>107</v>
      </c>
      <c r="C3" s="563" t="s">
        <v>108</v>
      </c>
      <c r="D3" s="564"/>
      <c r="E3" s="564"/>
      <c r="F3" s="563" t="s">
        <v>109</v>
      </c>
      <c r="G3" s="564"/>
      <c r="H3" s="564"/>
      <c r="I3" s="563" t="s">
        <v>110</v>
      </c>
      <c r="J3" s="564"/>
      <c r="K3" s="564"/>
      <c r="L3" s="563" t="s">
        <v>111</v>
      </c>
      <c r="M3" s="564"/>
      <c r="N3" s="564"/>
      <c r="O3" s="564"/>
      <c r="P3" s="559" t="s">
        <v>463</v>
      </c>
    </row>
    <row r="4" spans="1:16" s="4" customFormat="1" ht="15.75" customHeight="1">
      <c r="A4" s="374"/>
      <c r="B4" s="13"/>
      <c r="C4" s="53" t="s">
        <v>112</v>
      </c>
      <c r="D4" s="54"/>
      <c r="E4" s="55"/>
      <c r="F4" s="53"/>
      <c r="G4" s="54" t="s">
        <v>113</v>
      </c>
      <c r="H4" s="55"/>
      <c r="I4" s="53"/>
      <c r="J4" s="54" t="s">
        <v>114</v>
      </c>
      <c r="K4" s="55"/>
      <c r="L4" s="56"/>
      <c r="M4" s="54"/>
      <c r="N4" s="54"/>
      <c r="O4" s="55"/>
      <c r="P4" s="403"/>
    </row>
    <row r="5" spans="1:16" s="4" customFormat="1" ht="15.75" customHeight="1">
      <c r="A5" s="374"/>
      <c r="B5" s="12"/>
      <c r="C5" s="12"/>
      <c r="D5" s="11" t="s">
        <v>115</v>
      </c>
      <c r="E5" s="11" t="s">
        <v>116</v>
      </c>
      <c r="F5" s="12"/>
      <c r="G5" s="11" t="s">
        <v>117</v>
      </c>
      <c r="H5" s="11" t="s">
        <v>118</v>
      </c>
      <c r="I5" s="12"/>
      <c r="J5" s="11" t="s">
        <v>119</v>
      </c>
      <c r="K5" s="11" t="s">
        <v>120</v>
      </c>
      <c r="L5" s="12"/>
      <c r="M5" s="13" t="s">
        <v>121</v>
      </c>
      <c r="N5" s="13" t="s">
        <v>122</v>
      </c>
      <c r="O5" s="13" t="s">
        <v>123</v>
      </c>
      <c r="P5" s="403"/>
    </row>
    <row r="6" spans="1:16" s="4" customFormat="1" ht="15.75" customHeight="1">
      <c r="A6" s="374"/>
      <c r="B6" s="12"/>
      <c r="C6" s="12"/>
      <c r="D6" s="12" t="s">
        <v>124</v>
      </c>
      <c r="E6" s="13" t="s">
        <v>125</v>
      </c>
      <c r="F6" s="12"/>
      <c r="G6" s="12" t="s">
        <v>126</v>
      </c>
      <c r="H6" s="13" t="s">
        <v>127</v>
      </c>
      <c r="I6" s="12"/>
      <c r="J6" s="12" t="s">
        <v>128</v>
      </c>
      <c r="K6" s="13" t="s">
        <v>129</v>
      </c>
      <c r="L6" s="12"/>
      <c r="M6" s="57" t="s">
        <v>130</v>
      </c>
      <c r="N6" s="13" t="s">
        <v>131</v>
      </c>
      <c r="O6" s="13" t="s">
        <v>132</v>
      </c>
      <c r="P6" s="403"/>
    </row>
    <row r="7" spans="1:16" s="4" customFormat="1" ht="15.75" customHeight="1">
      <c r="A7" s="374"/>
      <c r="B7" s="12" t="s">
        <v>133</v>
      </c>
      <c r="C7" s="12"/>
      <c r="D7" s="58"/>
      <c r="E7" s="12" t="s">
        <v>134</v>
      </c>
      <c r="F7" s="12"/>
      <c r="G7" s="58" t="s">
        <v>135</v>
      </c>
      <c r="H7" s="12"/>
      <c r="I7" s="12"/>
      <c r="J7" s="58"/>
      <c r="K7" s="12"/>
      <c r="L7" s="12"/>
      <c r="M7" s="12" t="s">
        <v>136</v>
      </c>
      <c r="N7" s="12" t="s">
        <v>137</v>
      </c>
      <c r="O7" s="12" t="s">
        <v>138</v>
      </c>
      <c r="P7" s="403"/>
    </row>
    <row r="8" spans="1:16" s="4" customFormat="1" ht="15.75" customHeight="1">
      <c r="A8" s="374"/>
      <c r="B8" s="12"/>
      <c r="C8" s="12"/>
      <c r="D8" s="58"/>
      <c r="E8" s="12"/>
      <c r="F8" s="12"/>
      <c r="G8" s="58"/>
      <c r="H8" s="12"/>
      <c r="I8" s="12"/>
      <c r="J8" s="58"/>
      <c r="K8" s="12"/>
      <c r="L8" s="12"/>
      <c r="M8" s="12" t="s">
        <v>139</v>
      </c>
      <c r="N8" s="12" t="s">
        <v>140</v>
      </c>
      <c r="O8" s="12" t="s">
        <v>141</v>
      </c>
      <c r="P8" s="403"/>
    </row>
    <row r="9" spans="1:16" s="4" customFormat="1" ht="15.75" customHeight="1">
      <c r="A9" s="374"/>
      <c r="B9" s="12"/>
      <c r="C9" s="12"/>
      <c r="D9" s="58"/>
      <c r="E9" s="12"/>
      <c r="F9" s="12"/>
      <c r="G9" s="58"/>
      <c r="H9" s="12"/>
      <c r="I9" s="12"/>
      <c r="J9" s="58"/>
      <c r="K9" s="12"/>
      <c r="L9" s="12"/>
      <c r="M9" s="12"/>
      <c r="N9" s="12" t="s">
        <v>142</v>
      </c>
      <c r="O9" s="12" t="s">
        <v>143</v>
      </c>
      <c r="P9" s="403"/>
    </row>
    <row r="10" spans="1:16" s="4" customFormat="1" ht="15.75" customHeight="1">
      <c r="A10" s="379"/>
      <c r="B10" s="14" t="s">
        <v>144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59"/>
      <c r="O10" s="14" t="s">
        <v>139</v>
      </c>
      <c r="P10" s="387"/>
    </row>
    <row r="11" spans="1:24" s="98" customFormat="1" ht="24" customHeight="1">
      <c r="A11" s="130" t="s">
        <v>145</v>
      </c>
      <c r="B11" s="337">
        <v>1000</v>
      </c>
      <c r="C11" s="257">
        <v>142.5</v>
      </c>
      <c r="D11" s="257">
        <v>134.4</v>
      </c>
      <c r="E11" s="257">
        <v>8.1</v>
      </c>
      <c r="F11" s="257">
        <v>16.1</v>
      </c>
      <c r="G11" s="257">
        <v>3.9</v>
      </c>
      <c r="H11" s="257">
        <v>12.2</v>
      </c>
      <c r="I11" s="257">
        <v>52.1</v>
      </c>
      <c r="J11" s="257">
        <v>46</v>
      </c>
      <c r="K11" s="257">
        <v>6.1</v>
      </c>
      <c r="L11" s="257">
        <v>126.9</v>
      </c>
      <c r="M11" s="257">
        <v>60.8</v>
      </c>
      <c r="N11" s="257">
        <v>7.1</v>
      </c>
      <c r="O11" s="257">
        <v>19.9</v>
      </c>
      <c r="P11" s="133" t="s">
        <v>146</v>
      </c>
      <c r="Q11" s="105"/>
      <c r="R11" s="105"/>
      <c r="S11" s="105"/>
      <c r="T11" s="105"/>
      <c r="U11" s="105"/>
      <c r="V11" s="105"/>
      <c r="W11" s="105"/>
      <c r="X11" s="105"/>
    </row>
    <row r="12" spans="1:16" s="98" customFormat="1" ht="24" customHeight="1">
      <c r="A12" s="104" t="s">
        <v>5</v>
      </c>
      <c r="B12" s="134">
        <v>100</v>
      </c>
      <c r="C12" s="135">
        <v>100</v>
      </c>
      <c r="D12" s="135">
        <v>100</v>
      </c>
      <c r="E12" s="135">
        <v>100</v>
      </c>
      <c r="F12" s="135">
        <v>100</v>
      </c>
      <c r="G12" s="135">
        <v>100</v>
      </c>
      <c r="H12" s="135">
        <v>100</v>
      </c>
      <c r="I12" s="135">
        <v>100</v>
      </c>
      <c r="J12" s="135">
        <v>100</v>
      </c>
      <c r="K12" s="135">
        <v>100</v>
      </c>
      <c r="L12" s="135">
        <v>100</v>
      </c>
      <c r="M12" s="135">
        <v>100</v>
      </c>
      <c r="N12" s="135">
        <v>100</v>
      </c>
      <c r="O12" s="136">
        <v>100</v>
      </c>
      <c r="P12" s="137" t="s">
        <v>5</v>
      </c>
    </row>
    <row r="13" spans="1:16" s="198" customFormat="1" ht="24" customHeight="1">
      <c r="A13" s="197" t="s">
        <v>6</v>
      </c>
      <c r="B13" s="134">
        <v>101.9</v>
      </c>
      <c r="C13" s="135">
        <v>99.3</v>
      </c>
      <c r="D13" s="135">
        <v>99.1</v>
      </c>
      <c r="E13" s="135">
        <v>103.2</v>
      </c>
      <c r="F13" s="135">
        <v>99.7</v>
      </c>
      <c r="G13" s="135">
        <v>98.8</v>
      </c>
      <c r="H13" s="135">
        <v>100</v>
      </c>
      <c r="I13" s="135">
        <v>102.4</v>
      </c>
      <c r="J13" s="135">
        <v>102.6</v>
      </c>
      <c r="K13" s="135">
        <v>100.8</v>
      </c>
      <c r="L13" s="135">
        <v>101.3</v>
      </c>
      <c r="M13" s="135">
        <v>99.1</v>
      </c>
      <c r="N13" s="135">
        <v>100.3</v>
      </c>
      <c r="O13" s="136">
        <v>102.5</v>
      </c>
      <c r="P13" s="186" t="s">
        <v>6</v>
      </c>
    </row>
    <row r="14" spans="1:16" s="198" customFormat="1" ht="24" customHeight="1">
      <c r="A14" s="186" t="s">
        <v>647</v>
      </c>
      <c r="B14" s="134">
        <v>104.10833333333335</v>
      </c>
      <c r="C14" s="135">
        <v>102.49166666666667</v>
      </c>
      <c r="D14" s="135">
        <v>102.08333333333333</v>
      </c>
      <c r="E14" s="135">
        <v>109.55833333333334</v>
      </c>
      <c r="F14" s="135">
        <v>100.05</v>
      </c>
      <c r="G14" s="135">
        <v>100.125</v>
      </c>
      <c r="H14" s="135">
        <v>100</v>
      </c>
      <c r="I14" s="135">
        <v>104.9583333333333</v>
      </c>
      <c r="J14" s="135">
        <v>105.25</v>
      </c>
      <c r="K14" s="135">
        <v>102.7</v>
      </c>
      <c r="L14" s="135">
        <v>102.49166666666667</v>
      </c>
      <c r="M14" s="135">
        <v>99.29166666666667</v>
      </c>
      <c r="N14" s="135">
        <v>100.31666666666666</v>
      </c>
      <c r="O14" s="136">
        <v>104.475</v>
      </c>
      <c r="P14" s="186" t="s">
        <v>651</v>
      </c>
    </row>
    <row r="15" spans="1:16" s="198" customFormat="1" ht="24" customHeight="1">
      <c r="A15" s="186" t="s">
        <v>707</v>
      </c>
      <c r="B15" s="134">
        <v>109.43333333333332</v>
      </c>
      <c r="C15" s="135">
        <v>108.89166666666667</v>
      </c>
      <c r="D15" s="135">
        <v>108.21666666666664</v>
      </c>
      <c r="E15" s="135">
        <v>120.09166666666668</v>
      </c>
      <c r="F15" s="135">
        <v>100.3</v>
      </c>
      <c r="G15" s="135">
        <v>101.26666666666665</v>
      </c>
      <c r="H15" s="135">
        <v>100</v>
      </c>
      <c r="I15" s="135">
        <v>107.7</v>
      </c>
      <c r="J15" s="135">
        <v>108.01666666666665</v>
      </c>
      <c r="K15" s="135">
        <v>105.425</v>
      </c>
      <c r="L15" s="135">
        <v>109.54166666666664</v>
      </c>
      <c r="M15" s="135">
        <v>99.94166666666666</v>
      </c>
      <c r="N15" s="135">
        <v>103.5333333333333</v>
      </c>
      <c r="O15" s="136">
        <v>107.65833333333335</v>
      </c>
      <c r="P15" s="186" t="s">
        <v>708</v>
      </c>
    </row>
    <row r="16" spans="1:16" s="138" customFormat="1" ht="24" customHeight="1">
      <c r="A16" s="241" t="s">
        <v>711</v>
      </c>
      <c r="B16" s="432">
        <v>111.4</v>
      </c>
      <c r="C16" s="433">
        <f aca="true" t="shared" si="0" ref="C16:O16">AVERAGE(C17:C28)</f>
        <v>117.52499999999999</v>
      </c>
      <c r="D16" s="433">
        <f t="shared" si="0"/>
        <v>116.63333333333334</v>
      </c>
      <c r="E16" s="433">
        <f t="shared" si="0"/>
        <v>132.1166666666667</v>
      </c>
      <c r="F16" s="433">
        <f t="shared" si="0"/>
        <v>101.14166666666667</v>
      </c>
      <c r="G16" s="433">
        <f t="shared" si="0"/>
        <v>104.31666666666668</v>
      </c>
      <c r="H16" s="433">
        <f t="shared" si="0"/>
        <v>100</v>
      </c>
      <c r="I16" s="433">
        <f t="shared" si="0"/>
        <v>113.04999999999997</v>
      </c>
      <c r="J16" s="433">
        <f t="shared" si="0"/>
        <v>113.50833333333331</v>
      </c>
      <c r="K16" s="433">
        <f t="shared" si="0"/>
        <v>109.575</v>
      </c>
      <c r="L16" s="433">
        <f t="shared" si="0"/>
        <v>105.10000000000001</v>
      </c>
      <c r="M16" s="433">
        <f t="shared" si="0"/>
        <v>100.49166666666666</v>
      </c>
      <c r="N16" s="433">
        <f t="shared" si="0"/>
        <v>111.12500000000001</v>
      </c>
      <c r="O16" s="434">
        <f t="shared" si="0"/>
        <v>105.60000000000001</v>
      </c>
      <c r="P16" s="159" t="s">
        <v>710</v>
      </c>
    </row>
    <row r="17" spans="1:16" s="139" customFormat="1" ht="24" customHeight="1">
      <c r="A17" s="218" t="s">
        <v>55</v>
      </c>
      <c r="B17" s="435">
        <v>109.6</v>
      </c>
      <c r="C17" s="436">
        <v>115.4</v>
      </c>
      <c r="D17" s="436">
        <v>114.7</v>
      </c>
      <c r="E17" s="436">
        <v>127.7</v>
      </c>
      <c r="F17" s="436">
        <v>100.8</v>
      </c>
      <c r="G17" s="436">
        <v>103.5</v>
      </c>
      <c r="H17" s="436">
        <v>100</v>
      </c>
      <c r="I17" s="436">
        <v>110.2</v>
      </c>
      <c r="J17" s="436">
        <v>110.5</v>
      </c>
      <c r="K17" s="436">
        <v>107.4</v>
      </c>
      <c r="L17" s="436">
        <v>104.4</v>
      </c>
      <c r="M17" s="436">
        <v>100.4</v>
      </c>
      <c r="N17" s="436">
        <v>107.1</v>
      </c>
      <c r="O17" s="437">
        <v>107.1</v>
      </c>
      <c r="P17" s="97" t="s">
        <v>56</v>
      </c>
    </row>
    <row r="18" spans="1:16" s="139" customFormat="1" ht="24" customHeight="1">
      <c r="A18" s="218" t="s">
        <v>57</v>
      </c>
      <c r="B18" s="435">
        <v>110.4</v>
      </c>
      <c r="C18" s="436">
        <v>116.5</v>
      </c>
      <c r="D18" s="436">
        <v>115.8</v>
      </c>
      <c r="E18" s="436">
        <v>127.9</v>
      </c>
      <c r="F18" s="436">
        <v>101</v>
      </c>
      <c r="G18" s="436">
        <v>104</v>
      </c>
      <c r="H18" s="436">
        <v>100</v>
      </c>
      <c r="I18" s="436">
        <v>110.6</v>
      </c>
      <c r="J18" s="436">
        <v>110.9</v>
      </c>
      <c r="K18" s="436">
        <v>108.4</v>
      </c>
      <c r="L18" s="436">
        <v>105.4</v>
      </c>
      <c r="M18" s="436">
        <v>100.9</v>
      </c>
      <c r="N18" s="436">
        <v>107.1</v>
      </c>
      <c r="O18" s="437">
        <v>109.2</v>
      </c>
      <c r="P18" s="97" t="s">
        <v>58</v>
      </c>
    </row>
    <row r="19" spans="1:16" s="139" customFormat="1" ht="24" customHeight="1">
      <c r="A19" s="218" t="s">
        <v>59</v>
      </c>
      <c r="B19" s="435">
        <v>111</v>
      </c>
      <c r="C19" s="436">
        <v>117.6</v>
      </c>
      <c r="D19" s="436">
        <v>116.9</v>
      </c>
      <c r="E19" s="436">
        <v>128.8</v>
      </c>
      <c r="F19" s="436">
        <v>100.9</v>
      </c>
      <c r="G19" s="436">
        <v>103.6</v>
      </c>
      <c r="H19" s="436">
        <v>100</v>
      </c>
      <c r="I19" s="436">
        <v>110.6</v>
      </c>
      <c r="J19" s="436">
        <v>110.9</v>
      </c>
      <c r="K19" s="436">
        <v>108.5</v>
      </c>
      <c r="L19" s="436">
        <v>105</v>
      </c>
      <c r="M19" s="436">
        <v>100.4</v>
      </c>
      <c r="N19" s="436">
        <v>107.5</v>
      </c>
      <c r="O19" s="437">
        <v>105.5</v>
      </c>
      <c r="P19" s="97" t="s">
        <v>60</v>
      </c>
    </row>
    <row r="20" spans="1:16" s="139" customFormat="1" ht="24" customHeight="1">
      <c r="A20" s="218" t="s">
        <v>61</v>
      </c>
      <c r="B20" s="435">
        <v>111.1</v>
      </c>
      <c r="C20" s="436">
        <v>118.9</v>
      </c>
      <c r="D20" s="436">
        <v>118.1</v>
      </c>
      <c r="E20" s="436">
        <v>132.2</v>
      </c>
      <c r="F20" s="436">
        <v>100.9</v>
      </c>
      <c r="G20" s="436">
        <v>103.5</v>
      </c>
      <c r="H20" s="436">
        <v>100</v>
      </c>
      <c r="I20" s="436">
        <v>110.3</v>
      </c>
      <c r="J20" s="436">
        <v>111</v>
      </c>
      <c r="K20" s="436">
        <v>105</v>
      </c>
      <c r="L20" s="436">
        <v>104.6</v>
      </c>
      <c r="M20" s="436">
        <v>100.5</v>
      </c>
      <c r="N20" s="436">
        <v>107.5</v>
      </c>
      <c r="O20" s="437">
        <v>106.3</v>
      </c>
      <c r="P20" s="97" t="s">
        <v>62</v>
      </c>
    </row>
    <row r="21" spans="1:16" s="139" customFormat="1" ht="24" customHeight="1">
      <c r="A21" s="218" t="s">
        <v>63</v>
      </c>
      <c r="B21" s="435">
        <v>111.1</v>
      </c>
      <c r="C21" s="436">
        <v>119</v>
      </c>
      <c r="D21" s="436">
        <v>118.2</v>
      </c>
      <c r="E21" s="436">
        <v>132.7</v>
      </c>
      <c r="F21" s="436">
        <v>101</v>
      </c>
      <c r="G21" s="436">
        <v>104.1</v>
      </c>
      <c r="H21" s="436">
        <v>100</v>
      </c>
      <c r="I21" s="436">
        <v>113.1</v>
      </c>
      <c r="J21" s="436">
        <v>113.5</v>
      </c>
      <c r="K21" s="436">
        <v>109.8</v>
      </c>
      <c r="L21" s="436">
        <v>103.4</v>
      </c>
      <c r="M21" s="436">
        <v>100.5</v>
      </c>
      <c r="N21" s="436">
        <v>107.5</v>
      </c>
      <c r="O21" s="437">
        <v>104.7</v>
      </c>
      <c r="P21" s="97" t="s">
        <v>64</v>
      </c>
    </row>
    <row r="22" spans="1:16" s="139" customFormat="1" ht="24" customHeight="1">
      <c r="A22" s="218" t="s">
        <v>65</v>
      </c>
      <c r="B22" s="435">
        <v>111.4</v>
      </c>
      <c r="C22" s="436">
        <v>116.6</v>
      </c>
      <c r="D22" s="436">
        <v>115.6</v>
      </c>
      <c r="E22" s="436">
        <v>132.6</v>
      </c>
      <c r="F22" s="436">
        <v>101</v>
      </c>
      <c r="G22" s="436">
        <v>104.1</v>
      </c>
      <c r="H22" s="436">
        <v>100</v>
      </c>
      <c r="I22" s="436">
        <v>113.8</v>
      </c>
      <c r="J22" s="436">
        <v>114.3</v>
      </c>
      <c r="K22" s="436">
        <v>109.8</v>
      </c>
      <c r="L22" s="436">
        <v>104.6</v>
      </c>
      <c r="M22" s="436">
        <v>100.3</v>
      </c>
      <c r="N22" s="436">
        <v>113.7</v>
      </c>
      <c r="O22" s="437">
        <v>105.4</v>
      </c>
      <c r="P22" s="97" t="s">
        <v>66</v>
      </c>
    </row>
    <row r="23" spans="1:16" s="139" customFormat="1" ht="24" customHeight="1">
      <c r="A23" s="218" t="s">
        <v>67</v>
      </c>
      <c r="B23" s="435">
        <v>111.7</v>
      </c>
      <c r="C23" s="436">
        <v>117.1</v>
      </c>
      <c r="D23" s="436">
        <v>116</v>
      </c>
      <c r="E23" s="436">
        <v>133.8</v>
      </c>
      <c r="F23" s="436">
        <v>101.1</v>
      </c>
      <c r="G23" s="436">
        <v>104.4</v>
      </c>
      <c r="H23" s="436">
        <v>100</v>
      </c>
      <c r="I23" s="436">
        <v>113.9</v>
      </c>
      <c r="J23" s="436">
        <v>114.3</v>
      </c>
      <c r="K23" s="436">
        <v>110.9</v>
      </c>
      <c r="L23" s="436">
        <v>105</v>
      </c>
      <c r="M23" s="436">
        <v>100.3</v>
      </c>
      <c r="N23" s="436">
        <v>113.7</v>
      </c>
      <c r="O23" s="437">
        <v>105.5</v>
      </c>
      <c r="P23" s="97" t="s">
        <v>68</v>
      </c>
    </row>
    <row r="24" spans="1:16" s="139" customFormat="1" ht="24" customHeight="1">
      <c r="A24" s="218" t="s">
        <v>69</v>
      </c>
      <c r="B24" s="435">
        <v>112.2</v>
      </c>
      <c r="C24" s="436">
        <v>118</v>
      </c>
      <c r="D24" s="436">
        <v>117.1</v>
      </c>
      <c r="E24" s="436">
        <v>134.2</v>
      </c>
      <c r="F24" s="436">
        <v>101.1</v>
      </c>
      <c r="G24" s="436">
        <v>104.6</v>
      </c>
      <c r="H24" s="436">
        <v>100</v>
      </c>
      <c r="I24" s="436">
        <v>113.5</v>
      </c>
      <c r="J24" s="436">
        <v>114.3</v>
      </c>
      <c r="K24" s="436">
        <v>107.5</v>
      </c>
      <c r="L24" s="436">
        <v>105.7</v>
      </c>
      <c r="M24" s="436">
        <v>100.3</v>
      </c>
      <c r="N24" s="436">
        <v>113.7</v>
      </c>
      <c r="O24" s="437">
        <v>106.5</v>
      </c>
      <c r="P24" s="97" t="s">
        <v>70</v>
      </c>
    </row>
    <row r="25" spans="1:16" s="139" customFormat="1" ht="24" customHeight="1">
      <c r="A25" s="218" t="s">
        <v>71</v>
      </c>
      <c r="B25" s="435">
        <v>112.1</v>
      </c>
      <c r="C25" s="436">
        <v>118.7</v>
      </c>
      <c r="D25" s="436">
        <v>117.7</v>
      </c>
      <c r="E25" s="436">
        <v>133.9</v>
      </c>
      <c r="F25" s="436">
        <v>102.2</v>
      </c>
      <c r="G25" s="436">
        <v>104.8</v>
      </c>
      <c r="H25" s="436">
        <v>100</v>
      </c>
      <c r="I25" s="436">
        <v>114.3</v>
      </c>
      <c r="J25" s="436">
        <v>114.6</v>
      </c>
      <c r="K25" s="436">
        <v>111.7</v>
      </c>
      <c r="L25" s="436">
        <v>105.2</v>
      </c>
      <c r="M25" s="436">
        <v>100.4</v>
      </c>
      <c r="N25" s="436">
        <v>113.7</v>
      </c>
      <c r="O25" s="437">
        <v>103.6</v>
      </c>
      <c r="P25" s="97" t="s">
        <v>72</v>
      </c>
    </row>
    <row r="26" spans="1:16" s="139" customFormat="1" ht="24" customHeight="1">
      <c r="A26" s="218" t="s">
        <v>73</v>
      </c>
      <c r="B26" s="435">
        <v>111.9</v>
      </c>
      <c r="C26" s="436">
        <v>118.4</v>
      </c>
      <c r="D26" s="436">
        <v>117.5</v>
      </c>
      <c r="E26" s="436">
        <v>133.9</v>
      </c>
      <c r="F26" s="436">
        <v>101.2</v>
      </c>
      <c r="G26" s="436">
        <v>104.8</v>
      </c>
      <c r="H26" s="436">
        <v>100</v>
      </c>
      <c r="I26" s="436">
        <v>114.2</v>
      </c>
      <c r="J26" s="436">
        <v>114.6</v>
      </c>
      <c r="K26" s="436">
        <v>111.7</v>
      </c>
      <c r="L26" s="436">
        <v>104.9</v>
      </c>
      <c r="M26" s="436">
        <v>100.4</v>
      </c>
      <c r="N26" s="436">
        <v>114</v>
      </c>
      <c r="O26" s="437">
        <v>104.9</v>
      </c>
      <c r="P26" s="97" t="s">
        <v>74</v>
      </c>
    </row>
    <row r="27" spans="1:16" s="139" customFormat="1" ht="24" customHeight="1">
      <c r="A27" s="218" t="s">
        <v>75</v>
      </c>
      <c r="B27" s="435">
        <v>112.1</v>
      </c>
      <c r="C27" s="436">
        <v>116.3</v>
      </c>
      <c r="D27" s="436">
        <v>115.2</v>
      </c>
      <c r="E27" s="436">
        <v>133.9</v>
      </c>
      <c r="F27" s="436">
        <v>101.2</v>
      </c>
      <c r="G27" s="436">
        <v>104.9</v>
      </c>
      <c r="H27" s="436">
        <v>100</v>
      </c>
      <c r="I27" s="436">
        <v>116</v>
      </c>
      <c r="J27" s="436">
        <v>116.6</v>
      </c>
      <c r="K27" s="436">
        <v>111.8</v>
      </c>
      <c r="L27" s="436">
        <v>106.1</v>
      </c>
      <c r="M27" s="436">
        <v>100.7</v>
      </c>
      <c r="N27" s="436">
        <v>114</v>
      </c>
      <c r="O27" s="437">
        <v>103.1</v>
      </c>
      <c r="P27" s="97" t="s">
        <v>76</v>
      </c>
    </row>
    <row r="28" spans="1:16" s="139" customFormat="1" ht="24" customHeight="1">
      <c r="A28" s="221" t="s">
        <v>77</v>
      </c>
      <c r="B28" s="438">
        <v>112.4</v>
      </c>
      <c r="C28" s="439">
        <v>117.8</v>
      </c>
      <c r="D28" s="439">
        <v>116.8</v>
      </c>
      <c r="E28" s="439">
        <v>133.8</v>
      </c>
      <c r="F28" s="439">
        <v>101.3</v>
      </c>
      <c r="G28" s="439">
        <v>105.5</v>
      </c>
      <c r="H28" s="439">
        <v>100</v>
      </c>
      <c r="I28" s="439">
        <v>116.1</v>
      </c>
      <c r="J28" s="439">
        <v>116.6</v>
      </c>
      <c r="K28" s="439">
        <v>112.4</v>
      </c>
      <c r="L28" s="439">
        <v>106.9</v>
      </c>
      <c r="M28" s="439">
        <v>100.8</v>
      </c>
      <c r="N28" s="439">
        <v>114</v>
      </c>
      <c r="O28" s="440">
        <v>105.4</v>
      </c>
      <c r="P28" s="123" t="s">
        <v>78</v>
      </c>
    </row>
  </sheetData>
  <mergeCells count="7">
    <mergeCell ref="A1:P1"/>
    <mergeCell ref="C3:E3"/>
    <mergeCell ref="F3:H3"/>
    <mergeCell ref="I3:K3"/>
    <mergeCell ref="L3:O3"/>
    <mergeCell ref="A3:A10"/>
    <mergeCell ref="P3:P10"/>
  </mergeCells>
  <printOptions/>
  <pageMargins left="0.7480314960629921" right="0.7480314960629921" top="0.75" bottom="0.47" header="0.5118110236220472" footer="0.27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workbookViewId="0" topLeftCell="A7">
      <selection activeCell="F20" sqref="F20"/>
    </sheetView>
  </sheetViews>
  <sheetFormatPr defaultColWidth="9.140625" defaultRowHeight="12.75"/>
  <cols>
    <col min="1" max="1" width="9.140625" style="1" customWidth="1"/>
    <col min="2" max="2" width="10.421875" style="62" customWidth="1"/>
    <col min="3" max="3" width="9.8515625" style="1" customWidth="1"/>
    <col min="4" max="4" width="9.7109375" style="1" customWidth="1"/>
    <col min="5" max="5" width="10.57421875" style="1" customWidth="1"/>
    <col min="6" max="6" width="11.140625" style="1" customWidth="1"/>
    <col min="7" max="7" width="11.28125" style="1" customWidth="1"/>
    <col min="8" max="8" width="11.7109375" style="1" customWidth="1"/>
    <col min="9" max="9" width="9.421875" style="1" customWidth="1"/>
    <col min="10" max="10" width="10.8515625" style="1" customWidth="1"/>
    <col min="11" max="11" width="10.7109375" style="1" customWidth="1"/>
    <col min="12" max="12" width="10.00390625" style="1" customWidth="1"/>
    <col min="13" max="13" width="9.421875" style="1" customWidth="1"/>
    <col min="14" max="14" width="11.421875" style="1" customWidth="1"/>
    <col min="15" max="15" width="10.421875" style="1" customWidth="1"/>
    <col min="16" max="16384" width="9.140625" style="1" customWidth="1"/>
  </cols>
  <sheetData>
    <row r="1" spans="1:15" ht="23.25">
      <c r="A1" s="555" t="s">
        <v>514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37"/>
    </row>
    <row r="2" s="4" customFormat="1" ht="18" customHeight="1">
      <c r="O2" s="4" t="s">
        <v>222</v>
      </c>
    </row>
    <row r="3" spans="1:15" s="4" customFormat="1" ht="18.75" customHeight="1">
      <c r="A3" s="565" t="s">
        <v>465</v>
      </c>
      <c r="B3" s="11"/>
      <c r="C3" s="563" t="s">
        <v>515</v>
      </c>
      <c r="D3" s="564"/>
      <c r="E3" s="564"/>
      <c r="F3" s="564"/>
      <c r="G3" s="564"/>
      <c r="H3" s="564"/>
      <c r="I3" s="563" t="s">
        <v>516</v>
      </c>
      <c r="J3" s="564"/>
      <c r="K3" s="564"/>
      <c r="L3" s="564"/>
      <c r="M3" s="563" t="s">
        <v>517</v>
      </c>
      <c r="N3" s="564"/>
      <c r="O3" s="559" t="s">
        <v>463</v>
      </c>
    </row>
    <row r="4" spans="1:15" s="4" customFormat="1" ht="18.75" customHeight="1">
      <c r="A4" s="374"/>
      <c r="B4" s="13"/>
      <c r="C4" s="56"/>
      <c r="D4" s="54"/>
      <c r="E4" s="54"/>
      <c r="F4" s="54"/>
      <c r="G4" s="54"/>
      <c r="H4" s="55"/>
      <c r="I4" s="56"/>
      <c r="K4" s="54"/>
      <c r="L4" s="55"/>
      <c r="M4" s="566" t="s">
        <v>518</v>
      </c>
      <c r="N4" s="567"/>
      <c r="O4" s="403"/>
    </row>
    <row r="5" spans="1:15" s="4" customFormat="1" ht="18.75" customHeight="1">
      <c r="A5" s="374"/>
      <c r="B5" s="65" t="s">
        <v>519</v>
      </c>
      <c r="C5" s="12"/>
      <c r="D5" s="11" t="s">
        <v>520</v>
      </c>
      <c r="E5" s="11" t="s">
        <v>521</v>
      </c>
      <c r="F5" s="11" t="s">
        <v>522</v>
      </c>
      <c r="G5" s="11" t="s">
        <v>523</v>
      </c>
      <c r="H5" s="11" t="s">
        <v>524</v>
      </c>
      <c r="I5" s="12"/>
      <c r="J5" s="11" t="s">
        <v>525</v>
      </c>
      <c r="K5" s="11" t="s">
        <v>526</v>
      </c>
      <c r="L5" s="11" t="s">
        <v>527</v>
      </c>
      <c r="M5" s="12"/>
      <c r="N5" s="11" t="s">
        <v>528</v>
      </c>
      <c r="O5" s="403"/>
    </row>
    <row r="6" spans="1:15" s="4" customFormat="1" ht="18.75" customHeight="1">
      <c r="A6" s="374"/>
      <c r="B6" s="12"/>
      <c r="C6" s="12"/>
      <c r="D6" s="12" t="s">
        <v>529</v>
      </c>
      <c r="E6" s="57" t="s">
        <v>530</v>
      </c>
      <c r="F6" s="12" t="s">
        <v>531</v>
      </c>
      <c r="G6" s="12" t="s">
        <v>531</v>
      </c>
      <c r="H6" s="13" t="s">
        <v>532</v>
      </c>
      <c r="I6" s="12"/>
      <c r="J6" s="57" t="s">
        <v>533</v>
      </c>
      <c r="K6" s="12" t="s">
        <v>534</v>
      </c>
      <c r="L6" s="13" t="s">
        <v>46</v>
      </c>
      <c r="M6" s="12"/>
      <c r="N6" s="13" t="s">
        <v>535</v>
      </c>
      <c r="O6" s="403"/>
    </row>
    <row r="7" spans="1:15" s="4" customFormat="1" ht="18.75" customHeight="1">
      <c r="A7" s="374"/>
      <c r="B7" s="12"/>
      <c r="C7" s="12"/>
      <c r="D7" s="12"/>
      <c r="E7" s="57" t="s">
        <v>531</v>
      </c>
      <c r="F7" s="12" t="s">
        <v>536</v>
      </c>
      <c r="G7" s="12" t="s">
        <v>537</v>
      </c>
      <c r="H7" s="13" t="s">
        <v>531</v>
      </c>
      <c r="I7" s="12"/>
      <c r="J7" s="57" t="s">
        <v>534</v>
      </c>
      <c r="K7" s="12" t="s">
        <v>538</v>
      </c>
      <c r="L7" s="13" t="s">
        <v>539</v>
      </c>
      <c r="M7" s="12"/>
      <c r="N7" s="13" t="s">
        <v>540</v>
      </c>
      <c r="O7" s="403"/>
    </row>
    <row r="8" spans="1:15" s="4" customFormat="1" ht="18.75" customHeight="1">
      <c r="A8" s="374"/>
      <c r="B8" s="12"/>
      <c r="C8" s="12"/>
      <c r="D8" s="12"/>
      <c r="E8" s="57" t="s">
        <v>541</v>
      </c>
      <c r="F8" s="12"/>
      <c r="G8" s="12"/>
      <c r="H8" s="13" t="s">
        <v>542</v>
      </c>
      <c r="I8" s="12"/>
      <c r="J8" s="57" t="s">
        <v>543</v>
      </c>
      <c r="K8" s="12"/>
      <c r="L8" s="13" t="s">
        <v>544</v>
      </c>
      <c r="M8" s="12"/>
      <c r="N8" s="13"/>
      <c r="O8" s="403"/>
    </row>
    <row r="9" spans="1:15" s="4" customFormat="1" ht="18.75" customHeight="1">
      <c r="A9" s="374"/>
      <c r="B9" s="12"/>
      <c r="C9" s="12"/>
      <c r="D9" s="58"/>
      <c r="E9" s="58"/>
      <c r="F9" s="58"/>
      <c r="G9" s="58"/>
      <c r="H9" s="12" t="s">
        <v>545</v>
      </c>
      <c r="I9" s="12"/>
      <c r="J9" s="58" t="s">
        <v>545</v>
      </c>
      <c r="K9" s="58"/>
      <c r="L9" s="12"/>
      <c r="M9" s="12"/>
      <c r="N9" s="12"/>
      <c r="O9" s="403"/>
    </row>
    <row r="10" spans="1:15" s="4" customFormat="1" ht="18.75" customHeight="1">
      <c r="A10" s="379"/>
      <c r="B10" s="14" t="s">
        <v>546</v>
      </c>
      <c r="C10" s="14"/>
      <c r="D10" s="14"/>
      <c r="E10" s="14"/>
      <c r="F10" s="14"/>
      <c r="G10" s="14"/>
      <c r="H10" s="14" t="s">
        <v>544</v>
      </c>
      <c r="I10" s="14"/>
      <c r="J10" s="14" t="s">
        <v>536</v>
      </c>
      <c r="K10" s="14"/>
      <c r="L10" s="14"/>
      <c r="M10" s="14"/>
      <c r="N10" s="14"/>
      <c r="O10" s="387"/>
    </row>
    <row r="11" spans="1:15" s="98" customFormat="1" ht="19.5" customHeight="1">
      <c r="A11" s="130" t="s">
        <v>254</v>
      </c>
      <c r="B11" s="257">
        <v>39.1</v>
      </c>
      <c r="C11" s="257">
        <v>41.9</v>
      </c>
      <c r="D11" s="257">
        <v>7.8</v>
      </c>
      <c r="E11" s="257">
        <v>2.1</v>
      </c>
      <c r="F11" s="257">
        <v>14.6</v>
      </c>
      <c r="G11" s="257">
        <v>2</v>
      </c>
      <c r="H11" s="257">
        <v>15.4</v>
      </c>
      <c r="I11" s="257">
        <v>55.4</v>
      </c>
      <c r="J11" s="257">
        <v>19.4</v>
      </c>
      <c r="K11" s="257">
        <v>34.3</v>
      </c>
      <c r="L11" s="257">
        <v>1.7</v>
      </c>
      <c r="M11" s="257">
        <v>119.5</v>
      </c>
      <c r="N11" s="257">
        <v>22.1</v>
      </c>
      <c r="O11" s="133" t="s">
        <v>255</v>
      </c>
    </row>
    <row r="12" spans="1:15" s="98" customFormat="1" ht="19.5" customHeight="1">
      <c r="A12" s="104" t="s">
        <v>5</v>
      </c>
      <c r="B12" s="135">
        <v>100</v>
      </c>
      <c r="C12" s="135">
        <v>100</v>
      </c>
      <c r="D12" s="135">
        <v>100</v>
      </c>
      <c r="E12" s="135">
        <v>100</v>
      </c>
      <c r="F12" s="135">
        <v>100</v>
      </c>
      <c r="G12" s="135">
        <v>100</v>
      </c>
      <c r="H12" s="135">
        <v>100</v>
      </c>
      <c r="I12" s="135">
        <v>100</v>
      </c>
      <c r="J12" s="135">
        <v>100</v>
      </c>
      <c r="K12" s="135">
        <v>100</v>
      </c>
      <c r="L12" s="135">
        <v>100</v>
      </c>
      <c r="M12" s="135">
        <v>100</v>
      </c>
      <c r="N12" s="136">
        <v>100</v>
      </c>
      <c r="O12" s="137" t="s">
        <v>5</v>
      </c>
    </row>
    <row r="13" spans="1:15" s="198" customFormat="1" ht="19.5" customHeight="1">
      <c r="A13" s="197" t="s">
        <v>6</v>
      </c>
      <c r="B13" s="135">
        <v>104.2</v>
      </c>
      <c r="C13" s="135">
        <v>104.3</v>
      </c>
      <c r="D13" s="135">
        <v>103.1</v>
      </c>
      <c r="E13" s="135">
        <v>114.9</v>
      </c>
      <c r="F13" s="135">
        <v>98.8</v>
      </c>
      <c r="G13" s="135">
        <v>100.5</v>
      </c>
      <c r="H13" s="135">
        <v>109.1</v>
      </c>
      <c r="I13" s="135">
        <v>101.9</v>
      </c>
      <c r="J13" s="135">
        <v>101.3</v>
      </c>
      <c r="K13" s="135">
        <v>102.3</v>
      </c>
      <c r="L13" s="135">
        <v>99.6</v>
      </c>
      <c r="M13" s="135">
        <v>104.3</v>
      </c>
      <c r="N13" s="136">
        <v>103.1</v>
      </c>
      <c r="O13" s="186" t="s">
        <v>6</v>
      </c>
    </row>
    <row r="14" spans="1:15" s="198" customFormat="1" ht="19.5" customHeight="1">
      <c r="A14" s="197" t="s">
        <v>647</v>
      </c>
      <c r="B14" s="135">
        <v>106.9</v>
      </c>
      <c r="C14" s="135">
        <v>110.33333333333333</v>
      </c>
      <c r="D14" s="135">
        <v>108.5</v>
      </c>
      <c r="E14" s="135">
        <v>116.55</v>
      </c>
      <c r="F14" s="135">
        <v>98.75833333333334</v>
      </c>
      <c r="G14" s="135">
        <v>105.18333333333334</v>
      </c>
      <c r="H14" s="135">
        <v>122.04166666666667</v>
      </c>
      <c r="I14" s="135">
        <v>104.80833333333332</v>
      </c>
      <c r="J14" s="135">
        <v>101.88333333333334</v>
      </c>
      <c r="K14" s="135">
        <v>106.65</v>
      </c>
      <c r="L14" s="135">
        <v>100.91666666666667</v>
      </c>
      <c r="M14" s="135">
        <v>105.975</v>
      </c>
      <c r="N14" s="136">
        <v>103.73333333333333</v>
      </c>
      <c r="O14" s="186" t="s">
        <v>651</v>
      </c>
    </row>
    <row r="15" spans="1:15" s="198" customFormat="1" ht="19.5" customHeight="1">
      <c r="A15" s="197" t="s">
        <v>707</v>
      </c>
      <c r="B15" s="135">
        <v>126.54166666666667</v>
      </c>
      <c r="C15" s="135">
        <v>115.675</v>
      </c>
      <c r="D15" s="135">
        <v>114.44166666666668</v>
      </c>
      <c r="E15" s="135">
        <v>124.09166666666668</v>
      </c>
      <c r="F15" s="135">
        <v>101.81666666666668</v>
      </c>
      <c r="G15" s="135">
        <v>112.91666666666667</v>
      </c>
      <c r="H15" s="135">
        <v>128.64166666666668</v>
      </c>
      <c r="I15" s="135">
        <v>106.29166666666667</v>
      </c>
      <c r="J15" s="135">
        <v>101.25</v>
      </c>
      <c r="K15" s="135">
        <v>109.29166666666669</v>
      </c>
      <c r="L15" s="135">
        <v>103.05</v>
      </c>
      <c r="M15" s="135">
        <v>116.91666666666667</v>
      </c>
      <c r="N15" s="136">
        <v>104.675</v>
      </c>
      <c r="O15" s="186" t="s">
        <v>708</v>
      </c>
    </row>
    <row r="16" spans="1:15" s="138" customFormat="1" ht="19.5" customHeight="1">
      <c r="A16" s="242" t="s">
        <v>711</v>
      </c>
      <c r="B16" s="449">
        <f>AVERAGE(B17:B28)</f>
        <v>110.89999999999999</v>
      </c>
      <c r="C16" s="441">
        <f>AVERAGE(C17:C28)</f>
        <v>121.09166666666665</v>
      </c>
      <c r="D16" s="441">
        <f>AVERAGE(D17:D28)</f>
        <v>123.35000000000001</v>
      </c>
      <c r="E16" s="441">
        <f>AVERAGE(E17:E28)</f>
        <v>134.9</v>
      </c>
      <c r="F16" s="441">
        <f>AVERAGE(F17:F28)</f>
        <v>104.39166666666667</v>
      </c>
      <c r="G16" s="441">
        <f aca="true" t="shared" si="0" ref="G16:L16">AVERAGE(G17:G28)</f>
        <v>116.29166666666669</v>
      </c>
      <c r="H16" s="441">
        <f t="shared" si="0"/>
        <v>134.54166666666666</v>
      </c>
      <c r="I16" s="441">
        <f t="shared" si="0"/>
        <v>108.68333333333334</v>
      </c>
      <c r="J16" s="441">
        <f t="shared" si="0"/>
        <v>102.29166666666667</v>
      </c>
      <c r="K16" s="441">
        <f t="shared" si="0"/>
        <v>112.44166666666666</v>
      </c>
      <c r="L16" s="441">
        <f t="shared" si="0"/>
        <v>105.59166666666665</v>
      </c>
      <c r="M16" s="441">
        <f>AVERAGE(M17:M28)</f>
        <v>112.00833333333334</v>
      </c>
      <c r="N16" s="442">
        <f>AVERAGE(N17:N28)</f>
        <v>105.50000000000001</v>
      </c>
      <c r="O16" s="159" t="s">
        <v>710</v>
      </c>
    </row>
    <row r="17" spans="1:15" s="139" customFormat="1" ht="19.5" customHeight="1">
      <c r="A17" s="192" t="s">
        <v>55</v>
      </c>
      <c r="B17" s="450">
        <v>108.8</v>
      </c>
      <c r="C17" s="443">
        <v>118.5</v>
      </c>
      <c r="D17" s="443">
        <v>121.2</v>
      </c>
      <c r="E17" s="444">
        <v>132.7</v>
      </c>
      <c r="F17" s="444">
        <v>104.5</v>
      </c>
      <c r="G17" s="444">
        <v>114.3</v>
      </c>
      <c r="H17" s="444">
        <v>129.1</v>
      </c>
      <c r="I17" s="444">
        <v>108</v>
      </c>
      <c r="J17" s="444">
        <v>101.7</v>
      </c>
      <c r="K17" s="444">
        <v>111.8</v>
      </c>
      <c r="L17" s="444">
        <v>104.4</v>
      </c>
      <c r="M17" s="444">
        <v>106.5</v>
      </c>
      <c r="N17" s="445">
        <v>103.5</v>
      </c>
      <c r="O17" s="97" t="s">
        <v>56</v>
      </c>
    </row>
    <row r="18" spans="1:15" s="139" customFormat="1" ht="19.5" customHeight="1">
      <c r="A18" s="192" t="s">
        <v>57</v>
      </c>
      <c r="B18" s="450">
        <v>110.1</v>
      </c>
      <c r="C18" s="443">
        <v>119</v>
      </c>
      <c r="D18" s="443">
        <v>121.2</v>
      </c>
      <c r="E18" s="444">
        <v>132.7</v>
      </c>
      <c r="F18" s="444">
        <v>104.7</v>
      </c>
      <c r="G18" s="444">
        <v>116</v>
      </c>
      <c r="H18" s="444">
        <v>130.1</v>
      </c>
      <c r="I18" s="444">
        <v>108.2</v>
      </c>
      <c r="J18" s="444">
        <v>101.8</v>
      </c>
      <c r="K18" s="444">
        <v>112.1</v>
      </c>
      <c r="L18" s="444">
        <v>104.1</v>
      </c>
      <c r="M18" s="444">
        <v>108.6</v>
      </c>
      <c r="N18" s="445">
        <v>103.2</v>
      </c>
      <c r="O18" s="97" t="s">
        <v>58</v>
      </c>
    </row>
    <row r="19" spans="1:15" s="139" customFormat="1" ht="19.5" customHeight="1">
      <c r="A19" s="192" t="s">
        <v>59</v>
      </c>
      <c r="B19" s="450">
        <v>111.6</v>
      </c>
      <c r="C19" s="443">
        <v>120.6</v>
      </c>
      <c r="D19" s="443">
        <v>121.2</v>
      </c>
      <c r="E19" s="444">
        <v>132.7</v>
      </c>
      <c r="F19" s="444">
        <v>104.8</v>
      </c>
      <c r="G19" s="444">
        <v>115.4</v>
      </c>
      <c r="H19" s="444">
        <v>134.3</v>
      </c>
      <c r="I19" s="444">
        <v>108.3</v>
      </c>
      <c r="J19" s="444">
        <v>101.8</v>
      </c>
      <c r="K19" s="444">
        <v>112.1</v>
      </c>
      <c r="L19" s="444">
        <v>105.3</v>
      </c>
      <c r="M19" s="444">
        <v>109</v>
      </c>
      <c r="N19" s="445">
        <v>103.3</v>
      </c>
      <c r="O19" s="97" t="s">
        <v>60</v>
      </c>
    </row>
    <row r="20" spans="1:15" s="139" customFormat="1" ht="19.5" customHeight="1">
      <c r="A20" s="192" t="s">
        <v>61</v>
      </c>
      <c r="B20" s="450">
        <v>109.7</v>
      </c>
      <c r="C20" s="443">
        <v>120.8</v>
      </c>
      <c r="D20" s="443">
        <v>121.2</v>
      </c>
      <c r="E20" s="444">
        <v>132.7</v>
      </c>
      <c r="F20" s="444">
        <v>105.6</v>
      </c>
      <c r="G20" s="444">
        <v>116.7</v>
      </c>
      <c r="H20" s="444">
        <v>133.9</v>
      </c>
      <c r="I20" s="444">
        <v>108.4</v>
      </c>
      <c r="J20" s="444">
        <v>102.1</v>
      </c>
      <c r="K20" s="444">
        <v>112.1</v>
      </c>
      <c r="L20" s="444">
        <v>105.3</v>
      </c>
      <c r="M20" s="444">
        <v>109.4</v>
      </c>
      <c r="N20" s="445">
        <v>103.3</v>
      </c>
      <c r="O20" s="97" t="s">
        <v>62</v>
      </c>
    </row>
    <row r="21" spans="1:15" s="139" customFormat="1" ht="19.5" customHeight="1">
      <c r="A21" s="192" t="s">
        <v>63</v>
      </c>
      <c r="B21" s="450">
        <v>106.5</v>
      </c>
      <c r="C21" s="443">
        <v>121.4</v>
      </c>
      <c r="D21" s="443">
        <v>122.1</v>
      </c>
      <c r="E21" s="444">
        <v>136</v>
      </c>
      <c r="F21" s="444">
        <v>105.6</v>
      </c>
      <c r="G21" s="444">
        <v>116.7</v>
      </c>
      <c r="H21" s="444">
        <v>134.6</v>
      </c>
      <c r="I21" s="444">
        <v>108.7</v>
      </c>
      <c r="J21" s="444">
        <v>102.1</v>
      </c>
      <c r="K21" s="444">
        <v>112.5</v>
      </c>
      <c r="L21" s="444">
        <v>106</v>
      </c>
      <c r="M21" s="444">
        <v>109.5</v>
      </c>
      <c r="N21" s="445">
        <v>103.4</v>
      </c>
      <c r="O21" s="97" t="s">
        <v>64</v>
      </c>
    </row>
    <row r="22" spans="1:15" s="139" customFormat="1" ht="19.5" customHeight="1">
      <c r="A22" s="192" t="s">
        <v>65</v>
      </c>
      <c r="B22" s="450">
        <v>109.2</v>
      </c>
      <c r="C22" s="443">
        <v>121.5</v>
      </c>
      <c r="D22" s="443">
        <v>124.7</v>
      </c>
      <c r="E22" s="444">
        <v>136</v>
      </c>
      <c r="F22" s="444">
        <v>104.5</v>
      </c>
      <c r="G22" s="444">
        <v>116.7</v>
      </c>
      <c r="H22" s="444">
        <v>134.7</v>
      </c>
      <c r="I22" s="444">
        <v>108.7</v>
      </c>
      <c r="J22" s="444">
        <v>102.2</v>
      </c>
      <c r="K22" s="444">
        <v>112.5</v>
      </c>
      <c r="L22" s="444">
        <v>106</v>
      </c>
      <c r="M22" s="444">
        <v>112.6</v>
      </c>
      <c r="N22" s="445">
        <v>104.2</v>
      </c>
      <c r="O22" s="97" t="s">
        <v>66</v>
      </c>
    </row>
    <row r="23" spans="1:15" s="139" customFormat="1" ht="19.5" customHeight="1">
      <c r="A23" s="192" t="s">
        <v>67</v>
      </c>
      <c r="B23" s="450">
        <v>110.3</v>
      </c>
      <c r="C23" s="443">
        <v>121.6</v>
      </c>
      <c r="D23" s="443">
        <v>124.7</v>
      </c>
      <c r="E23" s="444">
        <v>136</v>
      </c>
      <c r="F23" s="444">
        <v>104.4</v>
      </c>
      <c r="G23" s="444">
        <v>116.7</v>
      </c>
      <c r="H23" s="444">
        <v>134.9</v>
      </c>
      <c r="I23" s="444">
        <v>109</v>
      </c>
      <c r="J23" s="444">
        <v>102.4</v>
      </c>
      <c r="K23" s="444">
        <v>112.8</v>
      </c>
      <c r="L23" s="444">
        <v>106</v>
      </c>
      <c r="M23" s="444">
        <v>114.3</v>
      </c>
      <c r="N23" s="445">
        <v>107.3</v>
      </c>
      <c r="O23" s="97" t="s">
        <v>68</v>
      </c>
    </row>
    <row r="24" spans="1:15" s="139" customFormat="1" ht="19.5" customHeight="1">
      <c r="A24" s="192" t="s">
        <v>69</v>
      </c>
      <c r="B24" s="450">
        <v>112.1</v>
      </c>
      <c r="C24" s="443">
        <v>121.6</v>
      </c>
      <c r="D24" s="443">
        <v>124.7</v>
      </c>
      <c r="E24" s="444">
        <v>136</v>
      </c>
      <c r="F24" s="444">
        <v>104.5</v>
      </c>
      <c r="G24" s="444">
        <v>116.7</v>
      </c>
      <c r="H24" s="444">
        <v>134.9</v>
      </c>
      <c r="I24" s="444">
        <v>109</v>
      </c>
      <c r="J24" s="444">
        <v>102.6</v>
      </c>
      <c r="K24" s="444">
        <v>112.8</v>
      </c>
      <c r="L24" s="444">
        <v>106</v>
      </c>
      <c r="M24" s="444">
        <v>116.3</v>
      </c>
      <c r="N24" s="445">
        <v>107.1</v>
      </c>
      <c r="O24" s="97" t="s">
        <v>70</v>
      </c>
    </row>
    <row r="25" spans="1:15" s="139" customFormat="1" ht="19.5" customHeight="1">
      <c r="A25" s="192" t="s">
        <v>71</v>
      </c>
      <c r="B25" s="450">
        <v>111.8</v>
      </c>
      <c r="C25" s="443">
        <v>122</v>
      </c>
      <c r="D25" s="443">
        <v>124.7</v>
      </c>
      <c r="E25" s="444">
        <v>136</v>
      </c>
      <c r="F25" s="444">
        <v>104.1</v>
      </c>
      <c r="G25" s="444">
        <v>116.3</v>
      </c>
      <c r="H25" s="444">
        <v>136.5</v>
      </c>
      <c r="I25" s="444">
        <v>109.1</v>
      </c>
      <c r="J25" s="444">
        <v>102.8</v>
      </c>
      <c r="K25" s="444">
        <v>112.8</v>
      </c>
      <c r="L25" s="444">
        <v>106</v>
      </c>
      <c r="M25" s="444">
        <v>114.6</v>
      </c>
      <c r="N25" s="445">
        <v>107.4</v>
      </c>
      <c r="O25" s="97" t="s">
        <v>72</v>
      </c>
    </row>
    <row r="26" spans="1:15" s="139" customFormat="1" ht="19.5" customHeight="1">
      <c r="A26" s="192" t="s">
        <v>73</v>
      </c>
      <c r="B26" s="450">
        <v>110.2</v>
      </c>
      <c r="C26" s="443">
        <v>122</v>
      </c>
      <c r="D26" s="443">
        <v>124.7</v>
      </c>
      <c r="E26" s="444">
        <v>136</v>
      </c>
      <c r="F26" s="444">
        <v>103.3</v>
      </c>
      <c r="G26" s="444">
        <v>116.3</v>
      </c>
      <c r="H26" s="444">
        <v>137.1</v>
      </c>
      <c r="I26" s="444">
        <v>109</v>
      </c>
      <c r="J26" s="444">
        <v>102.6</v>
      </c>
      <c r="K26" s="444">
        <v>112.8</v>
      </c>
      <c r="L26" s="444">
        <v>106</v>
      </c>
      <c r="M26" s="444">
        <v>113.2</v>
      </c>
      <c r="N26" s="445">
        <v>107.9</v>
      </c>
      <c r="O26" s="97" t="s">
        <v>74</v>
      </c>
    </row>
    <row r="27" spans="1:15" s="139" customFormat="1" ht="19.5" customHeight="1">
      <c r="A27" s="192" t="s">
        <v>75</v>
      </c>
      <c r="B27" s="450">
        <v>114.6</v>
      </c>
      <c r="C27" s="443">
        <v>122.1</v>
      </c>
      <c r="D27" s="443">
        <v>124.7</v>
      </c>
      <c r="E27" s="444">
        <v>136</v>
      </c>
      <c r="F27" s="444">
        <v>103.7</v>
      </c>
      <c r="G27" s="444">
        <v>116.8</v>
      </c>
      <c r="H27" s="444">
        <v>137.1</v>
      </c>
      <c r="I27" s="444">
        <v>109.1</v>
      </c>
      <c r="J27" s="444">
        <v>102.8</v>
      </c>
      <c r="K27" s="444">
        <v>112.8</v>
      </c>
      <c r="L27" s="444">
        <v>106</v>
      </c>
      <c r="M27" s="444">
        <v>115.2</v>
      </c>
      <c r="N27" s="445">
        <v>107.7</v>
      </c>
      <c r="O27" s="97" t="s">
        <v>76</v>
      </c>
    </row>
    <row r="28" spans="1:15" s="139" customFormat="1" ht="19.5" customHeight="1">
      <c r="A28" s="222" t="s">
        <v>77</v>
      </c>
      <c r="B28" s="451">
        <v>115.9</v>
      </c>
      <c r="C28" s="446">
        <v>122</v>
      </c>
      <c r="D28" s="446">
        <v>125.1</v>
      </c>
      <c r="E28" s="447">
        <v>136</v>
      </c>
      <c r="F28" s="447">
        <v>103</v>
      </c>
      <c r="G28" s="447">
        <v>116.9</v>
      </c>
      <c r="H28" s="447">
        <v>137.3</v>
      </c>
      <c r="I28" s="447">
        <v>108.7</v>
      </c>
      <c r="J28" s="447">
        <v>102.6</v>
      </c>
      <c r="K28" s="447">
        <v>112.2</v>
      </c>
      <c r="L28" s="447">
        <v>106</v>
      </c>
      <c r="M28" s="447">
        <v>114.9</v>
      </c>
      <c r="N28" s="448">
        <v>107.7</v>
      </c>
      <c r="O28" s="123" t="s">
        <v>78</v>
      </c>
    </row>
  </sheetData>
  <mergeCells count="7">
    <mergeCell ref="M4:N4"/>
    <mergeCell ref="O3:O10"/>
    <mergeCell ref="A3:A10"/>
    <mergeCell ref="A1:O1"/>
    <mergeCell ref="C3:H3"/>
    <mergeCell ref="I3:L3"/>
    <mergeCell ref="M3:N3"/>
  </mergeCells>
  <printOptions/>
  <pageMargins left="0.7480314960629921" right="0.7480314960629921" top="0.984251968503937" bottom="0.69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D1">
      <selection activeCell="E23" sqref="E23"/>
    </sheetView>
  </sheetViews>
  <sheetFormatPr defaultColWidth="9.140625" defaultRowHeight="12.75"/>
  <cols>
    <col min="1" max="1" width="10.28125" style="1" customWidth="1"/>
    <col min="2" max="2" width="11.28125" style="1" customWidth="1"/>
    <col min="3" max="3" width="11.28125" style="62" customWidth="1"/>
    <col min="4" max="4" width="9.421875" style="1" customWidth="1"/>
    <col min="5" max="7" width="10.8515625" style="1" customWidth="1"/>
    <col min="8" max="8" width="10.00390625" style="1" customWidth="1"/>
    <col min="9" max="13" width="11.8515625" style="1" customWidth="1"/>
    <col min="14" max="14" width="12.140625" style="1" customWidth="1"/>
    <col min="15" max="16384" width="9.140625" style="1" customWidth="1"/>
  </cols>
  <sheetData>
    <row r="1" spans="1:14" ht="32.25" customHeight="1">
      <c r="A1" s="555" t="s">
        <v>147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37"/>
    </row>
    <row r="2" s="4" customFormat="1" ht="18" customHeight="1">
      <c r="N2" s="4" t="s">
        <v>148</v>
      </c>
    </row>
    <row r="3" spans="1:14" s="4" customFormat="1" ht="29.25" customHeight="1">
      <c r="A3" s="565" t="s">
        <v>465</v>
      </c>
      <c r="B3" s="60"/>
      <c r="C3" s="63"/>
      <c r="D3" s="392" t="s">
        <v>149</v>
      </c>
      <c r="E3" s="568"/>
      <c r="F3" s="568"/>
      <c r="G3" s="393"/>
      <c r="H3" s="563" t="s">
        <v>150</v>
      </c>
      <c r="I3" s="564"/>
      <c r="J3" s="564"/>
      <c r="K3" s="564"/>
      <c r="L3" s="564"/>
      <c r="M3" s="564"/>
      <c r="N3" s="559" t="s">
        <v>463</v>
      </c>
    </row>
    <row r="4" spans="1:14" s="4" customFormat="1" ht="17.25" customHeight="1">
      <c r="A4" s="374"/>
      <c r="B4" s="64" t="s">
        <v>151</v>
      </c>
      <c r="C4" s="65" t="s">
        <v>152</v>
      </c>
      <c r="D4" s="12"/>
      <c r="E4" s="11" t="s">
        <v>153</v>
      </c>
      <c r="F4" s="11" t="s">
        <v>154</v>
      </c>
      <c r="G4" s="11" t="s">
        <v>155</v>
      </c>
      <c r="H4" s="12"/>
      <c r="I4" s="11" t="s">
        <v>156</v>
      </c>
      <c r="J4" s="11" t="s">
        <v>157</v>
      </c>
      <c r="K4" s="11" t="s">
        <v>158</v>
      </c>
      <c r="L4" s="11" t="s">
        <v>159</v>
      </c>
      <c r="M4" s="11" t="s">
        <v>160</v>
      </c>
      <c r="N4" s="403"/>
    </row>
    <row r="5" spans="1:14" s="4" customFormat="1" ht="18" customHeight="1">
      <c r="A5" s="374"/>
      <c r="B5" s="66" t="s">
        <v>161</v>
      </c>
      <c r="C5" s="12" t="s">
        <v>162</v>
      </c>
      <c r="D5" s="12"/>
      <c r="E5" s="12" t="s">
        <v>163</v>
      </c>
      <c r="F5" s="57" t="s">
        <v>164</v>
      </c>
      <c r="G5" s="13" t="s">
        <v>165</v>
      </c>
      <c r="H5" s="12"/>
      <c r="I5" s="57" t="s">
        <v>166</v>
      </c>
      <c r="J5" s="57" t="s">
        <v>167</v>
      </c>
      <c r="K5" s="57" t="s">
        <v>168</v>
      </c>
      <c r="L5" s="57" t="s">
        <v>169</v>
      </c>
      <c r="M5" s="13" t="s">
        <v>170</v>
      </c>
      <c r="N5" s="403"/>
    </row>
    <row r="6" spans="1:14" s="4" customFormat="1" ht="18" customHeight="1">
      <c r="A6" s="374"/>
      <c r="B6" s="66" t="s">
        <v>171</v>
      </c>
      <c r="C6" s="12" t="s">
        <v>172</v>
      </c>
      <c r="D6" s="12"/>
      <c r="E6" s="12" t="s">
        <v>173</v>
      </c>
      <c r="F6" s="57" t="s">
        <v>174</v>
      </c>
      <c r="G6" s="13" t="s">
        <v>164</v>
      </c>
      <c r="H6" s="12"/>
      <c r="I6" s="57" t="s">
        <v>175</v>
      </c>
      <c r="J6" s="57" t="s">
        <v>176</v>
      </c>
      <c r="K6" s="57" t="s">
        <v>177</v>
      </c>
      <c r="L6" s="57" t="s">
        <v>178</v>
      </c>
      <c r="M6" s="13" t="s">
        <v>179</v>
      </c>
      <c r="N6" s="403"/>
    </row>
    <row r="7" spans="1:14" s="4" customFormat="1" ht="18" customHeight="1">
      <c r="A7" s="374"/>
      <c r="B7" s="66" t="s">
        <v>180</v>
      </c>
      <c r="C7" s="12"/>
      <c r="D7" s="12"/>
      <c r="E7" s="12"/>
      <c r="F7" s="57"/>
      <c r="G7" s="13" t="s">
        <v>181</v>
      </c>
      <c r="H7" s="12"/>
      <c r="I7" s="57" t="s">
        <v>182</v>
      </c>
      <c r="J7" s="57" t="s">
        <v>183</v>
      </c>
      <c r="K7" s="57" t="s">
        <v>184</v>
      </c>
      <c r="L7" s="57" t="s">
        <v>185</v>
      </c>
      <c r="M7" s="13"/>
      <c r="N7" s="403"/>
    </row>
    <row r="8" spans="1:14" s="4" customFormat="1" ht="18" customHeight="1">
      <c r="A8" s="374"/>
      <c r="B8" s="45" t="s">
        <v>174</v>
      </c>
      <c r="C8" s="12"/>
      <c r="D8" s="12"/>
      <c r="E8" s="58"/>
      <c r="F8" s="58"/>
      <c r="G8" s="12" t="s">
        <v>172</v>
      </c>
      <c r="H8" s="12"/>
      <c r="I8" s="58" t="s">
        <v>186</v>
      </c>
      <c r="J8" s="58" t="s">
        <v>187</v>
      </c>
      <c r="K8" s="58" t="s">
        <v>172</v>
      </c>
      <c r="L8" s="58" t="s">
        <v>186</v>
      </c>
      <c r="M8" s="12"/>
      <c r="N8" s="403"/>
    </row>
    <row r="9" spans="1:14" s="4" customFormat="1" ht="18" customHeight="1">
      <c r="A9" s="379"/>
      <c r="B9" s="55"/>
      <c r="C9" s="14" t="s">
        <v>188</v>
      </c>
      <c r="D9" s="14"/>
      <c r="E9" s="14"/>
      <c r="F9" s="14"/>
      <c r="G9" s="14"/>
      <c r="H9" s="14"/>
      <c r="I9" s="14" t="s">
        <v>189</v>
      </c>
      <c r="J9" s="14" t="s">
        <v>190</v>
      </c>
      <c r="K9" s="14"/>
      <c r="L9" s="14" t="s">
        <v>191</v>
      </c>
      <c r="M9" s="14"/>
      <c r="N9" s="387"/>
    </row>
    <row r="10" spans="1:14" s="98" customFormat="1" ht="24" customHeight="1">
      <c r="A10" s="130" t="s">
        <v>192</v>
      </c>
      <c r="B10" s="132">
        <v>63.1</v>
      </c>
      <c r="C10" s="132">
        <v>34.3</v>
      </c>
      <c r="D10" s="132">
        <v>59.1</v>
      </c>
      <c r="E10" s="132">
        <v>0.1</v>
      </c>
      <c r="F10" s="132">
        <v>4.2</v>
      </c>
      <c r="G10" s="132">
        <v>54.8</v>
      </c>
      <c r="H10" s="132">
        <v>55.9</v>
      </c>
      <c r="I10" s="132">
        <v>9.4</v>
      </c>
      <c r="J10" s="132">
        <v>5.8</v>
      </c>
      <c r="K10" s="132">
        <v>23.4</v>
      </c>
      <c r="L10" s="132">
        <v>10.9</v>
      </c>
      <c r="M10" s="132">
        <v>6.4</v>
      </c>
      <c r="N10" s="133" t="s">
        <v>193</v>
      </c>
    </row>
    <row r="11" spans="1:14" s="98" customFormat="1" ht="24" customHeight="1">
      <c r="A11" s="104" t="s">
        <v>5</v>
      </c>
      <c r="B11" s="135">
        <v>100</v>
      </c>
      <c r="C11" s="135">
        <v>100</v>
      </c>
      <c r="D11" s="135">
        <v>100</v>
      </c>
      <c r="E11" s="135">
        <v>100</v>
      </c>
      <c r="F11" s="135">
        <v>100</v>
      </c>
      <c r="G11" s="135">
        <v>100</v>
      </c>
      <c r="H11" s="135">
        <v>100</v>
      </c>
      <c r="I11" s="135">
        <v>100</v>
      </c>
      <c r="J11" s="135">
        <v>100</v>
      </c>
      <c r="K11" s="135">
        <v>100</v>
      </c>
      <c r="L11" s="135">
        <v>100</v>
      </c>
      <c r="M11" s="136">
        <v>100</v>
      </c>
      <c r="N11" s="137" t="s">
        <v>5</v>
      </c>
    </row>
    <row r="12" spans="1:14" s="198" customFormat="1" ht="24" customHeight="1">
      <c r="A12" s="197" t="s">
        <v>6</v>
      </c>
      <c r="B12" s="135">
        <v>105.5</v>
      </c>
      <c r="C12" s="135">
        <v>102.8</v>
      </c>
      <c r="D12" s="135">
        <v>98.5</v>
      </c>
      <c r="E12" s="135">
        <v>101</v>
      </c>
      <c r="F12" s="135">
        <v>79</v>
      </c>
      <c r="G12" s="135">
        <v>100</v>
      </c>
      <c r="H12" s="135">
        <v>97.6</v>
      </c>
      <c r="I12" s="135">
        <v>81</v>
      </c>
      <c r="J12" s="135">
        <v>99.5</v>
      </c>
      <c r="K12" s="135">
        <v>100.5</v>
      </c>
      <c r="L12" s="135">
        <v>102.2</v>
      </c>
      <c r="M12" s="136">
        <v>101.6</v>
      </c>
      <c r="N12" s="186" t="s">
        <v>6</v>
      </c>
    </row>
    <row r="13" spans="1:14" s="198" customFormat="1" ht="24" customHeight="1">
      <c r="A13" s="197" t="s">
        <v>647</v>
      </c>
      <c r="B13" s="135">
        <v>107.84166666666665</v>
      </c>
      <c r="C13" s="135">
        <v>103.96666666666668</v>
      </c>
      <c r="D13" s="135">
        <v>96.15833333333332</v>
      </c>
      <c r="E13" s="135">
        <v>106</v>
      </c>
      <c r="F13" s="135">
        <v>60.65833333333334</v>
      </c>
      <c r="G13" s="135">
        <v>99.76666666666665</v>
      </c>
      <c r="H13" s="135">
        <v>95.375</v>
      </c>
      <c r="I13" s="135">
        <v>66.3</v>
      </c>
      <c r="J13" s="135">
        <v>99.09166666666664</v>
      </c>
      <c r="K13" s="135">
        <v>100.325</v>
      </c>
      <c r="L13" s="135">
        <v>104.96666666666665</v>
      </c>
      <c r="M13" s="136">
        <v>100.40833333333332</v>
      </c>
      <c r="N13" s="186" t="s">
        <v>651</v>
      </c>
    </row>
    <row r="14" spans="1:14" s="198" customFormat="1" ht="24" customHeight="1">
      <c r="A14" s="197" t="s">
        <v>707</v>
      </c>
      <c r="B14" s="135">
        <v>123.31666666666668</v>
      </c>
      <c r="C14" s="135">
        <v>113.03333333333332</v>
      </c>
      <c r="D14" s="135">
        <v>94.70833333333333</v>
      </c>
      <c r="E14" s="135">
        <v>106</v>
      </c>
      <c r="F14" s="135">
        <v>56.74166666666668</v>
      </c>
      <c r="G14" s="135">
        <v>97.6</v>
      </c>
      <c r="H14" s="135">
        <v>96.225</v>
      </c>
      <c r="I14" s="135">
        <v>60.4</v>
      </c>
      <c r="J14" s="135">
        <v>101.59166666666665</v>
      </c>
      <c r="K14" s="135">
        <v>100</v>
      </c>
      <c r="L14" s="135">
        <v>109.38333333333331</v>
      </c>
      <c r="M14" s="136">
        <v>107.78333333333335</v>
      </c>
      <c r="N14" s="186" t="s">
        <v>708</v>
      </c>
    </row>
    <row r="15" spans="1:14" s="138" customFormat="1" ht="24" customHeight="1">
      <c r="A15" s="242" t="s">
        <v>711</v>
      </c>
      <c r="B15" s="449">
        <f aca="true" t="shared" si="0" ref="B15:K15">AVERAGE(B16:B27)</f>
        <v>113.48333333333335</v>
      </c>
      <c r="C15" s="441">
        <f t="shared" si="0"/>
        <v>113.47499999999998</v>
      </c>
      <c r="D15" s="441">
        <f t="shared" si="0"/>
        <v>94.575</v>
      </c>
      <c r="E15" s="441">
        <f t="shared" si="0"/>
        <v>106</v>
      </c>
      <c r="F15" s="441">
        <f t="shared" si="0"/>
        <v>55.01666666666667</v>
      </c>
      <c r="G15" s="441">
        <f t="shared" si="0"/>
        <v>97.58333333333333</v>
      </c>
      <c r="H15" s="441">
        <f t="shared" si="0"/>
        <v>98.83333333333336</v>
      </c>
      <c r="I15" s="441">
        <f t="shared" si="0"/>
        <v>61.73333333333333</v>
      </c>
      <c r="J15" s="441">
        <f t="shared" si="0"/>
        <v>109.34999999999998</v>
      </c>
      <c r="K15" s="441">
        <f t="shared" si="0"/>
        <v>102.06666666666666</v>
      </c>
      <c r="L15" s="441">
        <f>AVERAGE(L16:L27)</f>
        <v>115.13333333333334</v>
      </c>
      <c r="M15" s="442">
        <f>AVERAGE(M16:M27)</f>
        <v>104.24999999999999</v>
      </c>
      <c r="N15" s="159" t="s">
        <v>711</v>
      </c>
    </row>
    <row r="16" spans="1:14" s="139" customFormat="1" ht="24" customHeight="1">
      <c r="A16" s="192" t="s">
        <v>55</v>
      </c>
      <c r="B16" s="452">
        <v>104.6</v>
      </c>
      <c r="C16" s="453">
        <v>112.1</v>
      </c>
      <c r="D16" s="454">
        <v>94.6</v>
      </c>
      <c r="E16" s="454">
        <v>106</v>
      </c>
      <c r="F16" s="453">
        <v>54.7</v>
      </c>
      <c r="G16" s="453">
        <v>97.6</v>
      </c>
      <c r="H16" s="453">
        <v>98.9</v>
      </c>
      <c r="I16" s="454">
        <v>65.9</v>
      </c>
      <c r="J16" s="453">
        <v>108.1</v>
      </c>
      <c r="K16" s="454">
        <v>100</v>
      </c>
      <c r="L16" s="453">
        <v>114.1</v>
      </c>
      <c r="M16" s="455">
        <v>109.4</v>
      </c>
      <c r="N16" s="97" t="s">
        <v>56</v>
      </c>
    </row>
    <row r="17" spans="1:14" s="139" customFormat="1" ht="24" customHeight="1">
      <c r="A17" s="192" t="s">
        <v>57</v>
      </c>
      <c r="B17" s="452">
        <v>109.4</v>
      </c>
      <c r="C17" s="453">
        <v>110.6</v>
      </c>
      <c r="D17" s="454">
        <v>94.6</v>
      </c>
      <c r="E17" s="454">
        <v>106</v>
      </c>
      <c r="F17" s="453">
        <v>54.7</v>
      </c>
      <c r="G17" s="453">
        <v>97.6</v>
      </c>
      <c r="H17" s="454">
        <v>98.4</v>
      </c>
      <c r="I17" s="453">
        <v>61.3</v>
      </c>
      <c r="J17" s="454">
        <v>109.3</v>
      </c>
      <c r="K17" s="453">
        <v>100.6</v>
      </c>
      <c r="L17" s="454">
        <v>114.3</v>
      </c>
      <c r="M17" s="455">
        <v>107.6</v>
      </c>
      <c r="N17" s="97" t="s">
        <v>58</v>
      </c>
    </row>
    <row r="18" spans="1:14" s="139" customFormat="1" ht="24" customHeight="1">
      <c r="A18" s="192" t="s">
        <v>59</v>
      </c>
      <c r="B18" s="452">
        <v>110.8</v>
      </c>
      <c r="C18" s="453">
        <v>109.3</v>
      </c>
      <c r="D18" s="454">
        <v>94.6</v>
      </c>
      <c r="E18" s="454">
        <v>106</v>
      </c>
      <c r="F18" s="453">
        <v>55.1</v>
      </c>
      <c r="G18" s="453">
        <v>97.6</v>
      </c>
      <c r="H18" s="453">
        <v>98.6</v>
      </c>
      <c r="I18" s="453">
        <v>63.7</v>
      </c>
      <c r="J18" s="453">
        <v>105.3</v>
      </c>
      <c r="K18" s="454">
        <v>101.6</v>
      </c>
      <c r="L18" s="453">
        <v>115.3</v>
      </c>
      <c r="M18" s="455">
        <v>104.4</v>
      </c>
      <c r="N18" s="97" t="s">
        <v>60</v>
      </c>
    </row>
    <row r="19" spans="1:14" s="139" customFormat="1" ht="24" customHeight="1">
      <c r="A19" s="192" t="s">
        <v>61</v>
      </c>
      <c r="B19" s="452">
        <v>111.7</v>
      </c>
      <c r="C19" s="453">
        <v>109.2</v>
      </c>
      <c r="D19" s="454">
        <v>94.6</v>
      </c>
      <c r="E19" s="454">
        <v>106</v>
      </c>
      <c r="F19" s="453">
        <v>55.1</v>
      </c>
      <c r="G19" s="453">
        <v>97.6</v>
      </c>
      <c r="H19" s="453">
        <v>99</v>
      </c>
      <c r="I19" s="453">
        <v>64</v>
      </c>
      <c r="J19" s="453">
        <v>108.3</v>
      </c>
      <c r="K19" s="454">
        <v>101.9</v>
      </c>
      <c r="L19" s="453">
        <v>115</v>
      </c>
      <c r="M19" s="455">
        <v>104.6</v>
      </c>
      <c r="N19" s="97" t="s">
        <v>62</v>
      </c>
    </row>
    <row r="20" spans="1:14" s="139" customFormat="1" ht="24" customHeight="1">
      <c r="A20" s="192" t="s">
        <v>63</v>
      </c>
      <c r="B20" s="452">
        <v>109.6</v>
      </c>
      <c r="C20" s="453">
        <v>113</v>
      </c>
      <c r="D20" s="454">
        <v>94.6</v>
      </c>
      <c r="E20" s="454">
        <v>106</v>
      </c>
      <c r="F20" s="454">
        <v>55.1</v>
      </c>
      <c r="G20" s="453">
        <v>97.6</v>
      </c>
      <c r="H20" s="453">
        <v>98.8</v>
      </c>
      <c r="I20" s="453">
        <v>62.8</v>
      </c>
      <c r="J20" s="454">
        <v>108.3</v>
      </c>
      <c r="K20" s="453">
        <v>101.9</v>
      </c>
      <c r="L20" s="453">
        <v>115.1</v>
      </c>
      <c r="M20" s="455">
        <v>104</v>
      </c>
      <c r="N20" s="97" t="s">
        <v>64</v>
      </c>
    </row>
    <row r="21" spans="1:14" s="139" customFormat="1" ht="24" customHeight="1">
      <c r="A21" s="192" t="s">
        <v>65</v>
      </c>
      <c r="B21" s="452">
        <v>115.3</v>
      </c>
      <c r="C21" s="453">
        <v>112.9</v>
      </c>
      <c r="D21" s="454">
        <v>94.6</v>
      </c>
      <c r="E21" s="454">
        <v>106</v>
      </c>
      <c r="F21" s="453">
        <v>55.1</v>
      </c>
      <c r="G21" s="453">
        <v>97.6</v>
      </c>
      <c r="H21" s="453">
        <v>98.6</v>
      </c>
      <c r="I21" s="454">
        <v>62.1</v>
      </c>
      <c r="J21" s="453">
        <v>107.8</v>
      </c>
      <c r="K21" s="453">
        <v>101.9</v>
      </c>
      <c r="L21" s="453">
        <v>115.4</v>
      </c>
      <c r="M21" s="455">
        <v>102.8</v>
      </c>
      <c r="N21" s="97" t="s">
        <v>66</v>
      </c>
    </row>
    <row r="22" spans="1:14" s="139" customFormat="1" ht="24" customHeight="1">
      <c r="A22" s="192" t="s">
        <v>67</v>
      </c>
      <c r="B22" s="452">
        <v>115.5</v>
      </c>
      <c r="C22" s="453">
        <v>116.6</v>
      </c>
      <c r="D22" s="454">
        <v>94.6</v>
      </c>
      <c r="E22" s="454">
        <v>106</v>
      </c>
      <c r="F22" s="453">
        <v>55.1</v>
      </c>
      <c r="G22" s="453">
        <v>97.6</v>
      </c>
      <c r="H22" s="453">
        <v>98.7</v>
      </c>
      <c r="I22" s="454">
        <v>61.5</v>
      </c>
      <c r="J22" s="453">
        <v>107.9</v>
      </c>
      <c r="K22" s="453">
        <v>102.2</v>
      </c>
      <c r="L22" s="453">
        <v>115.3</v>
      </c>
      <c r="M22" s="456">
        <v>104</v>
      </c>
      <c r="N22" s="97" t="s">
        <v>68</v>
      </c>
    </row>
    <row r="23" spans="1:14" s="139" customFormat="1" ht="24" customHeight="1">
      <c r="A23" s="192" t="s">
        <v>69</v>
      </c>
      <c r="B23" s="452">
        <v>118.5</v>
      </c>
      <c r="C23" s="453">
        <v>118.1</v>
      </c>
      <c r="D23" s="454">
        <v>94.6</v>
      </c>
      <c r="E23" s="454">
        <v>106</v>
      </c>
      <c r="F23" s="453">
        <v>55.2</v>
      </c>
      <c r="G23" s="453">
        <v>97.6</v>
      </c>
      <c r="H23" s="453">
        <v>99.2</v>
      </c>
      <c r="I23" s="453">
        <v>61.8</v>
      </c>
      <c r="J23" s="453">
        <v>108.5</v>
      </c>
      <c r="K23" s="453">
        <v>102.8</v>
      </c>
      <c r="L23" s="453">
        <v>115.4</v>
      </c>
      <c r="M23" s="455">
        <v>104.8</v>
      </c>
      <c r="N23" s="97" t="s">
        <v>70</v>
      </c>
    </row>
    <row r="24" spans="1:14" s="139" customFormat="1" ht="24" customHeight="1">
      <c r="A24" s="192" t="s">
        <v>71</v>
      </c>
      <c r="B24" s="452">
        <v>117.2</v>
      </c>
      <c r="C24" s="453">
        <v>114.6</v>
      </c>
      <c r="D24" s="454">
        <v>94.6</v>
      </c>
      <c r="E24" s="454">
        <v>106</v>
      </c>
      <c r="F24" s="453">
        <v>55.2</v>
      </c>
      <c r="G24" s="453">
        <v>97.6</v>
      </c>
      <c r="H24" s="454">
        <v>98.7</v>
      </c>
      <c r="I24" s="454">
        <v>60.9</v>
      </c>
      <c r="J24" s="453">
        <v>109.3</v>
      </c>
      <c r="K24" s="453">
        <v>102.8</v>
      </c>
      <c r="L24" s="453">
        <v>115.4</v>
      </c>
      <c r="M24" s="455">
        <v>101.6</v>
      </c>
      <c r="N24" s="97" t="s">
        <v>72</v>
      </c>
    </row>
    <row r="25" spans="1:14" s="139" customFormat="1" ht="24" customHeight="1">
      <c r="A25" s="192" t="s">
        <v>73</v>
      </c>
      <c r="B25" s="457">
        <v>114.3</v>
      </c>
      <c r="C25" s="453">
        <v>114.6</v>
      </c>
      <c r="D25" s="454">
        <v>94.6</v>
      </c>
      <c r="E25" s="454">
        <v>106</v>
      </c>
      <c r="F25" s="453">
        <v>55.4</v>
      </c>
      <c r="G25" s="453">
        <v>97.6</v>
      </c>
      <c r="H25" s="453">
        <v>98.7</v>
      </c>
      <c r="I25" s="453">
        <v>60.3</v>
      </c>
      <c r="J25" s="453">
        <v>109.6</v>
      </c>
      <c r="K25" s="453">
        <v>102.8</v>
      </c>
      <c r="L25" s="453">
        <v>115.4</v>
      </c>
      <c r="M25" s="455">
        <v>101.7</v>
      </c>
      <c r="N25" s="97" t="s">
        <v>74</v>
      </c>
    </row>
    <row r="26" spans="1:14" s="139" customFormat="1" ht="24" customHeight="1">
      <c r="A26" s="192" t="s">
        <v>75</v>
      </c>
      <c r="B26" s="452">
        <v>117.9</v>
      </c>
      <c r="C26" s="453">
        <v>115.1</v>
      </c>
      <c r="D26" s="453">
        <v>94.5</v>
      </c>
      <c r="E26" s="454">
        <v>106</v>
      </c>
      <c r="F26" s="453">
        <v>55.4</v>
      </c>
      <c r="G26" s="453">
        <v>97.5</v>
      </c>
      <c r="H26" s="453">
        <v>99.2</v>
      </c>
      <c r="I26" s="454">
        <v>59.5</v>
      </c>
      <c r="J26" s="454">
        <v>113.7</v>
      </c>
      <c r="K26" s="453">
        <v>103.1</v>
      </c>
      <c r="L26" s="453">
        <v>115.4</v>
      </c>
      <c r="M26" s="455">
        <v>102.6</v>
      </c>
      <c r="N26" s="97" t="s">
        <v>76</v>
      </c>
    </row>
    <row r="27" spans="1:14" s="139" customFormat="1" ht="24" customHeight="1">
      <c r="A27" s="222" t="s">
        <v>77</v>
      </c>
      <c r="B27" s="458">
        <v>117</v>
      </c>
      <c r="C27" s="459">
        <v>115.6</v>
      </c>
      <c r="D27" s="459">
        <v>94.4</v>
      </c>
      <c r="E27" s="460">
        <v>106</v>
      </c>
      <c r="F27" s="459">
        <v>54.1</v>
      </c>
      <c r="G27" s="459">
        <v>97.5</v>
      </c>
      <c r="H27" s="459">
        <v>99.2</v>
      </c>
      <c r="I27" s="460">
        <v>57</v>
      </c>
      <c r="J27" s="459">
        <v>116.1</v>
      </c>
      <c r="K27" s="459">
        <v>103.2</v>
      </c>
      <c r="L27" s="459">
        <v>115.5</v>
      </c>
      <c r="M27" s="461">
        <v>103.5</v>
      </c>
      <c r="N27" s="123" t="s">
        <v>78</v>
      </c>
    </row>
  </sheetData>
  <mergeCells count="5">
    <mergeCell ref="A1:N1"/>
    <mergeCell ref="D3:G3"/>
    <mergeCell ref="H3:M3"/>
    <mergeCell ref="A3:A9"/>
    <mergeCell ref="N3:N9"/>
  </mergeCells>
  <printOptions/>
  <pageMargins left="0.7480314960629921" right="0.7480314960629921" top="0.8" bottom="0.38" header="0.5118110236220472" footer="0.28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zoomScaleSheetLayoutView="100" workbookViewId="0" topLeftCell="F2">
      <selection activeCell="O18" sqref="O18"/>
    </sheetView>
  </sheetViews>
  <sheetFormatPr defaultColWidth="9.140625" defaultRowHeight="12.75"/>
  <cols>
    <col min="1" max="1" width="9.140625" style="1" customWidth="1"/>
    <col min="2" max="13" width="12.7109375" style="1" customWidth="1"/>
    <col min="14" max="14" width="14.57421875" style="1" customWidth="1"/>
    <col min="15" max="16384" width="9.140625" style="1" customWidth="1"/>
  </cols>
  <sheetData>
    <row r="1" spans="1:14" ht="32.25" customHeight="1">
      <c r="A1" s="555" t="s">
        <v>147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37"/>
    </row>
    <row r="2" s="4" customFormat="1" ht="18" customHeight="1">
      <c r="N2" s="4" t="s">
        <v>148</v>
      </c>
    </row>
    <row r="3" spans="1:14" s="4" customFormat="1" ht="20.25" customHeight="1">
      <c r="A3" s="565" t="s">
        <v>465</v>
      </c>
      <c r="B3" s="563" t="s">
        <v>194</v>
      </c>
      <c r="C3" s="564"/>
      <c r="D3" s="564"/>
      <c r="E3" s="564"/>
      <c r="F3" s="564"/>
      <c r="G3" s="563" t="s">
        <v>195</v>
      </c>
      <c r="H3" s="564"/>
      <c r="I3" s="564"/>
      <c r="J3" s="563" t="s">
        <v>196</v>
      </c>
      <c r="K3" s="564"/>
      <c r="L3" s="564"/>
      <c r="M3" s="564"/>
      <c r="N3" s="559" t="s">
        <v>463</v>
      </c>
    </row>
    <row r="4" spans="1:14" s="4" customFormat="1" ht="20.25" customHeight="1">
      <c r="A4" s="374"/>
      <c r="B4" s="56"/>
      <c r="C4" s="54"/>
      <c r="D4" s="54"/>
      <c r="E4" s="54"/>
      <c r="F4" s="55"/>
      <c r="G4" s="566" t="s">
        <v>197</v>
      </c>
      <c r="H4" s="567"/>
      <c r="I4" s="567"/>
      <c r="J4" s="56"/>
      <c r="K4" s="54"/>
      <c r="L4" s="54"/>
      <c r="M4" s="55"/>
      <c r="N4" s="403"/>
    </row>
    <row r="5" spans="1:14" s="4" customFormat="1" ht="20.25" customHeight="1">
      <c r="A5" s="374"/>
      <c r="B5" s="12"/>
      <c r="C5" s="11" t="s">
        <v>198</v>
      </c>
      <c r="D5" s="11" t="s">
        <v>199</v>
      </c>
      <c r="E5" s="11" t="s">
        <v>200</v>
      </c>
      <c r="F5" s="11" t="s">
        <v>201</v>
      </c>
      <c r="G5" s="12"/>
      <c r="H5" s="11" t="s">
        <v>202</v>
      </c>
      <c r="I5" s="11" t="s">
        <v>203</v>
      </c>
      <c r="J5" s="12"/>
      <c r="K5" s="11" t="s">
        <v>204</v>
      </c>
      <c r="L5" s="11" t="s">
        <v>205</v>
      </c>
      <c r="M5" s="11" t="s">
        <v>206</v>
      </c>
      <c r="N5" s="403"/>
    </row>
    <row r="6" spans="1:14" s="4" customFormat="1" ht="20.25" customHeight="1">
      <c r="A6" s="374"/>
      <c r="B6" s="12"/>
      <c r="C6" s="57" t="s">
        <v>207</v>
      </c>
      <c r="D6" s="12" t="s">
        <v>208</v>
      </c>
      <c r="E6" s="57" t="s">
        <v>209</v>
      </c>
      <c r="F6" s="13" t="s">
        <v>210</v>
      </c>
      <c r="G6" s="12"/>
      <c r="H6" s="12" t="s">
        <v>211</v>
      </c>
      <c r="I6" s="13" t="s">
        <v>212</v>
      </c>
      <c r="J6" s="12"/>
      <c r="K6" s="57" t="s">
        <v>213</v>
      </c>
      <c r="L6" s="57" t="s">
        <v>214</v>
      </c>
      <c r="M6" s="13" t="s">
        <v>210</v>
      </c>
      <c r="N6" s="403"/>
    </row>
    <row r="7" spans="1:14" s="4" customFormat="1" ht="20.25" customHeight="1">
      <c r="A7" s="374"/>
      <c r="B7" s="12"/>
      <c r="C7" s="57" t="s">
        <v>215</v>
      </c>
      <c r="D7" s="12" t="s">
        <v>216</v>
      </c>
      <c r="E7" s="57" t="s">
        <v>216</v>
      </c>
      <c r="F7" s="13" t="s">
        <v>216</v>
      </c>
      <c r="G7" s="12"/>
      <c r="H7" s="12"/>
      <c r="I7" s="13" t="s">
        <v>217</v>
      </c>
      <c r="J7" s="12"/>
      <c r="K7" s="57" t="s">
        <v>218</v>
      </c>
      <c r="L7" s="57" t="s">
        <v>219</v>
      </c>
      <c r="M7" s="13" t="s">
        <v>172</v>
      </c>
      <c r="N7" s="403"/>
    </row>
    <row r="8" spans="1:14" s="4" customFormat="1" ht="20.25" customHeight="1">
      <c r="A8" s="374"/>
      <c r="B8" s="12"/>
      <c r="C8" s="58" t="s">
        <v>220</v>
      </c>
      <c r="D8" s="58"/>
      <c r="E8" s="58"/>
      <c r="F8" s="12"/>
      <c r="G8" s="12"/>
      <c r="H8" s="58"/>
      <c r="I8" s="12" t="s">
        <v>172</v>
      </c>
      <c r="J8" s="12"/>
      <c r="K8" s="58" t="s">
        <v>172</v>
      </c>
      <c r="L8" s="58"/>
      <c r="M8" s="12"/>
      <c r="N8" s="403"/>
    </row>
    <row r="9" spans="1:14" s="4" customFormat="1" ht="20.25" customHeight="1">
      <c r="A9" s="379"/>
      <c r="B9" s="14"/>
      <c r="C9" s="14" t="s">
        <v>216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387"/>
    </row>
    <row r="10" spans="1:14" s="98" customFormat="1" ht="22.5" customHeight="1">
      <c r="A10" s="130" t="s">
        <v>192</v>
      </c>
      <c r="B10" s="132">
        <v>112.4</v>
      </c>
      <c r="C10" s="132">
        <v>36.7</v>
      </c>
      <c r="D10" s="132">
        <v>40</v>
      </c>
      <c r="E10" s="132">
        <v>27.3</v>
      </c>
      <c r="F10" s="132">
        <v>8.4</v>
      </c>
      <c r="G10" s="132">
        <v>158.1</v>
      </c>
      <c r="H10" s="132">
        <v>155.9</v>
      </c>
      <c r="I10" s="132">
        <v>2.2</v>
      </c>
      <c r="J10" s="132">
        <v>60.1</v>
      </c>
      <c r="K10" s="132">
        <v>39.5</v>
      </c>
      <c r="L10" s="132">
        <v>7</v>
      </c>
      <c r="M10" s="132">
        <v>13.6</v>
      </c>
      <c r="N10" s="133" t="s">
        <v>193</v>
      </c>
    </row>
    <row r="11" spans="1:14" s="98" customFormat="1" ht="22.5" customHeight="1">
      <c r="A11" s="104" t="s">
        <v>5</v>
      </c>
      <c r="B11" s="135">
        <v>100</v>
      </c>
      <c r="C11" s="135">
        <v>100</v>
      </c>
      <c r="D11" s="135">
        <v>100</v>
      </c>
      <c r="E11" s="135">
        <v>100</v>
      </c>
      <c r="F11" s="135">
        <v>100</v>
      </c>
      <c r="G11" s="135">
        <v>100</v>
      </c>
      <c r="H11" s="135">
        <v>100</v>
      </c>
      <c r="I11" s="135">
        <v>100</v>
      </c>
      <c r="J11" s="135">
        <v>100</v>
      </c>
      <c r="K11" s="135">
        <v>100</v>
      </c>
      <c r="L11" s="135">
        <v>100</v>
      </c>
      <c r="M11" s="136">
        <v>100</v>
      </c>
      <c r="N11" s="137" t="s">
        <v>5</v>
      </c>
    </row>
    <row r="12" spans="1:14" s="198" customFormat="1" ht="22.5" customHeight="1">
      <c r="A12" s="197" t="s">
        <v>6</v>
      </c>
      <c r="B12" s="282">
        <v>106.075</v>
      </c>
      <c r="C12" s="283">
        <v>106.61666666666669</v>
      </c>
      <c r="D12" s="283">
        <v>105.51666666666665</v>
      </c>
      <c r="E12" s="283">
        <v>107.3</v>
      </c>
      <c r="F12" s="283">
        <v>102.425</v>
      </c>
      <c r="G12" s="283">
        <v>101.45</v>
      </c>
      <c r="H12" s="283">
        <v>101.475</v>
      </c>
      <c r="I12" s="283">
        <v>99.1</v>
      </c>
      <c r="J12" s="283">
        <v>104.41666666666667</v>
      </c>
      <c r="K12" s="283">
        <v>102.01666666666667</v>
      </c>
      <c r="L12" s="283">
        <v>110.225</v>
      </c>
      <c r="M12" s="284">
        <v>108.44166666666666</v>
      </c>
      <c r="N12" s="186" t="s">
        <v>6</v>
      </c>
    </row>
    <row r="13" spans="1:14" s="198" customFormat="1" ht="22.5" customHeight="1">
      <c r="A13" s="197" t="s">
        <v>647</v>
      </c>
      <c r="B13" s="135">
        <v>111.11666666666667</v>
      </c>
      <c r="C13" s="135">
        <v>113.49166666666669</v>
      </c>
      <c r="D13" s="135">
        <v>108.39166666666667</v>
      </c>
      <c r="E13" s="135">
        <v>113.6</v>
      </c>
      <c r="F13" s="135">
        <v>105.35</v>
      </c>
      <c r="G13" s="135">
        <v>103</v>
      </c>
      <c r="H13" s="135">
        <v>103.00833333333334</v>
      </c>
      <c r="I13" s="135">
        <v>100.16666666666667</v>
      </c>
      <c r="J13" s="135">
        <v>108.64166666666667</v>
      </c>
      <c r="K13" s="135">
        <v>105.28333333333335</v>
      </c>
      <c r="L13" s="135">
        <v>118.21666666666665</v>
      </c>
      <c r="M13" s="136">
        <v>113.41666666666669</v>
      </c>
      <c r="N13" s="186" t="s">
        <v>651</v>
      </c>
    </row>
    <row r="14" spans="1:14" s="198" customFormat="1" ht="22.5" customHeight="1">
      <c r="A14" s="197" t="s">
        <v>707</v>
      </c>
      <c r="B14" s="135">
        <v>116.13333333333333</v>
      </c>
      <c r="C14" s="135">
        <v>116.74166666666663</v>
      </c>
      <c r="D14" s="135">
        <v>114.36666666666667</v>
      </c>
      <c r="E14" s="135">
        <v>120.5166666666667</v>
      </c>
      <c r="F14" s="135">
        <v>107.46666666666664</v>
      </c>
      <c r="G14" s="135">
        <v>107.8583333333333</v>
      </c>
      <c r="H14" s="135">
        <v>107.925</v>
      </c>
      <c r="I14" s="135">
        <v>101.21666666666665</v>
      </c>
      <c r="J14" s="135">
        <v>116.35</v>
      </c>
      <c r="K14" s="135">
        <v>109.63333333333333</v>
      </c>
      <c r="L14" s="135">
        <v>149.90833333333333</v>
      </c>
      <c r="M14" s="136">
        <v>118.6</v>
      </c>
      <c r="N14" s="186" t="s">
        <v>713</v>
      </c>
    </row>
    <row r="15" spans="1:14" s="138" customFormat="1" ht="22.5" customHeight="1">
      <c r="A15" s="242" t="s">
        <v>711</v>
      </c>
      <c r="B15" s="449">
        <f>AVERAGE(B16:B27)</f>
        <v>117.26666666666665</v>
      </c>
      <c r="C15" s="441">
        <f aca="true" t="shared" si="0" ref="C15:I15">AVERAGE(C16:C27)</f>
        <v>118.72500000000001</v>
      </c>
      <c r="D15" s="441">
        <f t="shared" si="0"/>
        <v>113.69999999999997</v>
      </c>
      <c r="E15" s="441">
        <f t="shared" si="0"/>
        <v>123.36666666666669</v>
      </c>
      <c r="F15" s="441">
        <f t="shared" si="0"/>
        <v>108.26666666666665</v>
      </c>
      <c r="G15" s="441">
        <f t="shared" si="0"/>
        <v>111.99166666666666</v>
      </c>
      <c r="H15" s="441">
        <f t="shared" si="0"/>
        <v>112.13333333333334</v>
      </c>
      <c r="I15" s="441">
        <f t="shared" si="0"/>
        <v>101.23333333333333</v>
      </c>
      <c r="J15" s="441">
        <f>AVERAGE(J16:J27)</f>
        <v>121.94999999999997</v>
      </c>
      <c r="K15" s="441">
        <f>AVERAGE(K16:K27)</f>
        <v>113.675</v>
      </c>
      <c r="L15" s="441">
        <f>AVERAGE(L16:L27)</f>
        <v>180.83333333333334</v>
      </c>
      <c r="M15" s="442">
        <f>AVERAGE(M16:M27)</f>
        <v>115.675</v>
      </c>
      <c r="N15" s="159" t="s">
        <v>711</v>
      </c>
    </row>
    <row r="16" spans="1:14" s="139" customFormat="1" ht="22.5" customHeight="1">
      <c r="A16" s="192" t="s">
        <v>55</v>
      </c>
      <c r="B16" s="462">
        <v>117</v>
      </c>
      <c r="C16" s="463">
        <v>117.1</v>
      </c>
      <c r="D16" s="463">
        <v>115.5</v>
      </c>
      <c r="E16" s="463">
        <v>121.7</v>
      </c>
      <c r="F16" s="463">
        <v>108.1</v>
      </c>
      <c r="G16" s="463">
        <v>110.3</v>
      </c>
      <c r="H16" s="463">
        <v>110.5</v>
      </c>
      <c r="I16" s="463">
        <v>99.7</v>
      </c>
      <c r="J16" s="463">
        <v>119.3</v>
      </c>
      <c r="K16" s="463">
        <v>111.9</v>
      </c>
      <c r="L16" s="463">
        <v>167.2</v>
      </c>
      <c r="M16" s="464">
        <v>116.1</v>
      </c>
      <c r="N16" s="97" t="s">
        <v>56</v>
      </c>
    </row>
    <row r="17" spans="1:14" s="139" customFormat="1" ht="22.5" customHeight="1">
      <c r="A17" s="192" t="s">
        <v>57</v>
      </c>
      <c r="B17" s="462">
        <v>117</v>
      </c>
      <c r="C17" s="463">
        <v>117.1</v>
      </c>
      <c r="D17" s="463">
        <v>115.5</v>
      </c>
      <c r="E17" s="463">
        <v>121.7</v>
      </c>
      <c r="F17" s="463">
        <v>108.1</v>
      </c>
      <c r="G17" s="463">
        <v>110.6</v>
      </c>
      <c r="H17" s="463">
        <v>110.7</v>
      </c>
      <c r="I17" s="463">
        <v>99.3</v>
      </c>
      <c r="J17" s="463">
        <v>121.9</v>
      </c>
      <c r="K17" s="463">
        <v>112.9</v>
      </c>
      <c r="L17" s="463">
        <v>184.4</v>
      </c>
      <c r="M17" s="464">
        <v>116.1</v>
      </c>
      <c r="N17" s="97" t="s">
        <v>58</v>
      </c>
    </row>
    <row r="18" spans="1:14" s="139" customFormat="1" ht="22.5" customHeight="1">
      <c r="A18" s="192" t="s">
        <v>59</v>
      </c>
      <c r="B18" s="462">
        <v>118</v>
      </c>
      <c r="C18" s="463">
        <v>118.8</v>
      </c>
      <c r="D18" s="463">
        <v>115.5</v>
      </c>
      <c r="E18" s="463">
        <v>123.7</v>
      </c>
      <c r="F18" s="463">
        <v>108.3</v>
      </c>
      <c r="G18" s="463">
        <v>111.9</v>
      </c>
      <c r="H18" s="463">
        <v>112</v>
      </c>
      <c r="I18" s="463">
        <v>99.3</v>
      </c>
      <c r="J18" s="463">
        <v>123</v>
      </c>
      <c r="K18" s="463">
        <v>113.8</v>
      </c>
      <c r="L18" s="463">
        <v>188.8</v>
      </c>
      <c r="M18" s="464">
        <v>115.9</v>
      </c>
      <c r="N18" s="97" t="s">
        <v>60</v>
      </c>
    </row>
    <row r="19" spans="1:14" s="139" customFormat="1" ht="22.5" customHeight="1">
      <c r="A19" s="192" t="s">
        <v>61</v>
      </c>
      <c r="B19" s="462">
        <v>118</v>
      </c>
      <c r="C19" s="463">
        <v>118.7</v>
      </c>
      <c r="D19" s="463">
        <v>115.5</v>
      </c>
      <c r="E19" s="463">
        <v>123.7</v>
      </c>
      <c r="F19" s="463">
        <v>108.3</v>
      </c>
      <c r="G19" s="463">
        <v>111.9</v>
      </c>
      <c r="H19" s="463">
        <v>112</v>
      </c>
      <c r="I19" s="463">
        <v>100.6</v>
      </c>
      <c r="J19" s="463">
        <v>121.2</v>
      </c>
      <c r="K19" s="463">
        <v>113.7</v>
      </c>
      <c r="L19" s="463">
        <v>174.1</v>
      </c>
      <c r="M19" s="464">
        <v>116</v>
      </c>
      <c r="N19" s="97" t="s">
        <v>62</v>
      </c>
    </row>
    <row r="20" spans="1:14" s="139" customFormat="1" ht="22.5" customHeight="1">
      <c r="A20" s="192" t="s">
        <v>63</v>
      </c>
      <c r="B20" s="462">
        <v>117</v>
      </c>
      <c r="C20" s="463">
        <v>118.7</v>
      </c>
      <c r="D20" s="463">
        <v>112.8</v>
      </c>
      <c r="E20" s="463">
        <v>123.7</v>
      </c>
      <c r="F20" s="463">
        <v>108.3</v>
      </c>
      <c r="G20" s="463">
        <v>112.2</v>
      </c>
      <c r="H20" s="463">
        <v>112.4</v>
      </c>
      <c r="I20" s="463">
        <v>100.4</v>
      </c>
      <c r="J20" s="463">
        <v>121.4</v>
      </c>
      <c r="K20" s="463">
        <v>113.7</v>
      </c>
      <c r="L20" s="463">
        <v>174.8</v>
      </c>
      <c r="M20" s="464">
        <v>116</v>
      </c>
      <c r="N20" s="97" t="s">
        <v>64</v>
      </c>
    </row>
    <row r="21" spans="1:14" s="139" customFormat="1" ht="22.5" customHeight="1">
      <c r="A21" s="192" t="s">
        <v>65</v>
      </c>
      <c r="B21" s="462">
        <v>117</v>
      </c>
      <c r="C21" s="463">
        <v>118.7</v>
      </c>
      <c r="D21" s="463">
        <v>112.8</v>
      </c>
      <c r="E21" s="463">
        <v>123.7</v>
      </c>
      <c r="F21" s="463">
        <v>108.3</v>
      </c>
      <c r="G21" s="463">
        <v>112.4</v>
      </c>
      <c r="H21" s="463">
        <v>112.6</v>
      </c>
      <c r="I21" s="463">
        <v>100.4</v>
      </c>
      <c r="J21" s="463">
        <v>121.8</v>
      </c>
      <c r="K21" s="463">
        <v>113.9</v>
      </c>
      <c r="L21" s="463">
        <v>177.9</v>
      </c>
      <c r="M21" s="464">
        <v>116</v>
      </c>
      <c r="N21" s="97" t="s">
        <v>66</v>
      </c>
    </row>
    <row r="22" spans="1:14" s="139" customFormat="1" ht="22.5" customHeight="1">
      <c r="A22" s="192" t="s">
        <v>67</v>
      </c>
      <c r="B22" s="462">
        <v>117</v>
      </c>
      <c r="C22" s="463">
        <v>118.7</v>
      </c>
      <c r="D22" s="463">
        <v>112.8</v>
      </c>
      <c r="E22" s="463">
        <v>123.7</v>
      </c>
      <c r="F22" s="463">
        <v>108.3</v>
      </c>
      <c r="G22" s="463">
        <v>112.5</v>
      </c>
      <c r="H22" s="463">
        <v>112.7</v>
      </c>
      <c r="I22" s="463">
        <v>102.3</v>
      </c>
      <c r="J22" s="463">
        <v>121.9</v>
      </c>
      <c r="K22" s="463">
        <v>113.9</v>
      </c>
      <c r="L22" s="463">
        <v>179.1</v>
      </c>
      <c r="M22" s="464">
        <v>115.8</v>
      </c>
      <c r="N22" s="97" t="s">
        <v>68</v>
      </c>
    </row>
    <row r="23" spans="1:14" s="139" customFormat="1" ht="22.5" customHeight="1">
      <c r="A23" s="192" t="s">
        <v>69</v>
      </c>
      <c r="B23" s="462">
        <v>117</v>
      </c>
      <c r="C23" s="463">
        <v>118.7</v>
      </c>
      <c r="D23" s="463">
        <v>112.8</v>
      </c>
      <c r="E23" s="463">
        <v>123.7</v>
      </c>
      <c r="F23" s="463">
        <v>108.3</v>
      </c>
      <c r="G23" s="463">
        <v>112.4</v>
      </c>
      <c r="H23" s="463">
        <v>112.5</v>
      </c>
      <c r="I23" s="463">
        <v>105.4</v>
      </c>
      <c r="J23" s="463">
        <v>121.8</v>
      </c>
      <c r="K23" s="463">
        <v>114.1</v>
      </c>
      <c r="L23" s="463">
        <v>177.6</v>
      </c>
      <c r="M23" s="464">
        <v>115.6</v>
      </c>
      <c r="N23" s="97" t="s">
        <v>70</v>
      </c>
    </row>
    <row r="24" spans="1:14" s="139" customFormat="1" ht="22.5" customHeight="1">
      <c r="A24" s="192" t="s">
        <v>71</v>
      </c>
      <c r="B24" s="462">
        <v>117</v>
      </c>
      <c r="C24" s="463">
        <v>118.7</v>
      </c>
      <c r="D24" s="463">
        <v>112.8</v>
      </c>
      <c r="E24" s="463">
        <v>123.7</v>
      </c>
      <c r="F24" s="463">
        <v>108.3</v>
      </c>
      <c r="G24" s="463">
        <v>112.3</v>
      </c>
      <c r="H24" s="463">
        <v>112.5</v>
      </c>
      <c r="I24" s="463">
        <v>101.8</v>
      </c>
      <c r="J24" s="463">
        <v>122.5</v>
      </c>
      <c r="K24" s="463">
        <v>114.1</v>
      </c>
      <c r="L24" s="463">
        <v>183.3</v>
      </c>
      <c r="M24" s="464">
        <v>115.4</v>
      </c>
      <c r="N24" s="97" t="s">
        <v>72</v>
      </c>
    </row>
    <row r="25" spans="1:14" s="139" customFormat="1" ht="22.5" customHeight="1">
      <c r="A25" s="192" t="s">
        <v>73</v>
      </c>
      <c r="B25" s="462">
        <v>117.3</v>
      </c>
      <c r="C25" s="463">
        <v>119.5</v>
      </c>
      <c r="D25" s="463">
        <v>112.8</v>
      </c>
      <c r="E25" s="463">
        <v>123.7</v>
      </c>
      <c r="F25" s="463">
        <v>108.3</v>
      </c>
      <c r="G25" s="463">
        <v>112.3</v>
      </c>
      <c r="H25" s="463">
        <v>112.4</v>
      </c>
      <c r="I25" s="463">
        <v>101.7</v>
      </c>
      <c r="J25" s="463">
        <v>122.5</v>
      </c>
      <c r="K25" s="463">
        <v>114.3</v>
      </c>
      <c r="L25" s="463">
        <v>182.1</v>
      </c>
      <c r="M25" s="464">
        <v>115.3</v>
      </c>
      <c r="N25" s="97" t="s">
        <v>74</v>
      </c>
    </row>
    <row r="26" spans="1:14" s="139" customFormat="1" ht="22.5" customHeight="1">
      <c r="A26" s="192" t="s">
        <v>75</v>
      </c>
      <c r="B26" s="462">
        <v>117.3</v>
      </c>
      <c r="C26" s="463">
        <v>119.5</v>
      </c>
      <c r="D26" s="463">
        <v>112.8</v>
      </c>
      <c r="E26" s="463">
        <v>123.7</v>
      </c>
      <c r="F26" s="463">
        <v>108.3</v>
      </c>
      <c r="G26" s="463">
        <v>112.5</v>
      </c>
      <c r="H26" s="463">
        <v>112.6</v>
      </c>
      <c r="I26" s="463">
        <v>101.4</v>
      </c>
      <c r="J26" s="463">
        <v>122.8</v>
      </c>
      <c r="K26" s="463">
        <v>113.8</v>
      </c>
      <c r="L26" s="463">
        <v>187.9</v>
      </c>
      <c r="M26" s="464">
        <v>115.3</v>
      </c>
      <c r="N26" s="97" t="s">
        <v>76</v>
      </c>
    </row>
    <row r="27" spans="1:14" s="139" customFormat="1" ht="22.5" customHeight="1">
      <c r="A27" s="222" t="s">
        <v>77</v>
      </c>
      <c r="B27" s="465">
        <v>117.6</v>
      </c>
      <c r="C27" s="466">
        <v>120.5</v>
      </c>
      <c r="D27" s="466">
        <v>112.8</v>
      </c>
      <c r="E27" s="466">
        <v>123.7</v>
      </c>
      <c r="F27" s="466">
        <v>108.3</v>
      </c>
      <c r="G27" s="466">
        <v>112.6</v>
      </c>
      <c r="H27" s="466">
        <v>112.7</v>
      </c>
      <c r="I27" s="466">
        <v>102.5</v>
      </c>
      <c r="J27" s="466">
        <v>123.3</v>
      </c>
      <c r="K27" s="466">
        <v>114</v>
      </c>
      <c r="L27" s="466">
        <v>192.8</v>
      </c>
      <c r="M27" s="467">
        <v>114.6</v>
      </c>
      <c r="N27" s="123" t="s">
        <v>78</v>
      </c>
    </row>
    <row r="28" spans="1:20" s="83" customFormat="1" ht="18" customHeight="1">
      <c r="A28" s="82" t="s">
        <v>653</v>
      </c>
      <c r="B28" s="82"/>
      <c r="C28" s="82"/>
      <c r="N28" s="84" t="s">
        <v>447</v>
      </c>
      <c r="O28" s="82"/>
      <c r="P28" s="82"/>
      <c r="Q28" s="82"/>
      <c r="R28" s="82"/>
      <c r="S28" s="82"/>
      <c r="T28" s="82"/>
    </row>
    <row r="29" s="83" customFormat="1" ht="18" customHeight="1">
      <c r="A29" s="83" t="s">
        <v>466</v>
      </c>
    </row>
  </sheetData>
  <mergeCells count="7">
    <mergeCell ref="G4:I4"/>
    <mergeCell ref="A1:N1"/>
    <mergeCell ref="B3:F3"/>
    <mergeCell ref="G3:I3"/>
    <mergeCell ref="J3:M3"/>
    <mergeCell ref="A3:A9"/>
    <mergeCell ref="N3:N9"/>
  </mergeCells>
  <printOptions/>
  <pageMargins left="0.7480314960629921" right="0.7480314960629921" top="0.984251968503937" bottom="0.72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E1">
      <selection activeCell="Q12" sqref="Q12"/>
    </sheetView>
  </sheetViews>
  <sheetFormatPr defaultColWidth="9.140625" defaultRowHeight="12.75"/>
  <cols>
    <col min="1" max="1" width="10.7109375" style="1" customWidth="1"/>
    <col min="2" max="14" width="10.00390625" style="1" customWidth="1"/>
    <col min="15" max="15" width="14.57421875" style="1" customWidth="1"/>
    <col min="16" max="16384" width="9.140625" style="1" customWidth="1"/>
  </cols>
  <sheetData>
    <row r="1" spans="1:15" ht="32.25" customHeight="1">
      <c r="A1" s="555" t="s">
        <v>221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</row>
    <row r="2" s="4" customFormat="1" ht="18" customHeight="1">
      <c r="O2" s="4" t="s">
        <v>222</v>
      </c>
    </row>
    <row r="3" spans="1:15" s="4" customFormat="1" ht="25.5" customHeight="1">
      <c r="A3" s="560" t="s">
        <v>467</v>
      </c>
      <c r="B3" s="65" t="s">
        <v>223</v>
      </c>
      <c r="C3" s="65" t="s">
        <v>224</v>
      </c>
      <c r="D3" s="65" t="s">
        <v>225</v>
      </c>
      <c r="E3" s="65" t="s">
        <v>226</v>
      </c>
      <c r="F3" s="65" t="s">
        <v>227</v>
      </c>
      <c r="G3" s="65" t="s">
        <v>228</v>
      </c>
      <c r="H3" s="65" t="s">
        <v>229</v>
      </c>
      <c r="I3" s="65" t="s">
        <v>230</v>
      </c>
      <c r="J3" s="65" t="s">
        <v>231</v>
      </c>
      <c r="K3" s="65" t="s">
        <v>232</v>
      </c>
      <c r="L3" s="65" t="s">
        <v>233</v>
      </c>
      <c r="M3" s="65" t="s">
        <v>234</v>
      </c>
      <c r="N3" s="65" t="s">
        <v>235</v>
      </c>
      <c r="O3" s="16"/>
    </row>
    <row r="4" spans="1:15" s="4" customFormat="1" ht="25.5" customHeight="1">
      <c r="A4" s="374"/>
      <c r="B4" s="57" t="s">
        <v>236</v>
      </c>
      <c r="C4" s="57" t="s">
        <v>237</v>
      </c>
      <c r="D4" s="57" t="s">
        <v>238</v>
      </c>
      <c r="E4" s="57" t="s">
        <v>239</v>
      </c>
      <c r="F4" s="57" t="s">
        <v>240</v>
      </c>
      <c r="G4" s="57" t="s">
        <v>241</v>
      </c>
      <c r="H4" s="57" t="s">
        <v>242</v>
      </c>
      <c r="I4" s="57" t="s">
        <v>243</v>
      </c>
      <c r="J4" s="57" t="s">
        <v>244</v>
      </c>
      <c r="K4" s="57" t="s">
        <v>245</v>
      </c>
      <c r="L4" s="57" t="s">
        <v>246</v>
      </c>
      <c r="M4" s="57" t="s">
        <v>247</v>
      </c>
      <c r="N4" s="57" t="s">
        <v>248</v>
      </c>
      <c r="O4" s="89" t="s">
        <v>468</v>
      </c>
    </row>
    <row r="5" spans="1:15" s="4" customFormat="1" ht="25.5" customHeight="1">
      <c r="A5" s="379"/>
      <c r="B5" s="14"/>
      <c r="C5" s="14"/>
      <c r="D5" s="156" t="s">
        <v>501</v>
      </c>
      <c r="E5" s="14"/>
      <c r="F5" s="14" t="s">
        <v>249</v>
      </c>
      <c r="G5" s="14" t="s">
        <v>250</v>
      </c>
      <c r="H5" s="14"/>
      <c r="I5" s="14"/>
      <c r="J5" s="14" t="s">
        <v>251</v>
      </c>
      <c r="K5" s="14" t="s">
        <v>252</v>
      </c>
      <c r="L5" s="14"/>
      <c r="M5" s="86" t="s">
        <v>502</v>
      </c>
      <c r="N5" s="14" t="s">
        <v>253</v>
      </c>
      <c r="O5" s="8"/>
    </row>
    <row r="6" spans="1:15" s="98" customFormat="1" ht="25.5" customHeight="1">
      <c r="A6" s="130" t="s">
        <v>254</v>
      </c>
      <c r="B6" s="131">
        <v>14.6</v>
      </c>
      <c r="C6" s="132">
        <v>7.6</v>
      </c>
      <c r="D6" s="132">
        <v>7</v>
      </c>
      <c r="E6" s="132">
        <v>6.6</v>
      </c>
      <c r="F6" s="132">
        <v>2.6</v>
      </c>
      <c r="G6" s="132">
        <v>2.1</v>
      </c>
      <c r="H6" s="132">
        <v>2.5</v>
      </c>
      <c r="I6" s="132">
        <v>1.4</v>
      </c>
      <c r="J6" s="132">
        <v>1.4</v>
      </c>
      <c r="K6" s="132">
        <v>1.4</v>
      </c>
      <c r="L6" s="132">
        <v>1.2</v>
      </c>
      <c r="M6" s="132">
        <v>0.8</v>
      </c>
      <c r="N6" s="258">
        <v>0.6</v>
      </c>
      <c r="O6" s="133" t="s">
        <v>255</v>
      </c>
    </row>
    <row r="7" spans="1:15" s="98" customFormat="1" ht="25.5" customHeight="1">
      <c r="A7" s="104" t="s">
        <v>5</v>
      </c>
      <c r="B7" s="134">
        <v>100</v>
      </c>
      <c r="C7" s="135">
        <v>100</v>
      </c>
      <c r="D7" s="135">
        <v>100</v>
      </c>
      <c r="E7" s="135">
        <v>100</v>
      </c>
      <c r="F7" s="135">
        <v>100</v>
      </c>
      <c r="G7" s="135">
        <v>100</v>
      </c>
      <c r="H7" s="135">
        <v>100</v>
      </c>
      <c r="I7" s="135">
        <v>100</v>
      </c>
      <c r="J7" s="135">
        <v>100</v>
      </c>
      <c r="K7" s="135">
        <v>100</v>
      </c>
      <c r="L7" s="135">
        <v>100</v>
      </c>
      <c r="M7" s="135">
        <v>100</v>
      </c>
      <c r="N7" s="136">
        <v>100</v>
      </c>
      <c r="O7" s="137" t="s">
        <v>5</v>
      </c>
    </row>
    <row r="8" spans="1:15" s="198" customFormat="1" ht="25.5" customHeight="1">
      <c r="A8" s="197" t="s">
        <v>6</v>
      </c>
      <c r="B8" s="134">
        <v>90.4</v>
      </c>
      <c r="C8" s="135">
        <v>107.1</v>
      </c>
      <c r="D8" s="135">
        <v>107.2</v>
      </c>
      <c r="E8" s="135">
        <v>99</v>
      </c>
      <c r="F8" s="135">
        <v>98.5</v>
      </c>
      <c r="G8" s="135">
        <v>100</v>
      </c>
      <c r="H8" s="135">
        <v>77.4</v>
      </c>
      <c r="I8" s="135">
        <v>98.6</v>
      </c>
      <c r="J8" s="135">
        <v>102.8</v>
      </c>
      <c r="K8" s="135">
        <v>103.9</v>
      </c>
      <c r="L8" s="135">
        <v>108.4</v>
      </c>
      <c r="M8" s="135">
        <v>126.6</v>
      </c>
      <c r="N8" s="136">
        <v>87.9</v>
      </c>
      <c r="O8" s="186" t="s">
        <v>6</v>
      </c>
    </row>
    <row r="9" spans="1:15" s="198" customFormat="1" ht="25.5" customHeight="1">
      <c r="A9" s="197" t="s">
        <v>647</v>
      </c>
      <c r="B9" s="134">
        <v>93.1</v>
      </c>
      <c r="C9" s="135">
        <v>99.91666666666667</v>
      </c>
      <c r="D9" s="135">
        <v>102.9</v>
      </c>
      <c r="E9" s="135">
        <v>100.4</v>
      </c>
      <c r="F9" s="135">
        <v>104.3</v>
      </c>
      <c r="G9" s="135">
        <v>109.9</v>
      </c>
      <c r="H9" s="135">
        <v>92.4</v>
      </c>
      <c r="I9" s="135">
        <v>99</v>
      </c>
      <c r="J9" s="135">
        <v>108.9</v>
      </c>
      <c r="K9" s="135">
        <v>101.4</v>
      </c>
      <c r="L9" s="135">
        <v>118.7</v>
      </c>
      <c r="M9" s="135">
        <v>145.7</v>
      </c>
      <c r="N9" s="136">
        <v>80.9</v>
      </c>
      <c r="O9" s="186" t="s">
        <v>651</v>
      </c>
    </row>
    <row r="10" spans="1:15" s="198" customFormat="1" ht="25.5" customHeight="1">
      <c r="A10" s="197" t="s">
        <v>707</v>
      </c>
      <c r="B10" s="134">
        <v>96.66666666666667</v>
      </c>
      <c r="C10" s="135">
        <v>114.40833333333335</v>
      </c>
      <c r="D10" s="135">
        <v>105.575</v>
      </c>
      <c r="E10" s="135">
        <v>111</v>
      </c>
      <c r="F10" s="135">
        <v>119.93333333333335</v>
      </c>
      <c r="G10" s="135">
        <v>126.05833333333335</v>
      </c>
      <c r="H10" s="135">
        <v>125.825</v>
      </c>
      <c r="I10" s="135">
        <v>111.92833333333333</v>
      </c>
      <c r="J10" s="135">
        <v>144.9083333333333</v>
      </c>
      <c r="K10" s="135">
        <v>98.48333333333333</v>
      </c>
      <c r="L10" s="135">
        <v>122.65</v>
      </c>
      <c r="M10" s="135">
        <v>130.025</v>
      </c>
      <c r="N10" s="136">
        <v>97.14166666666667</v>
      </c>
      <c r="O10" s="186" t="s">
        <v>708</v>
      </c>
    </row>
    <row r="11" spans="1:15" s="138" customFormat="1" ht="25.5" customHeight="1">
      <c r="A11" s="242" t="s">
        <v>770</v>
      </c>
      <c r="B11" s="468">
        <f>AVERAGE(B12:B23)</f>
        <v>97.03333333333335</v>
      </c>
      <c r="C11" s="469">
        <f>AVERAGE(C12:C23)</f>
        <v>121.73333333333333</v>
      </c>
      <c r="D11" s="469">
        <f>AVERAGE(D12:D23)</f>
        <v>118.3583333333333</v>
      </c>
      <c r="E11" s="469">
        <f>AVERAGE(E12:E23)</f>
        <v>132.29999999999998</v>
      </c>
      <c r="F11" s="469">
        <f aca="true" t="shared" si="0" ref="F11:N11">AVERAGE(F12:F23)</f>
        <v>123</v>
      </c>
      <c r="G11" s="469">
        <f t="shared" si="0"/>
        <v>133.54999999999998</v>
      </c>
      <c r="H11" s="469">
        <f t="shared" si="0"/>
        <v>139.08333333333334</v>
      </c>
      <c r="I11" s="469">
        <f t="shared" si="0"/>
        <v>130.04166666666669</v>
      </c>
      <c r="J11" s="469">
        <f t="shared" si="0"/>
        <v>148.65833333333333</v>
      </c>
      <c r="K11" s="469">
        <f t="shared" si="0"/>
        <v>105.38333333333333</v>
      </c>
      <c r="L11" s="469">
        <f t="shared" si="0"/>
        <v>143.75833333333333</v>
      </c>
      <c r="M11" s="469">
        <f t="shared" si="0"/>
        <v>138.12499999999997</v>
      </c>
      <c r="N11" s="470">
        <f t="shared" si="0"/>
        <v>118.29999999999997</v>
      </c>
      <c r="O11" s="159" t="s">
        <v>710</v>
      </c>
    </row>
    <row r="12" spans="1:15" s="139" customFormat="1" ht="25.5" customHeight="1">
      <c r="A12" s="192" t="s">
        <v>55</v>
      </c>
      <c r="B12" s="471">
        <v>99.1</v>
      </c>
      <c r="C12" s="472">
        <v>114.3</v>
      </c>
      <c r="D12" s="472">
        <v>108</v>
      </c>
      <c r="E12" s="472">
        <v>132.3</v>
      </c>
      <c r="F12" s="472">
        <v>123.2</v>
      </c>
      <c r="G12" s="472">
        <v>131.1</v>
      </c>
      <c r="H12" s="472">
        <v>145</v>
      </c>
      <c r="I12" s="472">
        <v>126.1</v>
      </c>
      <c r="J12" s="472">
        <v>146.6</v>
      </c>
      <c r="K12" s="472">
        <v>102</v>
      </c>
      <c r="L12" s="472">
        <v>148.2</v>
      </c>
      <c r="M12" s="472">
        <v>97.2</v>
      </c>
      <c r="N12" s="473">
        <v>125.1</v>
      </c>
      <c r="O12" s="97" t="s">
        <v>56</v>
      </c>
    </row>
    <row r="13" spans="1:15" s="139" customFormat="1" ht="25.5" customHeight="1">
      <c r="A13" s="192" t="s">
        <v>57</v>
      </c>
      <c r="B13" s="471">
        <v>99.1</v>
      </c>
      <c r="C13" s="472">
        <v>119.1</v>
      </c>
      <c r="D13" s="472">
        <v>108.6</v>
      </c>
      <c r="E13" s="472">
        <v>132.3</v>
      </c>
      <c r="F13" s="472">
        <v>123.2</v>
      </c>
      <c r="G13" s="472">
        <v>131.1</v>
      </c>
      <c r="H13" s="472">
        <v>143.7</v>
      </c>
      <c r="I13" s="472">
        <v>126.5</v>
      </c>
      <c r="J13" s="472">
        <v>146.6</v>
      </c>
      <c r="K13" s="472">
        <v>102</v>
      </c>
      <c r="L13" s="472">
        <v>162.4</v>
      </c>
      <c r="M13" s="472">
        <v>103.7</v>
      </c>
      <c r="N13" s="473">
        <v>119.9</v>
      </c>
      <c r="O13" s="97" t="s">
        <v>58</v>
      </c>
    </row>
    <row r="14" spans="1:15" s="139" customFormat="1" ht="25.5" customHeight="1">
      <c r="A14" s="192" t="s">
        <v>59</v>
      </c>
      <c r="B14" s="471">
        <v>98.7</v>
      </c>
      <c r="C14" s="472">
        <v>118.9</v>
      </c>
      <c r="D14" s="472">
        <v>107.4</v>
      </c>
      <c r="E14" s="472">
        <v>132.3</v>
      </c>
      <c r="F14" s="472">
        <v>123.2</v>
      </c>
      <c r="G14" s="472">
        <v>131.3</v>
      </c>
      <c r="H14" s="472">
        <v>140.3</v>
      </c>
      <c r="I14" s="472">
        <v>127</v>
      </c>
      <c r="J14" s="472">
        <v>149</v>
      </c>
      <c r="K14" s="472">
        <v>102</v>
      </c>
      <c r="L14" s="472">
        <v>169.3</v>
      </c>
      <c r="M14" s="472">
        <v>109.1</v>
      </c>
      <c r="N14" s="473">
        <v>119.9</v>
      </c>
      <c r="O14" s="97" t="s">
        <v>60</v>
      </c>
    </row>
    <row r="15" spans="1:15" s="139" customFormat="1" ht="25.5" customHeight="1">
      <c r="A15" s="192" t="s">
        <v>61</v>
      </c>
      <c r="B15" s="471">
        <v>98.2</v>
      </c>
      <c r="C15" s="472">
        <v>130.9</v>
      </c>
      <c r="D15" s="472">
        <v>105.3</v>
      </c>
      <c r="E15" s="472">
        <v>132.3</v>
      </c>
      <c r="F15" s="472">
        <v>123.2</v>
      </c>
      <c r="G15" s="472">
        <v>131.3</v>
      </c>
      <c r="H15" s="472">
        <v>138.6</v>
      </c>
      <c r="I15" s="472">
        <v>128.3</v>
      </c>
      <c r="J15" s="472">
        <v>149</v>
      </c>
      <c r="K15" s="472">
        <v>102</v>
      </c>
      <c r="L15" s="472">
        <v>169.3</v>
      </c>
      <c r="M15" s="472">
        <v>90.7</v>
      </c>
      <c r="N15" s="473">
        <v>119.9</v>
      </c>
      <c r="O15" s="97" t="s">
        <v>62</v>
      </c>
    </row>
    <row r="16" spans="1:15" s="139" customFormat="1" ht="25.5" customHeight="1">
      <c r="A16" s="192" t="s">
        <v>63</v>
      </c>
      <c r="B16" s="471">
        <v>97.9</v>
      </c>
      <c r="C16" s="472">
        <v>123</v>
      </c>
      <c r="D16" s="472">
        <v>110.2</v>
      </c>
      <c r="E16" s="472">
        <v>132.3</v>
      </c>
      <c r="F16" s="472">
        <v>123.2</v>
      </c>
      <c r="G16" s="472">
        <v>131.3</v>
      </c>
      <c r="H16" s="472">
        <v>140.9</v>
      </c>
      <c r="I16" s="472">
        <v>129.8</v>
      </c>
      <c r="J16" s="472">
        <v>149</v>
      </c>
      <c r="K16" s="472">
        <v>102</v>
      </c>
      <c r="L16" s="472">
        <v>172.4</v>
      </c>
      <c r="M16" s="472">
        <v>129.1</v>
      </c>
      <c r="N16" s="473">
        <v>119.3</v>
      </c>
      <c r="O16" s="97" t="s">
        <v>64</v>
      </c>
    </row>
    <row r="17" spans="1:15" s="139" customFormat="1" ht="25.5" customHeight="1">
      <c r="A17" s="192" t="s">
        <v>65</v>
      </c>
      <c r="B17" s="471">
        <v>97.4</v>
      </c>
      <c r="C17" s="472">
        <v>121</v>
      </c>
      <c r="D17" s="472">
        <v>114.5</v>
      </c>
      <c r="E17" s="472">
        <v>132.3</v>
      </c>
      <c r="F17" s="472">
        <v>123.2</v>
      </c>
      <c r="G17" s="472">
        <v>135.7</v>
      </c>
      <c r="H17" s="472">
        <v>139</v>
      </c>
      <c r="I17" s="472">
        <v>133.8</v>
      </c>
      <c r="J17" s="472">
        <v>149</v>
      </c>
      <c r="K17" s="472">
        <v>105.8</v>
      </c>
      <c r="L17" s="472">
        <v>155.5</v>
      </c>
      <c r="M17" s="472">
        <v>140.3</v>
      </c>
      <c r="N17" s="473">
        <v>119.3</v>
      </c>
      <c r="O17" s="97" t="s">
        <v>66</v>
      </c>
    </row>
    <row r="18" spans="1:15" s="139" customFormat="1" ht="25.5" customHeight="1">
      <c r="A18" s="192" t="s">
        <v>67</v>
      </c>
      <c r="B18" s="471">
        <v>96.9</v>
      </c>
      <c r="C18" s="472">
        <v>127.3</v>
      </c>
      <c r="D18" s="472">
        <v>115.3</v>
      </c>
      <c r="E18" s="472">
        <v>132.3</v>
      </c>
      <c r="F18" s="472">
        <v>123.2</v>
      </c>
      <c r="G18" s="472">
        <v>136.1</v>
      </c>
      <c r="H18" s="472">
        <v>133.2</v>
      </c>
      <c r="I18" s="472">
        <v>134.2</v>
      </c>
      <c r="J18" s="472">
        <v>149</v>
      </c>
      <c r="K18" s="472">
        <v>107.4</v>
      </c>
      <c r="L18" s="472">
        <v>128.4</v>
      </c>
      <c r="M18" s="472">
        <v>155.6</v>
      </c>
      <c r="N18" s="473">
        <v>120.5</v>
      </c>
      <c r="O18" s="97" t="s">
        <v>68</v>
      </c>
    </row>
    <row r="19" spans="1:15" s="139" customFormat="1" ht="25.5" customHeight="1">
      <c r="A19" s="192" t="s">
        <v>69</v>
      </c>
      <c r="B19" s="471">
        <v>97.2</v>
      </c>
      <c r="C19" s="472">
        <v>124.2</v>
      </c>
      <c r="D19" s="472">
        <v>119.8</v>
      </c>
      <c r="E19" s="472">
        <v>132.3</v>
      </c>
      <c r="F19" s="472">
        <v>123.1</v>
      </c>
      <c r="G19" s="472">
        <v>135.7</v>
      </c>
      <c r="H19" s="472">
        <v>140.6</v>
      </c>
      <c r="I19" s="472">
        <v>133.2</v>
      </c>
      <c r="J19" s="472">
        <v>149</v>
      </c>
      <c r="K19" s="472">
        <v>107.4</v>
      </c>
      <c r="L19" s="472">
        <v>111.4</v>
      </c>
      <c r="M19" s="472">
        <v>182.9</v>
      </c>
      <c r="N19" s="473">
        <v>119.4</v>
      </c>
      <c r="O19" s="97" t="s">
        <v>70</v>
      </c>
    </row>
    <row r="20" spans="1:15" s="139" customFormat="1" ht="25.5" customHeight="1">
      <c r="A20" s="192" t="s">
        <v>71</v>
      </c>
      <c r="B20" s="471">
        <v>97</v>
      </c>
      <c r="C20" s="472">
        <v>124.4</v>
      </c>
      <c r="D20" s="472">
        <v>123.3</v>
      </c>
      <c r="E20" s="472">
        <v>132.3</v>
      </c>
      <c r="F20" s="472">
        <v>122.5</v>
      </c>
      <c r="G20" s="472">
        <v>133.5</v>
      </c>
      <c r="H20" s="472">
        <v>143.8</v>
      </c>
      <c r="I20" s="472">
        <v>130.7</v>
      </c>
      <c r="J20" s="472">
        <v>149</v>
      </c>
      <c r="K20" s="472">
        <v>107.4</v>
      </c>
      <c r="L20" s="472">
        <v>126.5</v>
      </c>
      <c r="M20" s="472">
        <v>186.8</v>
      </c>
      <c r="N20" s="473">
        <v>116.4</v>
      </c>
      <c r="O20" s="97" t="s">
        <v>72</v>
      </c>
    </row>
    <row r="21" spans="1:15" s="139" customFormat="1" ht="25.5" customHeight="1">
      <c r="A21" s="192" t="s">
        <v>73</v>
      </c>
      <c r="B21" s="471">
        <v>95.2</v>
      </c>
      <c r="C21" s="472">
        <v>123.6</v>
      </c>
      <c r="D21" s="472">
        <v>132.7</v>
      </c>
      <c r="E21" s="472">
        <v>132.3</v>
      </c>
      <c r="F21" s="472">
        <v>122.4</v>
      </c>
      <c r="G21" s="472">
        <v>136.2</v>
      </c>
      <c r="H21" s="472">
        <v>142.2</v>
      </c>
      <c r="I21" s="472">
        <v>129.5</v>
      </c>
      <c r="J21" s="472">
        <v>149.2</v>
      </c>
      <c r="K21" s="472">
        <v>107.4</v>
      </c>
      <c r="L21" s="472">
        <v>127.6</v>
      </c>
      <c r="M21" s="472">
        <v>170.3</v>
      </c>
      <c r="N21" s="473">
        <v>116.1</v>
      </c>
      <c r="O21" s="97" t="s">
        <v>74</v>
      </c>
    </row>
    <row r="22" spans="1:15" s="139" customFormat="1" ht="25.5" customHeight="1">
      <c r="A22" s="192" t="s">
        <v>75</v>
      </c>
      <c r="B22" s="471">
        <v>95.2</v>
      </c>
      <c r="C22" s="472">
        <v>119.4</v>
      </c>
      <c r="D22" s="472">
        <v>137.1</v>
      </c>
      <c r="E22" s="472">
        <v>132.3</v>
      </c>
      <c r="F22" s="472">
        <v>122.8</v>
      </c>
      <c r="G22" s="472">
        <v>133.3</v>
      </c>
      <c r="H22" s="472">
        <v>132.3</v>
      </c>
      <c r="I22" s="472">
        <v>130.7</v>
      </c>
      <c r="J22" s="472">
        <v>149.2</v>
      </c>
      <c r="K22" s="472">
        <v>108.2</v>
      </c>
      <c r="L22" s="472">
        <v>128.1</v>
      </c>
      <c r="M22" s="472">
        <v>158.6</v>
      </c>
      <c r="N22" s="473">
        <v>113.2</v>
      </c>
      <c r="O22" s="97" t="s">
        <v>76</v>
      </c>
    </row>
    <row r="23" spans="1:15" s="139" customFormat="1" ht="25.5" customHeight="1">
      <c r="A23" s="222" t="s">
        <v>77</v>
      </c>
      <c r="B23" s="474">
        <v>92.5</v>
      </c>
      <c r="C23" s="475">
        <v>114.7</v>
      </c>
      <c r="D23" s="475">
        <v>138.1</v>
      </c>
      <c r="E23" s="475">
        <v>132.3</v>
      </c>
      <c r="F23" s="475">
        <v>122.8</v>
      </c>
      <c r="G23" s="475">
        <v>136</v>
      </c>
      <c r="H23" s="475">
        <v>129.4</v>
      </c>
      <c r="I23" s="475">
        <v>130.7</v>
      </c>
      <c r="J23" s="475">
        <v>149.3</v>
      </c>
      <c r="K23" s="475">
        <v>111</v>
      </c>
      <c r="L23" s="475">
        <v>126</v>
      </c>
      <c r="M23" s="475">
        <v>133.2</v>
      </c>
      <c r="N23" s="476">
        <v>110.6</v>
      </c>
      <c r="O23" s="123" t="s">
        <v>78</v>
      </c>
    </row>
  </sheetData>
  <mergeCells count="2">
    <mergeCell ref="A1:O1"/>
    <mergeCell ref="A3:A5"/>
  </mergeCells>
  <printOptions/>
  <pageMargins left="0.75" right="0.75" top="0.83" bottom="0.6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2010-04-01T00:56:59Z</cp:lastPrinted>
  <dcterms:created xsi:type="dcterms:W3CDTF">2007-11-14T02:12:50Z</dcterms:created>
  <dcterms:modified xsi:type="dcterms:W3CDTF">2011-01-11T09:04:03Z</dcterms:modified>
  <cp:category/>
  <cp:version/>
  <cp:contentType/>
  <cp:contentStatus/>
</cp:coreProperties>
</file>