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724" activeTab="1"/>
  </bookViews>
  <sheets>
    <sheet name="1.산업대분류별 사업체총괄" sheetId="1" r:id="rId1"/>
    <sheet name="2.종사자규모별사업체수및종사자수" sheetId="2" r:id="rId2"/>
    <sheet name="3.산업별 사업체수및종사자수" sheetId="3" r:id="rId3"/>
  </sheets>
  <definedNames>
    <definedName name="_xlnm.Print_Area" localSheetId="0">'1.산업대분류별 사업체총괄'!$A$1:$U$29</definedName>
    <definedName name="_xlnm.Print_Area" localSheetId="1">'2.종사자규모별사업체수및종사자수'!$A$1:$N$25</definedName>
    <definedName name="_xlnm.Print_Area" localSheetId="2">'3.산업별 사업체수및종사자수'!$A$1:$W$35</definedName>
  </definedNames>
  <calcPr fullCalcOnLoad="1"/>
</workbook>
</file>

<file path=xl/sharedStrings.xml><?xml version="1.0" encoding="utf-8"?>
<sst xmlns="http://schemas.openxmlformats.org/spreadsheetml/2006/main" count="419" uniqueCount="233">
  <si>
    <t>Total</t>
  </si>
  <si>
    <r>
      <t>본사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본점</t>
    </r>
  </si>
  <si>
    <r>
      <t xml:space="preserve">1. </t>
    </r>
    <r>
      <rPr>
        <b/>
        <sz val="18"/>
        <rFont val="굴림"/>
        <family val="3"/>
      </rPr>
      <t>산업대분류별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사업체총괄</t>
    </r>
    <r>
      <rPr>
        <b/>
        <sz val="18"/>
        <rFont val="Arial"/>
        <family val="2"/>
      </rPr>
      <t xml:space="preserve">            Summary of Establishments by Industry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</si>
  <si>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</si>
  <si>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                                              (Unit : each,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</si>
  <si>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</si>
  <si>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 of organization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</si>
  <si>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By type of establishment  </t>
    </r>
    <r>
      <rPr>
        <vertAlign val="superscript"/>
        <sz val="10"/>
        <rFont val="Arial"/>
        <family val="2"/>
      </rPr>
      <t>1)</t>
    </r>
  </si>
  <si>
    <t>개인</t>
  </si>
  <si>
    <t>회사법인</t>
  </si>
  <si>
    <r>
      <t>회사이외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법인
</t>
    </r>
    <r>
      <rPr>
        <sz val="10"/>
        <rFont val="Arial"/>
        <family val="2"/>
      </rPr>
      <t>(</t>
    </r>
    <r>
      <rPr>
        <sz val="10"/>
        <rFont val="굴림"/>
        <family val="3"/>
      </rPr>
      <t>국가기관포함</t>
    </r>
    <r>
      <rPr>
        <sz val="10"/>
        <rFont val="Arial"/>
        <family val="2"/>
      </rPr>
      <t>)</t>
    </r>
  </si>
  <si>
    <t>비법인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</si>
  <si>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독</t>
    </r>
  </si>
  <si>
    <r>
      <t>공장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지사</t>
    </r>
  </si>
  <si>
    <t>Incorporated</t>
  </si>
  <si>
    <t>Non-business</t>
  </si>
  <si>
    <t>Non-corporation</t>
  </si>
  <si>
    <t>Single-unit</t>
  </si>
  <si>
    <t>Factory,</t>
  </si>
  <si>
    <t>Individuals</t>
  </si>
  <si>
    <t>company</t>
  </si>
  <si>
    <t>corporation</t>
  </si>
  <si>
    <t>association</t>
  </si>
  <si>
    <t>firm</t>
  </si>
  <si>
    <t>Branch office</t>
  </si>
  <si>
    <t>Head office</t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</si>
  <si>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</si>
  <si>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</si>
  <si>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</si>
  <si>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</si>
  <si>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남성
</t>
    </r>
    <r>
      <rPr>
        <sz val="10"/>
        <rFont val="Arial"/>
        <family val="2"/>
      </rPr>
      <t>Male</t>
    </r>
  </si>
  <si>
    <r>
      <t xml:space="preserve">여성
</t>
    </r>
    <r>
      <rPr>
        <sz val="10"/>
        <rFont val="Arial"/>
        <family val="2"/>
      </rPr>
      <t>Female</t>
    </r>
  </si>
  <si>
    <t>2 0 0 3</t>
  </si>
  <si>
    <t>2 0 0 4</t>
  </si>
  <si>
    <t>여성
대표자</t>
  </si>
  <si>
    <r>
      <t xml:space="preserve">2. </t>
    </r>
    <r>
      <rPr>
        <b/>
        <sz val="18"/>
        <rFont val="굴림"/>
        <family val="3"/>
      </rPr>
      <t>종사자규모별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Number of Establishments and Workers, by Workforce Size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</si>
  <si>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</si>
  <si>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</si>
  <si>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</si>
  <si>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 ~ 4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</si>
  <si>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 ~ 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</si>
  <si>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 ~ 19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</si>
  <si>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20 ~49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</si>
  <si>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 xml:space="preserve">사업체수
</t>
    </r>
    <r>
      <rPr>
        <sz val="10"/>
        <rFont val="Arial"/>
        <family val="2"/>
      </rPr>
      <t>Establishments</t>
    </r>
  </si>
  <si>
    <t>종사자수
Workers</t>
  </si>
  <si>
    <r>
      <t xml:space="preserve">종사자수
</t>
    </r>
    <r>
      <rPr>
        <sz val="10"/>
        <rFont val="Arial"/>
        <family val="2"/>
      </rPr>
      <t>Workers</t>
    </r>
  </si>
  <si>
    <t>남성
Male</t>
  </si>
  <si>
    <t>여성
Female</t>
  </si>
  <si>
    <t xml:space="preserve"> Jeju-si</t>
  </si>
  <si>
    <t xml:space="preserve"> Seogwipo-si</t>
  </si>
  <si>
    <r>
      <t>50 ~99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</si>
  <si>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100 ~ 299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</si>
  <si>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300 ~ 499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</si>
  <si>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500 ~ 999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</si>
  <si>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1,000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or more</t>
    </r>
  </si>
  <si>
    <t>여   성
대표자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</si>
  <si>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</si>
  <si>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each, person)</t>
  </si>
  <si>
    <t>2 0 0 5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</si>
  <si>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</si>
  <si>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</si>
  <si>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시    별</t>
  </si>
  <si>
    <t>Si</t>
  </si>
  <si>
    <t>2 0 0 6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</si>
  <si>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</si>
  <si>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농업, 임업 및 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</si>
  <si>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</si>
  <si>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</si>
  <si>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전기</t>
    </r>
    <r>
      <rPr>
        <sz val="10"/>
        <rFont val="Arial"/>
        <family val="2"/>
      </rPr>
      <t>,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증기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</si>
  <si>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하수폐기물 처리,</t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</si>
  <si>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</si>
  <si>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</si>
  <si>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</si>
  <si>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</si>
  <si>
    <t>연    별</t>
  </si>
  <si>
    <t>수도사업</t>
  </si>
  <si>
    <t>원료재생 및 환경복원업</t>
  </si>
  <si>
    <t>Transportation</t>
  </si>
  <si>
    <t>Year</t>
  </si>
  <si>
    <t>Agriculture, forestry</t>
  </si>
  <si>
    <r>
      <t xml:space="preserve">Mining </t>
    </r>
    <r>
      <rPr>
        <sz val="10"/>
        <rFont val="굴림"/>
        <family val="3"/>
      </rPr>
      <t>＆</t>
    </r>
  </si>
  <si>
    <t>Electricity, gas, steam</t>
  </si>
  <si>
    <t>Sewerage, waste management</t>
  </si>
  <si>
    <t xml:space="preserve">Wholesale and </t>
  </si>
  <si>
    <t>Hotels and</t>
  </si>
  <si>
    <t>시    별</t>
  </si>
  <si>
    <t>Total</t>
  </si>
  <si>
    <t>and fishing</t>
  </si>
  <si>
    <t>quarrying</t>
  </si>
  <si>
    <t>Manufacturing</t>
  </si>
  <si>
    <t>and water supply</t>
  </si>
  <si>
    <t>materials recovery and remediation acties</t>
  </si>
  <si>
    <t>Construction</t>
  </si>
  <si>
    <t>retail trade</t>
  </si>
  <si>
    <t>restaurants</t>
  </si>
  <si>
    <t>Si</t>
  </si>
  <si>
    <t>사업체수</t>
  </si>
  <si>
    <t>종사자수
Workers</t>
  </si>
  <si>
    <t>종사자수</t>
  </si>
  <si>
    <t>Establish</t>
  </si>
  <si>
    <t>여  성
대표자</t>
  </si>
  <si>
    <t>남성
Male</t>
  </si>
  <si>
    <t>여성
Female</t>
  </si>
  <si>
    <t>ments</t>
  </si>
  <si>
    <t>Workers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</si>
  <si>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</si>
  <si>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</si>
  <si>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</si>
  <si>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</si>
  <si>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>출판, 영상, 방송통신</t>
  </si>
  <si>
    <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</si>
  <si>
    <r>
      <t xml:space="preserve">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임대업</t>
    </r>
    <r>
      <rPr>
        <sz val="10"/>
        <rFont val="Arial"/>
        <family val="2"/>
      </rPr>
      <t xml:space="preserve"> </t>
    </r>
  </si>
  <si>
    <t>전문, 과학 및</t>
  </si>
  <si>
    <t>사업시설관리 및</t>
  </si>
  <si>
    <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</si>
  <si>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교육서비스업</t>
  </si>
  <si>
    <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</si>
  <si>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예술, 스포츠 및 여가</t>
  </si>
  <si>
    <t>협회 및 단체,</t>
  </si>
  <si>
    <t>가구 내 고용활동 및 달리분류</t>
  </si>
  <si>
    <t>국제 및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</si>
  <si>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</si>
  <si>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및 정보서비스업</t>
  </si>
  <si>
    <t>기술서비스업</t>
  </si>
  <si>
    <t>사업지원서비스업</t>
  </si>
  <si>
    <r>
      <t>사회보장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</t>
    </r>
  </si>
  <si>
    <t>사회복지 서비스업</t>
  </si>
  <si>
    <t>관련 서비스업</t>
  </si>
  <si>
    <t>수리 및 기타개인서비스업</t>
  </si>
  <si>
    <t>되지 않는 자가소비생산활동</t>
  </si>
  <si>
    <t>외국기관</t>
  </si>
  <si>
    <t>Year</t>
  </si>
  <si>
    <t>Information and</t>
  </si>
  <si>
    <t>Financial</t>
  </si>
  <si>
    <t>Real estate and</t>
  </si>
  <si>
    <t>Professional and</t>
  </si>
  <si>
    <t>Business facilities management</t>
  </si>
  <si>
    <t>Public administration and</t>
  </si>
  <si>
    <t xml:space="preserve">Arts, sports and </t>
  </si>
  <si>
    <t>Membership organizations,</t>
  </si>
  <si>
    <t>Activities of households as</t>
  </si>
  <si>
    <t>Activities of extraterritorial</t>
  </si>
  <si>
    <t>시    별</t>
  </si>
  <si>
    <t>communications</t>
  </si>
  <si>
    <t>Institutions and</t>
  </si>
  <si>
    <t>renting and</t>
  </si>
  <si>
    <t>and business support</t>
  </si>
  <si>
    <t>defence;compulsory</t>
  </si>
  <si>
    <t>Health and</t>
  </si>
  <si>
    <t>recreation related services</t>
  </si>
  <si>
    <t>repair and other and other</t>
  </si>
  <si>
    <t>employers; undifferentiated goods-</t>
  </si>
  <si>
    <t>organizations and bodies</t>
  </si>
  <si>
    <t>Si</t>
  </si>
  <si>
    <t>insurance</t>
  </si>
  <si>
    <t>leasing</t>
  </si>
  <si>
    <t>services</t>
  </si>
  <si>
    <t>social security</t>
  </si>
  <si>
    <t>Education</t>
  </si>
  <si>
    <t>social work</t>
  </si>
  <si>
    <t>personal services</t>
  </si>
  <si>
    <t>and services-producing avtivities of households for own use</t>
  </si>
  <si>
    <t>사업체수</t>
  </si>
  <si>
    <t>종사자수</t>
  </si>
  <si>
    <t>Establish</t>
  </si>
  <si>
    <t>ments</t>
  </si>
  <si>
    <t>Workers</t>
  </si>
  <si>
    <t>2 0 0 4</t>
  </si>
  <si>
    <t>2 0 0 5</t>
  </si>
  <si>
    <t>2 0 0 6</t>
  </si>
  <si>
    <t>2 0 0 7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</si>
  <si>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</si>
  <si>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2 0 0 8</t>
  </si>
  <si>
    <r>
      <t>Source : Jeju Special Self-Governing Economy Policy Div,</t>
    </r>
    <r>
      <rPr>
        <sz val="10"/>
        <rFont val="굴림"/>
        <family val="3"/>
      </rPr>
      <t>「</t>
    </r>
    <r>
      <rPr>
        <sz val="10"/>
        <rFont val="Arial"/>
        <family val="2"/>
      </rPr>
      <t>2008 Report on the Census on Basic Characteristics of Establishments</t>
    </r>
    <r>
      <rPr>
        <sz val="10"/>
        <rFont val="굴림"/>
        <family val="3"/>
      </rPr>
      <t>」</t>
    </r>
  </si>
  <si>
    <t>대분류별</t>
  </si>
  <si>
    <t>연별 및</t>
  </si>
  <si>
    <t>Year &amp;</t>
  </si>
  <si>
    <t>Establishments</t>
  </si>
  <si>
    <t>Year  &amp;</t>
  </si>
  <si>
    <r>
      <t xml:space="preserve">3.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 Number of Establishments and Workers, by Industry and Si</t>
    </r>
  </si>
  <si>
    <t>2 0 0 8</t>
  </si>
  <si>
    <t>2 0 0 9</t>
  </si>
  <si>
    <r>
      <t>A.</t>
    </r>
    <r>
      <rPr>
        <sz val="10"/>
        <rFont val="굴림"/>
        <family val="3"/>
      </rPr>
      <t>농업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어업</t>
    </r>
  </si>
  <si>
    <t>Agriculture and forestryFishing</t>
  </si>
  <si>
    <r>
      <t>B.</t>
    </r>
    <r>
      <rPr>
        <sz val="10"/>
        <rFont val="돋움"/>
        <family val="3"/>
      </rPr>
      <t>광업</t>
    </r>
  </si>
  <si>
    <t>Mining and quarrying</t>
  </si>
  <si>
    <r>
      <t>C.</t>
    </r>
    <r>
      <rPr>
        <sz val="10"/>
        <rFont val="돋움"/>
        <family val="3"/>
      </rPr>
      <t>제조업</t>
    </r>
  </si>
  <si>
    <t>Manufacturing</t>
  </si>
  <si>
    <r>
      <t>D.</t>
    </r>
    <r>
      <rPr>
        <sz val="10"/>
        <rFont val="굴림"/>
        <family val="3"/>
      </rPr>
      <t>전기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수도사업</t>
    </r>
  </si>
  <si>
    <t>Electricity, gas, steam and watersupply</t>
  </si>
  <si>
    <r>
      <t xml:space="preserve">E. </t>
    </r>
    <r>
      <rPr>
        <sz val="10"/>
        <rFont val="돋움"/>
        <family val="3"/>
      </rPr>
      <t>하수</t>
    </r>
    <r>
      <rPr>
        <sz val="10"/>
        <rFont val="Arial"/>
        <family val="2"/>
      </rPr>
      <t>,</t>
    </r>
    <r>
      <rPr>
        <sz val="10"/>
        <rFont val="돋움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원료재생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환경복원업</t>
    </r>
  </si>
  <si>
    <t>Sewerage, waste management, 
materials recovery and remediation 
activities</t>
  </si>
  <si>
    <r>
      <t>F.</t>
    </r>
    <r>
      <rPr>
        <sz val="10"/>
        <rFont val="굴림"/>
        <family val="3"/>
      </rPr>
      <t>건설업</t>
    </r>
  </si>
  <si>
    <t>Construction</t>
  </si>
  <si>
    <r>
      <t>G.</t>
    </r>
    <r>
      <rPr>
        <sz val="10"/>
        <rFont val="굴림"/>
        <family val="3"/>
      </rP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</si>
  <si>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t>Wholesale and retail trade</t>
  </si>
  <si>
    <r>
      <t>H.</t>
    </r>
    <r>
      <rPr>
        <sz val="10"/>
        <rFont val="돋움"/>
        <family val="3"/>
      </rPr>
      <t>운수업</t>
    </r>
  </si>
  <si>
    <t>Transportation</t>
  </si>
  <si>
    <r>
      <t xml:space="preserve">I. </t>
    </r>
    <r>
      <rPr>
        <sz val="10"/>
        <rFont val="돋움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음식점업</t>
    </r>
  </si>
  <si>
    <t>Acommodation and food service activities</t>
  </si>
  <si>
    <r>
      <t xml:space="preserve">J. </t>
    </r>
    <r>
      <rPr>
        <sz val="10"/>
        <rFont val="돋움"/>
        <family val="3"/>
      </rPr>
      <t>출판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정보서비스업</t>
    </r>
  </si>
  <si>
    <t>Information and communications</t>
  </si>
  <si>
    <r>
      <t>K.</t>
    </r>
    <r>
      <rPr>
        <sz val="10"/>
        <rFont val="돋움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보험업</t>
    </r>
  </si>
  <si>
    <t>Financial and insurance activities</t>
  </si>
  <si>
    <r>
      <t>L.</t>
    </r>
    <r>
      <rPr>
        <sz val="10"/>
        <rFont val="돋움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임대업</t>
    </r>
  </si>
  <si>
    <t>Real estate activities and renting and leasing</t>
  </si>
  <si>
    <r>
      <t>M.</t>
    </r>
    <r>
      <rPr>
        <sz val="10"/>
        <rFont val="돋움"/>
        <family val="3"/>
      </rPr>
      <t>전문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</si>
  <si>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Professional, scientific and technical activities</t>
  </si>
  <si>
    <r>
      <t>N.</t>
    </r>
    <r>
      <rPr>
        <sz val="10"/>
        <rFont val="돋움"/>
        <family val="3"/>
      </rPr>
      <t>사업시설관리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</si>
  <si>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Business facilities management 
and business support services</t>
  </si>
  <si>
    <r>
      <t>O.</t>
    </r>
    <r>
      <rPr>
        <sz val="10"/>
        <rFont val="돋움"/>
        <family val="3"/>
      </rPr>
      <t>공공행정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사회보장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</t>
    </r>
  </si>
  <si>
    <t>Public administration and defence;
compulsory social security</t>
  </si>
  <si>
    <r>
      <t>P.</t>
    </r>
    <r>
      <rPr>
        <sz val="10"/>
        <rFont val="돋움"/>
        <family val="3"/>
      </rPr>
      <t>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</si>
  <si>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Education</t>
  </si>
  <si>
    <r>
      <t>Q.</t>
    </r>
    <r>
      <rPr>
        <sz val="10"/>
        <rFont val="돋움"/>
        <family val="3"/>
      </rPr>
      <t>보건업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사회복지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</si>
  <si>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Human health and social work activities</t>
  </si>
  <si>
    <r>
      <t>R.</t>
    </r>
    <r>
      <rPr>
        <sz val="10"/>
        <rFont val="돋움"/>
        <family val="3"/>
      </rPr>
      <t>예술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스포츠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여가관련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</si>
  <si>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Arts, sports and recration related 
services</t>
  </si>
  <si>
    <r>
      <t xml:space="preserve">S. </t>
    </r>
    <r>
      <rPr>
        <sz val="10"/>
        <rFont val="돋움"/>
        <family val="3"/>
      </rPr>
      <t>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수리및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개인서비스업</t>
    </r>
  </si>
  <si>
    <t>Menership organizations, repair and other personal services</t>
  </si>
  <si>
    <r>
      <t>주</t>
    </r>
    <r>
      <rPr>
        <sz val="11"/>
        <rFont val="Arial"/>
        <family val="2"/>
      </rPr>
      <t xml:space="preserve">  :1)</t>
    </r>
    <r>
      <rPr>
        <sz val="11"/>
        <rFont val="돋움"/>
        <family val="3"/>
      </rPr>
      <t>회사법인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사업체를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기준으로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작성</t>
    </r>
  </si>
  <si>
    <t xml:space="preserve"> Incorporated company</t>
  </si>
  <si>
    <t>2 0 0 9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</si>
  <si>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</si>
  <si>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</si>
  <si>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</si>
  <si>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</si>
  <si>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2009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사업체조사보고서」</t>
    </r>
    <r>
      <rPr>
        <sz val="10"/>
        <rFont val="Arial"/>
        <family val="2"/>
      </rPr>
      <t xml:space="preserve"> </t>
    </r>
  </si>
  <si>
    <r>
      <t>Source : Jeju Special Self-Governing Province Economy  Policy Divison,</t>
    </r>
    <r>
      <rPr>
        <sz val="10"/>
        <rFont val="굴림"/>
        <family val="3"/>
      </rPr>
      <t>「</t>
    </r>
    <r>
      <rPr>
        <sz val="10"/>
        <rFont val="Arial"/>
        <family val="2"/>
      </rPr>
      <t>2009 Report on the Census on Basic Characteristics of Establishments</t>
    </r>
    <r>
      <rPr>
        <sz val="10"/>
        <rFont val="굴림"/>
        <family val="3"/>
      </rPr>
      <t>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</si>
  <si>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2009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사업체기초통계조사보고서」</t>
    </r>
    <r>
      <rPr>
        <sz val="10"/>
        <rFont val="Arial"/>
        <family val="2"/>
      </rPr>
      <t xml:space="preserve"> </t>
    </r>
  </si>
  <si>
    <r>
      <t>Source : Jeju Special Self-Governing Province  Economy Policy Div,</t>
    </r>
    <r>
      <rPr>
        <sz val="10"/>
        <rFont val="굴림"/>
        <family val="3"/>
      </rPr>
      <t>「</t>
    </r>
    <r>
      <rPr>
        <sz val="10"/>
        <rFont val="Arial"/>
        <family val="2"/>
      </rPr>
      <t>2009 Report on the Census on Basic Characteristics of Establishments</t>
    </r>
    <r>
      <rPr>
        <sz val="10"/>
        <rFont val="굴림"/>
        <family val="3"/>
      </rPr>
      <t>」</t>
    </r>
  </si>
  <si>
    <r>
      <t>Source : Jeju Special Self-Governing Province Economy Policy Div,</t>
    </r>
    <r>
      <rPr>
        <sz val="10"/>
        <rFont val="굴림"/>
        <family val="3"/>
      </rPr>
      <t>「</t>
    </r>
    <r>
      <rPr>
        <sz val="10"/>
        <rFont val="Arial"/>
        <family val="2"/>
      </rPr>
      <t>2009 Report on the Census on Basic Characteristics of Establishments</t>
    </r>
    <r>
      <rPr>
        <sz val="10"/>
        <rFont val="굴림"/>
        <family val="3"/>
      </rPr>
      <t>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</si>
  <si>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2009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사업체조사보고서」</t>
    </r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</si>
</sst>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#,##0;[Red]#,##0"/>
    <numFmt numFmtId="178" formatCode="#,##0_);\(#,##0\)"/>
    <numFmt numFmtId="179" formatCode="0;[Red]0"/>
    <numFmt numFmtId="180" formatCode="#,##0_);[Red]\(#,##0\)"/>
    <numFmt numFmtId="181" formatCode="\-"/>
    <numFmt numFmtId="182" formatCode="#,##0_ "/>
    <numFmt numFmtId="183" formatCode="#,##0;;\-\ \ ;"/>
    <numFmt numFmtId="184" formatCode="#,##0;;\-;"/>
  </numFmts>
  <fonts count="1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0"/>
      <name val="돋움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 quotePrefix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183" fontId="6" fillId="2" borderId="6" xfId="17" applyNumberFormat="1" applyFont="1" applyFill="1" applyBorder="1" applyAlignment="1">
      <alignment horizontal="center" vertical="center" shrinkToFit="1"/>
    </xf>
    <xf numFmtId="183" fontId="6" fillId="2" borderId="0" xfId="17" applyNumberFormat="1" applyFont="1" applyFill="1" applyBorder="1" applyAlignment="1">
      <alignment horizontal="center" vertical="center"/>
    </xf>
    <xf numFmtId="183" fontId="6" fillId="2" borderId="0" xfId="17" applyNumberFormat="1" applyFont="1" applyFill="1" applyAlignment="1">
      <alignment horizontal="center" vertical="center"/>
    </xf>
    <xf numFmtId="183" fontId="6" fillId="2" borderId="0" xfId="0" applyNumberFormat="1" applyFont="1" applyFill="1" applyAlignment="1">
      <alignment horizontal="center" vertical="center"/>
    </xf>
    <xf numFmtId="183" fontId="6" fillId="2" borderId="5" xfId="17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18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 shrinkToFit="1"/>
    </xf>
    <xf numFmtId="183" fontId="6" fillId="2" borderId="6" xfId="0" applyNumberFormat="1" applyFont="1" applyFill="1" applyBorder="1" applyAlignment="1">
      <alignment horizontal="center" vertical="center"/>
    </xf>
    <xf numFmtId="183" fontId="6" fillId="2" borderId="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 shrinkToFit="1"/>
    </xf>
    <xf numFmtId="0" fontId="6" fillId="2" borderId="6" xfId="0" applyFont="1" applyFill="1" applyBorder="1" applyAlignment="1" quotePrefix="1">
      <alignment horizontal="left" vertical="center" wrapText="1" shrinkToFit="1"/>
    </xf>
    <xf numFmtId="0" fontId="6" fillId="2" borderId="0" xfId="0" applyFont="1" applyFill="1" applyAlignment="1">
      <alignment horizontal="justify" vertical="center" wrapText="1" shrinkToFit="1"/>
    </xf>
    <xf numFmtId="0" fontId="7" fillId="2" borderId="6" xfId="0" applyFont="1" applyFill="1" applyBorder="1" applyAlignment="1" quotePrefix="1">
      <alignment horizontal="left" vertical="center" wrapText="1" shrinkToFit="1"/>
    </xf>
    <xf numFmtId="0" fontId="6" fillId="2" borderId="0" xfId="0" applyFont="1" applyFill="1" applyAlignment="1" quotePrefix="1">
      <alignment horizontal="left" vertical="center" wrapText="1" shrinkToFit="1"/>
    </xf>
    <xf numFmtId="183" fontId="6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left"/>
    </xf>
    <xf numFmtId="0" fontId="6" fillId="2" borderId="4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6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183" fontId="6" fillId="2" borderId="6" xfId="0" applyNumberFormat="1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 shrinkToFit="1"/>
    </xf>
    <xf numFmtId="183" fontId="6" fillId="2" borderId="0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83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/>
    </xf>
    <xf numFmtId="183" fontId="10" fillId="2" borderId="0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82" fontId="6" fillId="2" borderId="0" xfId="0" applyNumberFormat="1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7" fontId="10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183" fontId="6" fillId="2" borderId="5" xfId="0" applyNumberFormat="1" applyFont="1" applyFill="1" applyBorder="1" applyAlignment="1">
      <alignment horizontal="center" vertical="center"/>
    </xf>
    <xf numFmtId="183" fontId="6" fillId="2" borderId="7" xfId="0" applyNumberFormat="1" applyFont="1" applyFill="1" applyBorder="1" applyAlignment="1">
      <alignment horizontal="center" vertical="center"/>
    </xf>
    <xf numFmtId="183" fontId="6" fillId="2" borderId="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 quotePrefix="1">
      <alignment horizontal="center" vertical="center" shrinkToFit="1"/>
    </xf>
    <xf numFmtId="177" fontId="6" fillId="2" borderId="6" xfId="0" applyNumberFormat="1" applyFont="1" applyFill="1" applyBorder="1" applyAlignment="1">
      <alignment horizontal="center" vertical="center" shrinkToFit="1"/>
    </xf>
    <xf numFmtId="177" fontId="6" fillId="2" borderId="7" xfId="0" applyNumberFormat="1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18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83" fontId="15" fillId="2" borderId="0" xfId="0" applyNumberFormat="1" applyFont="1" applyFill="1" applyBorder="1" applyAlignment="1">
      <alignment horizontal="center" vertical="center"/>
    </xf>
    <xf numFmtId="184" fontId="15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/>
    </xf>
    <xf numFmtId="184" fontId="13" fillId="2" borderId="6" xfId="0" applyNumberFormat="1" applyFont="1" applyFill="1" applyBorder="1" applyAlignment="1">
      <alignment horizontal="center" vertical="center"/>
    </xf>
    <xf numFmtId="184" fontId="13" fillId="2" borderId="0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83" fontId="17" fillId="2" borderId="6" xfId="0" applyNumberFormat="1" applyFont="1" applyFill="1" applyBorder="1" applyAlignment="1">
      <alignment horizontal="center" vertical="center"/>
    </xf>
    <xf numFmtId="183" fontId="17" fillId="2" borderId="0" xfId="0" applyNumberFormat="1" applyFont="1" applyFill="1" applyBorder="1" applyAlignment="1">
      <alignment horizontal="center" vertical="center"/>
    </xf>
    <xf numFmtId="183" fontId="17" fillId="2" borderId="5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wrapText="1" shrinkToFi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left" vertical="center" wrapText="1" shrinkToFit="1"/>
    </xf>
    <xf numFmtId="0" fontId="7" fillId="2" borderId="7" xfId="0" applyFont="1" applyFill="1" applyBorder="1" applyAlignment="1">
      <alignment vertical="center" wrapText="1" shrinkToFit="1"/>
    </xf>
    <xf numFmtId="0" fontId="0" fillId="2" borderId="0" xfId="0" applyFill="1" applyAlignment="1">
      <alignment/>
    </xf>
    <xf numFmtId="0" fontId="17" fillId="2" borderId="0" xfId="0" applyFont="1" applyFill="1" applyAlignment="1">
      <alignment horizontal="center" vertical="center" wrapText="1" shrinkToFit="1"/>
    </xf>
    <xf numFmtId="184" fontId="17" fillId="2" borderId="6" xfId="0" applyNumberFormat="1" applyFont="1" applyFill="1" applyBorder="1" applyAlignment="1">
      <alignment horizontal="center" vertical="center"/>
    </xf>
    <xf numFmtId="184" fontId="17" fillId="2" borderId="0" xfId="0" applyNumberFormat="1" applyFont="1" applyFill="1" applyBorder="1" applyAlignment="1">
      <alignment horizontal="center" vertical="center"/>
    </xf>
    <xf numFmtId="184" fontId="18" fillId="2" borderId="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wrapText="1" shrinkToFit="1"/>
    </xf>
    <xf numFmtId="184" fontId="17" fillId="2" borderId="5" xfId="0" applyNumberFormat="1" applyFont="1" applyFill="1" applyBorder="1" applyAlignment="1">
      <alignment horizontal="center" vertical="center"/>
    </xf>
    <xf numFmtId="184" fontId="17" fillId="2" borderId="7" xfId="0" applyNumberFormat="1" applyFont="1" applyFill="1" applyBorder="1" applyAlignment="1">
      <alignment horizontal="center" vertical="center"/>
    </xf>
    <xf numFmtId="184" fontId="18" fillId="2" borderId="1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 shrinkToFit="1"/>
    </xf>
    <xf numFmtId="0" fontId="18" fillId="2" borderId="6" xfId="0" applyFont="1" applyFill="1" applyBorder="1" applyAlignment="1">
      <alignment horizontal="center" vertical="center"/>
    </xf>
    <xf numFmtId="177" fontId="18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84" fontId="6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6" fillId="2" borderId="3" xfId="0" applyFont="1" applyFill="1" applyBorder="1" applyAlignment="1" quotePrefix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14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 quotePrefix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12" fillId="2" borderId="0" xfId="0" applyFont="1" applyFill="1" applyAlignment="1" quotePrefix="1">
      <alignment horizontal="center"/>
    </xf>
    <xf numFmtId="0" fontId="2" fillId="2" borderId="4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177" fontId="6" fillId="2" borderId="7" xfId="0" applyNumberFormat="1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 shrinkToFit="1"/>
    </xf>
    <xf numFmtId="177" fontId="15" fillId="2" borderId="6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Border="1" applyAlignment="1">
      <alignment horizontal="center" vertical="center"/>
    </xf>
    <xf numFmtId="177" fontId="10" fillId="2" borderId="6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7" fontId="6" fillId="2" borderId="6" xfId="0" applyNumberFormat="1" applyFont="1" applyFill="1" applyBorder="1" applyAlignment="1">
      <alignment horizontal="center" vertical="center" shrinkToFit="1"/>
    </xf>
    <xf numFmtId="177" fontId="6" fillId="2" borderId="0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 quotePrefix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 quotePrefix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 quotePrefix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 quotePrefix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 quotePrefix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 quotePrefix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 quotePrefix="1">
      <alignment horizontal="center" vertical="center" shrinkToFit="1"/>
    </xf>
    <xf numFmtId="0" fontId="6" fillId="2" borderId="8" xfId="0" applyFont="1" applyFill="1" applyBorder="1" applyAlignment="1" quotePrefix="1">
      <alignment horizontal="center" vertical="center" shrinkToFit="1"/>
    </xf>
    <xf numFmtId="0" fontId="2" fillId="2" borderId="6" xfId="0" applyFont="1" applyFill="1" applyBorder="1" applyAlignment="1" quotePrefix="1">
      <alignment horizontal="center" vertical="center" shrinkToFit="1"/>
    </xf>
    <xf numFmtId="0" fontId="1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 vertical="center" shrinkToFit="1"/>
    </xf>
    <xf numFmtId="0" fontId="2" fillId="2" borderId="3" xfId="0" applyFont="1" applyFill="1" applyBorder="1" applyAlignment="1" quotePrefix="1">
      <alignment horizontal="center"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Zeros="0" zoomScale="75" zoomScaleNormal="75" workbookViewId="0" topLeftCell="A1">
      <pane xSplit="6" ySplit="13" topLeftCell="M32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T34" sqref="T34"/>
    </sheetView>
  </sheetViews>
  <sheetFormatPr defaultColWidth="8.88671875" defaultRowHeight="13.5"/>
  <cols>
    <col min="1" max="1" width="17.6640625" style="1" customWidth="1"/>
    <col min="2" max="2" width="8.10546875" style="1" customWidth="1"/>
    <col min="3" max="3" width="7.4453125" style="1" customWidth="1"/>
    <col min="4" max="5" width="7.5546875" style="1" customWidth="1"/>
    <col min="6" max="6" width="7.4453125" style="1" customWidth="1"/>
    <col min="7" max="8" width="7.5546875" style="1" customWidth="1"/>
    <col min="9" max="9" width="7.4453125" style="1" customWidth="1"/>
    <col min="10" max="10" width="7.21484375" style="1" customWidth="1"/>
    <col min="11" max="11" width="7.88671875" style="1" customWidth="1"/>
    <col min="12" max="12" width="7.4453125" style="1" customWidth="1"/>
    <col min="13" max="14" width="7.5546875" style="1" customWidth="1"/>
    <col min="15" max="15" width="8.3359375" style="1" customWidth="1"/>
    <col min="16" max="17" width="7.6640625" style="1" customWidth="1"/>
    <col min="18" max="19" width="7.5546875" style="1" customWidth="1"/>
    <col min="20" max="20" width="7.77734375" style="1" customWidth="1"/>
    <col min="21" max="21" width="23.10546875" style="1" customWidth="1"/>
    <col min="22" max="16384" width="8.88671875" style="1" customWidth="1"/>
  </cols>
  <sheetData>
    <row r="1" spans="1:21" ht="25.5" customHeight="1">
      <c r="A1" s="167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s="3" customFormat="1" ht="21" customHeight="1">
      <c r="A2" s="2" t="s">
        <v>3</v>
      </c>
      <c r="S2" s="4"/>
      <c r="T2" s="4"/>
      <c r="U2" s="4" t="s">
        <v>4</v>
      </c>
    </row>
    <row r="3" spans="1:21" s="3" customFormat="1" ht="27.75" customHeight="1">
      <c r="A3" s="5"/>
      <c r="B3" s="153" t="s">
        <v>5</v>
      </c>
      <c r="C3" s="154"/>
      <c r="D3" s="155"/>
      <c r="E3" s="155"/>
      <c r="F3" s="156"/>
      <c r="G3" s="160" t="s">
        <v>6</v>
      </c>
      <c r="H3" s="140"/>
      <c r="I3" s="140"/>
      <c r="J3" s="140"/>
      <c r="K3" s="140"/>
      <c r="L3" s="140"/>
      <c r="M3" s="140"/>
      <c r="N3" s="141"/>
      <c r="O3" s="160" t="s">
        <v>7</v>
      </c>
      <c r="P3" s="161"/>
      <c r="Q3" s="161"/>
      <c r="R3" s="161"/>
      <c r="S3" s="161"/>
      <c r="T3" s="162"/>
      <c r="U3" s="8"/>
    </row>
    <row r="4" spans="1:21" s="3" customFormat="1" ht="29.25" customHeight="1">
      <c r="A4" s="89" t="s">
        <v>175</v>
      </c>
      <c r="B4" s="10"/>
      <c r="C4" s="11"/>
      <c r="D4" s="11"/>
      <c r="E4" s="11"/>
      <c r="F4" s="12"/>
      <c r="G4" s="150" t="s">
        <v>8</v>
      </c>
      <c r="H4" s="156"/>
      <c r="I4" s="153" t="s">
        <v>9</v>
      </c>
      <c r="J4" s="156"/>
      <c r="K4" s="150" t="s">
        <v>10</v>
      </c>
      <c r="L4" s="155"/>
      <c r="M4" s="153" t="s">
        <v>11</v>
      </c>
      <c r="N4" s="156"/>
      <c r="O4" s="163" t="s">
        <v>12</v>
      </c>
      <c r="P4" s="156"/>
      <c r="Q4" s="163" t="s">
        <v>13</v>
      </c>
      <c r="R4" s="156"/>
      <c r="S4" s="163" t="s">
        <v>1</v>
      </c>
      <c r="T4" s="156"/>
      <c r="U4" s="63" t="s">
        <v>178</v>
      </c>
    </row>
    <row r="5" spans="1:21" s="3" customFormat="1" ht="19.5" customHeight="1">
      <c r="A5" s="12"/>
      <c r="B5" s="10"/>
      <c r="C5" s="11"/>
      <c r="D5" s="11"/>
      <c r="E5" s="11"/>
      <c r="F5" s="12"/>
      <c r="G5" s="10"/>
      <c r="H5" s="12"/>
      <c r="I5" s="166" t="s">
        <v>14</v>
      </c>
      <c r="J5" s="165"/>
      <c r="K5" s="166" t="s">
        <v>15</v>
      </c>
      <c r="L5" s="139"/>
      <c r="M5" s="164" t="s">
        <v>16</v>
      </c>
      <c r="N5" s="165"/>
      <c r="O5" s="164" t="s">
        <v>17</v>
      </c>
      <c r="P5" s="165"/>
      <c r="Q5" s="166" t="s">
        <v>18</v>
      </c>
      <c r="R5" s="165"/>
      <c r="S5" s="10"/>
      <c r="T5" s="12"/>
      <c r="U5" s="63" t="s">
        <v>177</v>
      </c>
    </row>
    <row r="6" spans="1:20" s="3" customFormat="1" ht="18" customHeight="1">
      <c r="A6" s="89" t="s">
        <v>174</v>
      </c>
      <c r="B6" s="157" t="s">
        <v>0</v>
      </c>
      <c r="C6" s="158"/>
      <c r="D6" s="158"/>
      <c r="E6" s="158"/>
      <c r="F6" s="159"/>
      <c r="G6" s="157" t="s">
        <v>19</v>
      </c>
      <c r="H6" s="158"/>
      <c r="I6" s="157" t="s">
        <v>20</v>
      </c>
      <c r="J6" s="159"/>
      <c r="K6" s="138" t="s">
        <v>21</v>
      </c>
      <c r="L6" s="158"/>
      <c r="M6" s="157" t="s">
        <v>22</v>
      </c>
      <c r="N6" s="159"/>
      <c r="O6" s="157" t="s">
        <v>23</v>
      </c>
      <c r="P6" s="159"/>
      <c r="Q6" s="157" t="s">
        <v>24</v>
      </c>
      <c r="R6" s="159"/>
      <c r="S6" s="157" t="s">
        <v>25</v>
      </c>
      <c r="T6" s="159"/>
    </row>
    <row r="7" spans="1:21" s="3" customFormat="1" ht="27" customHeight="1">
      <c r="A7" s="148"/>
      <c r="B7" s="150" t="s">
        <v>26</v>
      </c>
      <c r="C7" s="15"/>
      <c r="D7" s="150" t="s">
        <v>27</v>
      </c>
      <c r="E7" s="151"/>
      <c r="F7" s="152"/>
      <c r="G7" s="146" t="s">
        <v>28</v>
      </c>
      <c r="H7" s="146" t="s">
        <v>29</v>
      </c>
      <c r="I7" s="146" t="s">
        <v>28</v>
      </c>
      <c r="J7" s="146" t="s">
        <v>29</v>
      </c>
      <c r="K7" s="146" t="s">
        <v>28</v>
      </c>
      <c r="L7" s="146" t="s">
        <v>29</v>
      </c>
      <c r="M7" s="146" t="s">
        <v>28</v>
      </c>
      <c r="N7" s="146" t="s">
        <v>29</v>
      </c>
      <c r="O7" s="146" t="s">
        <v>28</v>
      </c>
      <c r="P7" s="146" t="s">
        <v>29</v>
      </c>
      <c r="Q7" s="146" t="s">
        <v>28</v>
      </c>
      <c r="R7" s="146" t="s">
        <v>29</v>
      </c>
      <c r="S7" s="146" t="s">
        <v>28</v>
      </c>
      <c r="T7" s="146" t="s">
        <v>29</v>
      </c>
      <c r="U7" s="91"/>
    </row>
    <row r="8" spans="1:21" s="3" customFormat="1" ht="27.75" customHeight="1">
      <c r="A8" s="149"/>
      <c r="B8" s="147"/>
      <c r="C8" s="17" t="s">
        <v>34</v>
      </c>
      <c r="D8" s="99"/>
      <c r="E8" s="17" t="s">
        <v>30</v>
      </c>
      <c r="F8" s="17" t="s">
        <v>31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90"/>
    </row>
    <row r="9" spans="1:21" s="3" customFormat="1" ht="21.75" customHeight="1">
      <c r="A9" s="12" t="s">
        <v>33</v>
      </c>
      <c r="B9" s="18">
        <v>42531</v>
      </c>
      <c r="C9" s="19">
        <v>18102</v>
      </c>
      <c r="D9" s="19">
        <v>167612</v>
      </c>
      <c r="E9" s="19">
        <v>90523</v>
      </c>
      <c r="F9" s="19">
        <v>77089</v>
      </c>
      <c r="G9" s="20">
        <v>37098</v>
      </c>
      <c r="H9" s="20">
        <v>85851</v>
      </c>
      <c r="I9" s="20">
        <v>2169</v>
      </c>
      <c r="J9" s="20">
        <v>38021</v>
      </c>
      <c r="K9" s="20">
        <v>2193</v>
      </c>
      <c r="L9" s="20">
        <v>36126</v>
      </c>
      <c r="M9" s="20">
        <v>1071</v>
      </c>
      <c r="N9" s="20">
        <v>7614</v>
      </c>
      <c r="O9" s="20">
        <v>41320</v>
      </c>
      <c r="P9" s="20">
        <v>142088</v>
      </c>
      <c r="Q9" s="20">
        <v>1032</v>
      </c>
      <c r="R9" s="20">
        <v>20045</v>
      </c>
      <c r="S9" s="21">
        <v>179</v>
      </c>
      <c r="T9" s="22">
        <v>5479</v>
      </c>
      <c r="U9" s="23" t="s">
        <v>33</v>
      </c>
    </row>
    <row r="10" spans="1:21" s="3" customFormat="1" ht="21.75" customHeight="1">
      <c r="A10" s="11" t="s">
        <v>58</v>
      </c>
      <c r="B10" s="18">
        <v>43305</v>
      </c>
      <c r="C10" s="19">
        <v>18376</v>
      </c>
      <c r="D10" s="19">
        <v>171844</v>
      </c>
      <c r="E10" s="19">
        <v>92884</v>
      </c>
      <c r="F10" s="19">
        <v>78960</v>
      </c>
      <c r="G10" s="20">
        <v>37450</v>
      </c>
      <c r="H10" s="20">
        <v>88803</v>
      </c>
      <c r="I10" s="20">
        <v>2393</v>
      </c>
      <c r="J10" s="20">
        <v>39782</v>
      </c>
      <c r="K10" s="20">
        <v>2300</v>
      </c>
      <c r="L10" s="20">
        <v>37240</v>
      </c>
      <c r="M10" s="20">
        <v>1162</v>
      </c>
      <c r="N10" s="20">
        <v>6019</v>
      </c>
      <c r="O10" s="20">
        <v>41824</v>
      </c>
      <c r="P10" s="20">
        <v>143414</v>
      </c>
      <c r="Q10" s="20">
        <v>1291</v>
      </c>
      <c r="R10" s="20">
        <v>21218</v>
      </c>
      <c r="S10" s="21">
        <v>190</v>
      </c>
      <c r="T10" s="22">
        <v>7212</v>
      </c>
      <c r="U10" s="23" t="s">
        <v>58</v>
      </c>
    </row>
    <row r="11" spans="1:21" s="3" customFormat="1" ht="21.75" customHeight="1">
      <c r="A11" s="11" t="s">
        <v>63</v>
      </c>
      <c r="B11" s="18">
        <v>43609</v>
      </c>
      <c r="C11" s="19">
        <v>18311</v>
      </c>
      <c r="D11" s="19">
        <v>176648</v>
      </c>
      <c r="E11" s="19">
        <v>95564</v>
      </c>
      <c r="F11" s="19">
        <v>81084</v>
      </c>
      <c r="G11" s="20">
        <v>37509</v>
      </c>
      <c r="H11" s="20">
        <v>86966</v>
      </c>
      <c r="I11" s="20">
        <v>2595</v>
      </c>
      <c r="J11" s="20">
        <v>44265</v>
      </c>
      <c r="K11" s="20">
        <v>2053</v>
      </c>
      <c r="L11" s="20">
        <v>37473</v>
      </c>
      <c r="M11" s="20">
        <v>1452</v>
      </c>
      <c r="N11" s="20">
        <v>7944</v>
      </c>
      <c r="O11" s="20">
        <v>42106</v>
      </c>
      <c r="P11" s="20">
        <v>146808</v>
      </c>
      <c r="Q11" s="20">
        <v>1300</v>
      </c>
      <c r="R11" s="20">
        <v>22366</v>
      </c>
      <c r="S11" s="21">
        <v>203</v>
      </c>
      <c r="T11" s="22">
        <v>7474</v>
      </c>
      <c r="U11" s="23" t="s">
        <v>63</v>
      </c>
    </row>
    <row r="12" spans="1:21" s="3" customFormat="1" ht="21.75" customHeight="1">
      <c r="A12" s="11" t="s">
        <v>170</v>
      </c>
      <c r="B12" s="18">
        <v>44246</v>
      </c>
      <c r="C12" s="19">
        <v>18637</v>
      </c>
      <c r="D12" s="19">
        <v>178778</v>
      </c>
      <c r="E12" s="19">
        <v>96653</v>
      </c>
      <c r="F12" s="19">
        <v>82125</v>
      </c>
      <c r="G12" s="20">
        <v>37823</v>
      </c>
      <c r="H12" s="20">
        <v>87943</v>
      </c>
      <c r="I12" s="20">
        <v>2795</v>
      </c>
      <c r="J12" s="20">
        <v>44404</v>
      </c>
      <c r="K12" s="20">
        <v>2035</v>
      </c>
      <c r="L12" s="20">
        <v>37828</v>
      </c>
      <c r="M12" s="20">
        <v>1593</v>
      </c>
      <c r="N12" s="20">
        <v>8603</v>
      </c>
      <c r="O12" s="20">
        <v>42644</v>
      </c>
      <c r="P12" s="20">
        <v>148716</v>
      </c>
      <c r="Q12" s="20">
        <v>1399</v>
      </c>
      <c r="R12" s="20">
        <v>22880</v>
      </c>
      <c r="S12" s="21">
        <v>203</v>
      </c>
      <c r="T12" s="22">
        <v>7182</v>
      </c>
      <c r="U12" s="23" t="s">
        <v>170</v>
      </c>
    </row>
    <row r="13" spans="1:21" s="3" customFormat="1" ht="21.75" customHeight="1">
      <c r="A13" s="11" t="s">
        <v>180</v>
      </c>
      <c r="B13" s="18">
        <v>44307</v>
      </c>
      <c r="C13" s="19">
        <v>18781</v>
      </c>
      <c r="D13" s="19">
        <v>180882</v>
      </c>
      <c r="E13" s="19">
        <v>96308</v>
      </c>
      <c r="F13" s="19">
        <v>84574</v>
      </c>
      <c r="G13" s="20">
        <v>37804</v>
      </c>
      <c r="H13" s="20">
        <v>87497</v>
      </c>
      <c r="I13" s="20">
        <v>2818</v>
      </c>
      <c r="J13" s="20">
        <v>46395</v>
      </c>
      <c r="K13" s="20">
        <v>2023</v>
      </c>
      <c r="L13" s="20">
        <v>39592</v>
      </c>
      <c r="M13" s="20">
        <v>1662</v>
      </c>
      <c r="N13" s="20">
        <v>7398</v>
      </c>
      <c r="O13" s="20">
        <v>42653</v>
      </c>
      <c r="P13" s="20">
        <v>148201</v>
      </c>
      <c r="Q13" s="20">
        <v>1437</v>
      </c>
      <c r="R13" s="20">
        <v>24634</v>
      </c>
      <c r="S13" s="21">
        <v>217</v>
      </c>
      <c r="T13" s="22">
        <v>8047</v>
      </c>
      <c r="U13" s="23" t="s">
        <v>180</v>
      </c>
    </row>
    <row r="14" spans="1:23" s="3" customFormat="1" ht="21.75" customHeight="1">
      <c r="A14" s="103" t="s">
        <v>181</v>
      </c>
      <c r="B14" s="104">
        <f aca="true" t="shared" si="0" ref="B14:T14">SUM(B15:B33)</f>
        <v>45990</v>
      </c>
      <c r="C14" s="105">
        <f t="shared" si="0"/>
        <v>19570</v>
      </c>
      <c r="D14" s="105">
        <f t="shared" si="0"/>
        <v>200130</v>
      </c>
      <c r="E14" s="105">
        <f t="shared" si="0"/>
        <v>105861</v>
      </c>
      <c r="F14" s="105">
        <f t="shared" si="0"/>
        <v>94269</v>
      </c>
      <c r="G14" s="105">
        <f t="shared" si="0"/>
        <v>39059</v>
      </c>
      <c r="H14" s="105">
        <f t="shared" si="0"/>
        <v>93369</v>
      </c>
      <c r="I14" s="105">
        <f t="shared" si="0"/>
        <v>3109</v>
      </c>
      <c r="J14" s="105">
        <f t="shared" si="0"/>
        <v>54632</v>
      </c>
      <c r="K14" s="105">
        <f t="shared" si="0"/>
        <v>1989</v>
      </c>
      <c r="L14" s="105">
        <f t="shared" si="0"/>
        <v>43366</v>
      </c>
      <c r="M14" s="105">
        <f t="shared" si="0"/>
        <v>1833</v>
      </c>
      <c r="N14" s="105">
        <f t="shared" si="0"/>
        <v>8763</v>
      </c>
      <c r="O14" s="105">
        <f t="shared" si="0"/>
        <v>44191</v>
      </c>
      <c r="P14" s="105">
        <f t="shared" si="0"/>
        <v>162668</v>
      </c>
      <c r="Q14" s="105">
        <f t="shared" si="0"/>
        <v>1589</v>
      </c>
      <c r="R14" s="105">
        <f t="shared" si="0"/>
        <v>27189</v>
      </c>
      <c r="S14" s="105">
        <f t="shared" si="0"/>
        <v>210</v>
      </c>
      <c r="T14" s="106">
        <f t="shared" si="0"/>
        <v>10273</v>
      </c>
      <c r="U14" s="107" t="s">
        <v>181</v>
      </c>
      <c r="V14" s="24"/>
      <c r="W14" s="24"/>
    </row>
    <row r="15" spans="1:23" s="3" customFormat="1" ht="21.75" customHeight="1">
      <c r="A15" s="26" t="s">
        <v>182</v>
      </c>
      <c r="B15" s="27">
        <f>(G15+I15+K15+M15+O15+Q15+S15)/2</f>
        <v>435</v>
      </c>
      <c r="C15" s="28">
        <v>33</v>
      </c>
      <c r="D15" s="28">
        <f>(H15+J15+L15+N15+P15+R15+T15)/2</f>
        <v>4807</v>
      </c>
      <c r="E15" s="28">
        <v>3462</v>
      </c>
      <c r="F15" s="28">
        <v>1345</v>
      </c>
      <c r="G15" s="28">
        <v>0</v>
      </c>
      <c r="H15" s="28">
        <v>0</v>
      </c>
      <c r="I15" s="28">
        <v>32</v>
      </c>
      <c r="J15" s="28">
        <v>285</v>
      </c>
      <c r="K15" s="28">
        <v>109</v>
      </c>
      <c r="L15" s="28">
        <v>1207</v>
      </c>
      <c r="M15" s="28">
        <v>294</v>
      </c>
      <c r="N15" s="28">
        <v>3315</v>
      </c>
      <c r="O15" s="28">
        <v>406</v>
      </c>
      <c r="P15" s="28">
        <v>4337</v>
      </c>
      <c r="Q15" s="28">
        <v>27</v>
      </c>
      <c r="R15" s="28">
        <v>440</v>
      </c>
      <c r="S15" s="28">
        <v>2</v>
      </c>
      <c r="T15" s="81">
        <v>30</v>
      </c>
      <c r="U15" s="29" t="s">
        <v>183</v>
      </c>
      <c r="V15" s="24"/>
      <c r="W15" s="24"/>
    </row>
    <row r="16" spans="1:23" s="3" customFormat="1" ht="21.75" customHeight="1">
      <c r="A16" s="26" t="s">
        <v>184</v>
      </c>
      <c r="B16" s="27">
        <f aca="true" t="shared" si="1" ref="B16:B33">(G16+I16+K16+M16+O16+Q16+S16)/2</f>
        <v>21</v>
      </c>
      <c r="C16" s="28">
        <v>3</v>
      </c>
      <c r="D16" s="28">
        <f aca="true" t="shared" si="2" ref="D16:D33">(H16+J16+L16+N16+P16+R16+T16)/2</f>
        <v>302</v>
      </c>
      <c r="E16" s="28">
        <v>276</v>
      </c>
      <c r="F16" s="28">
        <v>26</v>
      </c>
      <c r="G16" s="28">
        <v>2</v>
      </c>
      <c r="H16" s="28">
        <v>10</v>
      </c>
      <c r="I16" s="28">
        <v>19</v>
      </c>
      <c r="J16" s="28">
        <v>292</v>
      </c>
      <c r="K16" s="28">
        <v>0</v>
      </c>
      <c r="L16" s="28">
        <v>0</v>
      </c>
      <c r="M16" s="28">
        <v>0</v>
      </c>
      <c r="N16" s="28">
        <v>0</v>
      </c>
      <c r="O16" s="28">
        <v>17</v>
      </c>
      <c r="P16" s="28">
        <v>243</v>
      </c>
      <c r="Q16" s="28">
        <v>3</v>
      </c>
      <c r="R16" s="28">
        <v>13</v>
      </c>
      <c r="S16" s="28">
        <v>1</v>
      </c>
      <c r="T16" s="81">
        <v>46</v>
      </c>
      <c r="U16" s="29" t="s">
        <v>185</v>
      </c>
      <c r="V16" s="24"/>
      <c r="W16" s="24"/>
    </row>
    <row r="17" spans="1:23" s="3" customFormat="1" ht="21.75" customHeight="1">
      <c r="A17" s="26" t="s">
        <v>186</v>
      </c>
      <c r="B17" s="27">
        <f t="shared" si="1"/>
        <v>1922</v>
      </c>
      <c r="C17" s="28">
        <v>590</v>
      </c>
      <c r="D17" s="28">
        <f t="shared" si="2"/>
        <v>8540</v>
      </c>
      <c r="E17" s="28">
        <v>5700</v>
      </c>
      <c r="F17" s="28">
        <v>2840</v>
      </c>
      <c r="G17" s="28">
        <v>1641</v>
      </c>
      <c r="H17" s="28">
        <v>4435</v>
      </c>
      <c r="I17" s="28">
        <v>220</v>
      </c>
      <c r="J17" s="28">
        <v>2883</v>
      </c>
      <c r="K17" s="28">
        <v>61</v>
      </c>
      <c r="L17" s="28">
        <v>1222</v>
      </c>
      <c r="M17" s="28">
        <v>0</v>
      </c>
      <c r="N17" s="28">
        <v>0</v>
      </c>
      <c r="O17" s="28">
        <v>1851</v>
      </c>
      <c r="P17" s="28">
        <v>7032</v>
      </c>
      <c r="Q17" s="28">
        <v>52</v>
      </c>
      <c r="R17" s="28">
        <v>828</v>
      </c>
      <c r="S17" s="28">
        <v>19</v>
      </c>
      <c r="T17" s="81">
        <v>680</v>
      </c>
      <c r="U17" s="29" t="s">
        <v>187</v>
      </c>
      <c r="V17" s="24"/>
      <c r="W17" s="24"/>
    </row>
    <row r="18" spans="1:23" s="3" customFormat="1" ht="21.75" customHeight="1">
      <c r="A18" s="26" t="s">
        <v>188</v>
      </c>
      <c r="B18" s="27">
        <f t="shared" si="1"/>
        <v>26</v>
      </c>
      <c r="C18" s="28">
        <v>2</v>
      </c>
      <c r="D18" s="28">
        <f t="shared" si="2"/>
        <v>1248</v>
      </c>
      <c r="E18" s="28">
        <v>1120</v>
      </c>
      <c r="F18" s="28">
        <v>128</v>
      </c>
      <c r="G18" s="28">
        <v>0</v>
      </c>
      <c r="H18" s="28">
        <v>0</v>
      </c>
      <c r="I18" s="28">
        <v>9</v>
      </c>
      <c r="J18" s="28">
        <v>438</v>
      </c>
      <c r="K18" s="28">
        <v>17</v>
      </c>
      <c r="L18" s="28">
        <v>810</v>
      </c>
      <c r="M18" s="28">
        <v>0</v>
      </c>
      <c r="N18" s="28">
        <v>0</v>
      </c>
      <c r="O18" s="28">
        <v>15</v>
      </c>
      <c r="P18" s="28">
        <v>468</v>
      </c>
      <c r="Q18" s="28">
        <v>11</v>
      </c>
      <c r="R18" s="28">
        <v>780</v>
      </c>
      <c r="S18" s="28">
        <v>0</v>
      </c>
      <c r="T18" s="81">
        <v>0</v>
      </c>
      <c r="U18" s="30" t="s">
        <v>189</v>
      </c>
      <c r="V18" s="24"/>
      <c r="W18" s="24"/>
    </row>
    <row r="19" spans="1:23" s="3" customFormat="1" ht="21.75" customHeight="1">
      <c r="A19" s="108" t="s">
        <v>190</v>
      </c>
      <c r="B19" s="27">
        <f t="shared" si="1"/>
        <v>65</v>
      </c>
      <c r="C19" s="28">
        <v>9</v>
      </c>
      <c r="D19" s="28">
        <f t="shared" si="2"/>
        <v>717</v>
      </c>
      <c r="E19" s="28">
        <v>584</v>
      </c>
      <c r="F19" s="28">
        <v>133</v>
      </c>
      <c r="G19" s="28">
        <v>22</v>
      </c>
      <c r="H19" s="28">
        <v>97</v>
      </c>
      <c r="I19" s="28">
        <v>23</v>
      </c>
      <c r="J19" s="28">
        <v>293</v>
      </c>
      <c r="K19" s="28">
        <v>20</v>
      </c>
      <c r="L19" s="28">
        <v>327</v>
      </c>
      <c r="M19" s="28">
        <v>0</v>
      </c>
      <c r="N19" s="28">
        <v>0</v>
      </c>
      <c r="O19" s="28">
        <v>54</v>
      </c>
      <c r="P19" s="28">
        <v>547</v>
      </c>
      <c r="Q19" s="28">
        <v>9</v>
      </c>
      <c r="R19" s="28">
        <v>108</v>
      </c>
      <c r="S19" s="28">
        <v>2</v>
      </c>
      <c r="T19" s="81">
        <v>62</v>
      </c>
      <c r="U19" s="109" t="s">
        <v>191</v>
      </c>
      <c r="V19" s="24"/>
      <c r="W19" s="24"/>
    </row>
    <row r="20" spans="1:23" s="3" customFormat="1" ht="21.75" customHeight="1">
      <c r="A20" s="26" t="s">
        <v>192</v>
      </c>
      <c r="B20" s="27">
        <f t="shared" si="1"/>
        <v>1277</v>
      </c>
      <c r="C20" s="28">
        <v>215</v>
      </c>
      <c r="D20" s="28">
        <f t="shared" si="2"/>
        <v>11973</v>
      </c>
      <c r="E20" s="28">
        <v>10372</v>
      </c>
      <c r="F20" s="28">
        <v>1601</v>
      </c>
      <c r="G20" s="28">
        <v>519</v>
      </c>
      <c r="H20" s="28">
        <v>2303</v>
      </c>
      <c r="I20" s="28">
        <v>757</v>
      </c>
      <c r="J20" s="28">
        <v>9629</v>
      </c>
      <c r="K20" s="28">
        <v>1</v>
      </c>
      <c r="L20" s="28">
        <v>41</v>
      </c>
      <c r="M20" s="28">
        <v>0</v>
      </c>
      <c r="N20" s="28">
        <v>0</v>
      </c>
      <c r="O20" s="28">
        <v>1238</v>
      </c>
      <c r="P20" s="28">
        <v>11275</v>
      </c>
      <c r="Q20" s="28">
        <v>19</v>
      </c>
      <c r="R20" s="28">
        <v>231</v>
      </c>
      <c r="S20" s="28">
        <v>20</v>
      </c>
      <c r="T20" s="81">
        <v>467</v>
      </c>
      <c r="U20" s="29" t="s">
        <v>193</v>
      </c>
      <c r="V20" s="24"/>
      <c r="W20" s="24"/>
    </row>
    <row r="21" spans="1:23" s="3" customFormat="1" ht="21.75" customHeight="1">
      <c r="A21" s="26" t="s">
        <v>194</v>
      </c>
      <c r="B21" s="27">
        <f t="shared" si="1"/>
        <v>11982</v>
      </c>
      <c r="C21" s="28">
        <v>6074</v>
      </c>
      <c r="D21" s="28">
        <f t="shared" si="2"/>
        <v>33059</v>
      </c>
      <c r="E21" s="28">
        <v>16048</v>
      </c>
      <c r="F21" s="28">
        <v>17011</v>
      </c>
      <c r="G21" s="28">
        <v>11254</v>
      </c>
      <c r="H21" s="28">
        <v>25358</v>
      </c>
      <c r="I21" s="28">
        <v>570</v>
      </c>
      <c r="J21" s="28">
        <v>6012</v>
      </c>
      <c r="K21" s="28">
        <v>146</v>
      </c>
      <c r="L21" s="28">
        <v>1647</v>
      </c>
      <c r="M21" s="28">
        <v>12</v>
      </c>
      <c r="N21" s="28">
        <v>42</v>
      </c>
      <c r="O21" s="28">
        <v>11568</v>
      </c>
      <c r="P21" s="28">
        <v>28106</v>
      </c>
      <c r="Q21" s="28">
        <v>389</v>
      </c>
      <c r="R21" s="28">
        <v>4382</v>
      </c>
      <c r="S21" s="28">
        <v>25</v>
      </c>
      <c r="T21" s="81">
        <v>571</v>
      </c>
      <c r="U21" s="29" t="s">
        <v>195</v>
      </c>
      <c r="V21" s="24"/>
      <c r="W21" s="24"/>
    </row>
    <row r="22" spans="1:23" s="3" customFormat="1" ht="25.5" customHeight="1">
      <c r="A22" s="26" t="s">
        <v>196</v>
      </c>
      <c r="B22" s="27">
        <f t="shared" si="1"/>
        <v>5782</v>
      </c>
      <c r="C22" s="28">
        <v>247</v>
      </c>
      <c r="D22" s="28">
        <f t="shared" si="2"/>
        <v>14513</v>
      </c>
      <c r="E22" s="28">
        <v>13203</v>
      </c>
      <c r="F22" s="28">
        <v>1310</v>
      </c>
      <c r="G22" s="28">
        <v>5520</v>
      </c>
      <c r="H22" s="28">
        <v>6327</v>
      </c>
      <c r="I22" s="28">
        <v>230</v>
      </c>
      <c r="J22" s="28">
        <v>7493</v>
      </c>
      <c r="K22" s="28">
        <v>20</v>
      </c>
      <c r="L22" s="28">
        <v>506</v>
      </c>
      <c r="M22" s="28">
        <v>12</v>
      </c>
      <c r="N22" s="28">
        <v>187</v>
      </c>
      <c r="O22" s="28">
        <v>5713</v>
      </c>
      <c r="P22" s="28">
        <v>11988</v>
      </c>
      <c r="Q22" s="28">
        <v>58</v>
      </c>
      <c r="R22" s="28">
        <v>1541</v>
      </c>
      <c r="S22" s="28">
        <v>11</v>
      </c>
      <c r="T22" s="81">
        <v>984</v>
      </c>
      <c r="U22" s="29" t="s">
        <v>197</v>
      </c>
      <c r="V22" s="24"/>
      <c r="W22" s="24"/>
    </row>
    <row r="23" spans="1:23" s="3" customFormat="1" ht="21.75" customHeight="1">
      <c r="A23" s="26" t="s">
        <v>198</v>
      </c>
      <c r="B23" s="27">
        <f t="shared" si="1"/>
        <v>10916</v>
      </c>
      <c r="C23" s="28">
        <v>7186</v>
      </c>
      <c r="D23" s="28">
        <f t="shared" si="2"/>
        <v>33531</v>
      </c>
      <c r="E23" s="28">
        <v>11436</v>
      </c>
      <c r="F23" s="28">
        <v>22095</v>
      </c>
      <c r="G23" s="28">
        <v>10735</v>
      </c>
      <c r="H23" s="28">
        <v>28893</v>
      </c>
      <c r="I23" s="28">
        <v>138</v>
      </c>
      <c r="J23" s="28">
        <v>4206</v>
      </c>
      <c r="K23" s="28">
        <v>27</v>
      </c>
      <c r="L23" s="28">
        <v>233</v>
      </c>
      <c r="M23" s="28">
        <v>16</v>
      </c>
      <c r="N23" s="28">
        <v>199</v>
      </c>
      <c r="O23" s="28">
        <v>10803</v>
      </c>
      <c r="P23" s="28">
        <v>30036</v>
      </c>
      <c r="Q23" s="28">
        <v>101</v>
      </c>
      <c r="R23" s="28">
        <v>2681</v>
      </c>
      <c r="S23" s="28">
        <v>12</v>
      </c>
      <c r="T23" s="81">
        <v>814</v>
      </c>
      <c r="U23" s="29" t="s">
        <v>199</v>
      </c>
      <c r="V23" s="24"/>
      <c r="W23" s="24"/>
    </row>
    <row r="24" spans="1:23" s="3" customFormat="1" ht="24.75" customHeight="1">
      <c r="A24" s="26" t="s">
        <v>200</v>
      </c>
      <c r="B24" s="27">
        <f t="shared" si="1"/>
        <v>206</v>
      </c>
      <c r="C24" s="28">
        <v>36</v>
      </c>
      <c r="D24" s="28">
        <f t="shared" si="2"/>
        <v>3173</v>
      </c>
      <c r="E24" s="28">
        <v>2195</v>
      </c>
      <c r="F24" s="28">
        <v>978</v>
      </c>
      <c r="G24" s="28">
        <v>69</v>
      </c>
      <c r="H24" s="28">
        <v>189</v>
      </c>
      <c r="I24" s="28">
        <v>92</v>
      </c>
      <c r="J24" s="28">
        <v>2326</v>
      </c>
      <c r="K24" s="28">
        <v>45</v>
      </c>
      <c r="L24" s="28">
        <v>658</v>
      </c>
      <c r="M24" s="28">
        <v>0</v>
      </c>
      <c r="N24" s="28">
        <v>0</v>
      </c>
      <c r="O24" s="28">
        <v>147</v>
      </c>
      <c r="P24" s="28">
        <v>1170</v>
      </c>
      <c r="Q24" s="28">
        <v>47</v>
      </c>
      <c r="R24" s="28">
        <v>1302</v>
      </c>
      <c r="S24" s="28">
        <v>12</v>
      </c>
      <c r="T24" s="81">
        <v>701</v>
      </c>
      <c r="U24" s="29" t="s">
        <v>201</v>
      </c>
      <c r="V24" s="24"/>
      <c r="W24" s="24"/>
    </row>
    <row r="25" spans="1:23" s="3" customFormat="1" ht="24.75" customHeight="1">
      <c r="A25" s="26" t="s">
        <v>202</v>
      </c>
      <c r="B25" s="27">
        <f t="shared" si="1"/>
        <v>621</v>
      </c>
      <c r="C25" s="28">
        <v>49</v>
      </c>
      <c r="D25" s="28">
        <f t="shared" si="2"/>
        <v>9426</v>
      </c>
      <c r="E25" s="28">
        <v>4499</v>
      </c>
      <c r="F25" s="28">
        <v>4927</v>
      </c>
      <c r="G25" s="28">
        <v>51</v>
      </c>
      <c r="H25" s="28">
        <v>101</v>
      </c>
      <c r="I25" s="28">
        <v>276</v>
      </c>
      <c r="J25" s="28">
        <v>5626</v>
      </c>
      <c r="K25" s="28">
        <v>294</v>
      </c>
      <c r="L25" s="28">
        <v>3699</v>
      </c>
      <c r="M25" s="28">
        <v>0</v>
      </c>
      <c r="N25" s="28">
        <v>0</v>
      </c>
      <c r="O25" s="28">
        <v>130</v>
      </c>
      <c r="P25" s="28">
        <v>916</v>
      </c>
      <c r="Q25" s="28">
        <v>440</v>
      </c>
      <c r="R25" s="28">
        <v>7040</v>
      </c>
      <c r="S25" s="28">
        <v>51</v>
      </c>
      <c r="T25" s="81">
        <v>1470</v>
      </c>
      <c r="U25" s="29" t="s">
        <v>203</v>
      </c>
      <c r="V25" s="24"/>
      <c r="W25" s="24"/>
    </row>
    <row r="26" spans="1:23" s="3" customFormat="1" ht="25.5" customHeight="1">
      <c r="A26" s="26" t="s">
        <v>204</v>
      </c>
      <c r="B26" s="27">
        <f t="shared" si="1"/>
        <v>879</v>
      </c>
      <c r="C26" s="28">
        <v>216</v>
      </c>
      <c r="D26" s="28">
        <f t="shared" si="2"/>
        <v>2951</v>
      </c>
      <c r="E26" s="28">
        <v>1912</v>
      </c>
      <c r="F26" s="28">
        <v>1039</v>
      </c>
      <c r="G26" s="28">
        <v>560</v>
      </c>
      <c r="H26" s="28">
        <v>910</v>
      </c>
      <c r="I26" s="28">
        <v>130</v>
      </c>
      <c r="J26" s="28">
        <v>1116</v>
      </c>
      <c r="K26" s="28">
        <v>12</v>
      </c>
      <c r="L26" s="28">
        <v>133</v>
      </c>
      <c r="M26" s="28">
        <v>177</v>
      </c>
      <c r="N26" s="28">
        <v>792</v>
      </c>
      <c r="O26" s="28">
        <v>814</v>
      </c>
      <c r="P26" s="28">
        <v>2241</v>
      </c>
      <c r="Q26" s="28">
        <v>54</v>
      </c>
      <c r="R26" s="28">
        <v>530</v>
      </c>
      <c r="S26" s="28">
        <v>11</v>
      </c>
      <c r="T26" s="81">
        <v>180</v>
      </c>
      <c r="U26" s="29" t="s">
        <v>205</v>
      </c>
      <c r="V26" s="24"/>
      <c r="W26" s="24"/>
    </row>
    <row r="27" spans="1:21" s="37" customFormat="1" ht="27.75" customHeight="1">
      <c r="A27" s="26" t="s">
        <v>206</v>
      </c>
      <c r="B27" s="27">
        <f t="shared" si="1"/>
        <v>657</v>
      </c>
      <c r="C27" s="28">
        <v>80</v>
      </c>
      <c r="D27" s="28">
        <f t="shared" si="2"/>
        <v>4355</v>
      </c>
      <c r="E27" s="28">
        <v>3064</v>
      </c>
      <c r="F27" s="28">
        <v>1291</v>
      </c>
      <c r="G27" s="28">
        <v>522</v>
      </c>
      <c r="H27" s="28">
        <v>1743</v>
      </c>
      <c r="I27" s="28">
        <v>94</v>
      </c>
      <c r="J27" s="28">
        <v>1747</v>
      </c>
      <c r="K27" s="28">
        <v>37</v>
      </c>
      <c r="L27" s="28">
        <v>851</v>
      </c>
      <c r="M27" s="28">
        <v>4</v>
      </c>
      <c r="N27" s="28">
        <v>14</v>
      </c>
      <c r="O27" s="28">
        <v>599</v>
      </c>
      <c r="P27" s="28">
        <v>3155</v>
      </c>
      <c r="Q27" s="28">
        <v>44</v>
      </c>
      <c r="R27" s="28">
        <v>884</v>
      </c>
      <c r="S27" s="28">
        <v>14</v>
      </c>
      <c r="T27" s="81">
        <v>316</v>
      </c>
      <c r="U27" s="29" t="s">
        <v>207</v>
      </c>
    </row>
    <row r="28" spans="1:23" s="37" customFormat="1" ht="27.75" customHeight="1">
      <c r="A28" s="31" t="s">
        <v>208</v>
      </c>
      <c r="B28" s="27">
        <f t="shared" si="1"/>
        <v>804</v>
      </c>
      <c r="C28" s="28">
        <v>159</v>
      </c>
      <c r="D28" s="28">
        <f t="shared" si="2"/>
        <v>7813</v>
      </c>
      <c r="E28" s="28">
        <v>3811</v>
      </c>
      <c r="F28" s="28">
        <v>4002</v>
      </c>
      <c r="G28" s="28">
        <v>280</v>
      </c>
      <c r="H28" s="28">
        <v>1055</v>
      </c>
      <c r="I28" s="28">
        <v>331</v>
      </c>
      <c r="J28" s="28">
        <v>6140</v>
      </c>
      <c r="K28" s="28">
        <v>12</v>
      </c>
      <c r="L28" s="28">
        <v>109</v>
      </c>
      <c r="M28" s="28">
        <v>181</v>
      </c>
      <c r="N28" s="28">
        <v>509</v>
      </c>
      <c r="O28" s="28">
        <v>688</v>
      </c>
      <c r="P28" s="28">
        <v>3375</v>
      </c>
      <c r="Q28" s="28">
        <v>102</v>
      </c>
      <c r="R28" s="28">
        <v>1964</v>
      </c>
      <c r="S28" s="28">
        <v>14</v>
      </c>
      <c r="T28" s="81">
        <v>2474</v>
      </c>
      <c r="U28" s="109" t="s">
        <v>209</v>
      </c>
      <c r="V28" s="38" t="s">
        <v>173</v>
      </c>
      <c r="W28" s="38"/>
    </row>
    <row r="29" spans="1:23" ht="27.75" customHeight="1">
      <c r="A29" s="26" t="s">
        <v>210</v>
      </c>
      <c r="B29" s="27">
        <f t="shared" si="1"/>
        <v>210</v>
      </c>
      <c r="C29" s="28">
        <v>13</v>
      </c>
      <c r="D29" s="28">
        <f t="shared" si="2"/>
        <v>12404</v>
      </c>
      <c r="E29" s="28">
        <v>8073</v>
      </c>
      <c r="F29" s="28">
        <v>4331</v>
      </c>
      <c r="G29" s="28">
        <v>0</v>
      </c>
      <c r="H29" s="28">
        <v>0</v>
      </c>
      <c r="I29" s="28">
        <v>0</v>
      </c>
      <c r="J29" s="28">
        <v>0</v>
      </c>
      <c r="K29" s="28">
        <v>210</v>
      </c>
      <c r="L29" s="28">
        <v>12404</v>
      </c>
      <c r="M29" s="28">
        <v>0</v>
      </c>
      <c r="N29" s="28">
        <v>0</v>
      </c>
      <c r="O29" s="28">
        <v>209</v>
      </c>
      <c r="P29" s="28">
        <v>12378</v>
      </c>
      <c r="Q29" s="28">
        <v>1</v>
      </c>
      <c r="R29" s="28">
        <v>26</v>
      </c>
      <c r="S29" s="28">
        <v>0</v>
      </c>
      <c r="T29" s="81">
        <v>0</v>
      </c>
      <c r="U29" s="32" t="s">
        <v>211</v>
      </c>
      <c r="V29" s="39"/>
      <c r="W29" s="39"/>
    </row>
    <row r="30" spans="1:21" ht="14.25">
      <c r="A30" s="31" t="s">
        <v>212</v>
      </c>
      <c r="B30" s="27">
        <f t="shared" si="1"/>
        <v>2325</v>
      </c>
      <c r="C30" s="28">
        <v>1309</v>
      </c>
      <c r="D30" s="28">
        <f t="shared" si="2"/>
        <v>16634</v>
      </c>
      <c r="E30" s="28">
        <v>6412</v>
      </c>
      <c r="F30" s="28">
        <v>10222</v>
      </c>
      <c r="G30" s="28">
        <v>1897</v>
      </c>
      <c r="H30" s="28">
        <v>5282</v>
      </c>
      <c r="I30" s="28">
        <v>47</v>
      </c>
      <c r="J30" s="28">
        <v>672</v>
      </c>
      <c r="K30" s="28">
        <v>345</v>
      </c>
      <c r="L30" s="28">
        <v>10505</v>
      </c>
      <c r="M30" s="28">
        <v>36</v>
      </c>
      <c r="N30" s="28">
        <v>175</v>
      </c>
      <c r="O30" s="28">
        <v>2273</v>
      </c>
      <c r="P30" s="28">
        <v>15733</v>
      </c>
      <c r="Q30" s="28">
        <v>50</v>
      </c>
      <c r="R30" s="28">
        <v>879</v>
      </c>
      <c r="S30" s="28">
        <v>2</v>
      </c>
      <c r="T30" s="81">
        <v>22</v>
      </c>
      <c r="U30" s="3" t="s">
        <v>213</v>
      </c>
    </row>
    <row r="31" spans="1:21" ht="25.5">
      <c r="A31" s="31" t="s">
        <v>214</v>
      </c>
      <c r="B31" s="27">
        <f t="shared" si="1"/>
        <v>1381</v>
      </c>
      <c r="C31" s="28">
        <v>602</v>
      </c>
      <c r="D31" s="28">
        <f t="shared" si="2"/>
        <v>14113</v>
      </c>
      <c r="E31" s="28">
        <v>2993</v>
      </c>
      <c r="F31" s="28">
        <v>11120</v>
      </c>
      <c r="G31" s="28">
        <v>956</v>
      </c>
      <c r="H31" s="28">
        <v>6588</v>
      </c>
      <c r="I31" s="28">
        <v>3</v>
      </c>
      <c r="J31" s="28">
        <v>34</v>
      </c>
      <c r="K31" s="28">
        <v>309</v>
      </c>
      <c r="L31" s="28">
        <v>6185</v>
      </c>
      <c r="M31" s="28">
        <v>113</v>
      </c>
      <c r="N31" s="28">
        <v>1306</v>
      </c>
      <c r="O31" s="28">
        <v>1326</v>
      </c>
      <c r="P31" s="28">
        <v>13268</v>
      </c>
      <c r="Q31" s="28">
        <v>53</v>
      </c>
      <c r="R31" s="28">
        <v>818</v>
      </c>
      <c r="S31" s="28">
        <v>2</v>
      </c>
      <c r="T31" s="81">
        <v>27</v>
      </c>
      <c r="U31" s="29" t="s">
        <v>215</v>
      </c>
    </row>
    <row r="32" spans="1:21" ht="25.5">
      <c r="A32" s="33" t="s">
        <v>216</v>
      </c>
      <c r="B32" s="27">
        <f t="shared" si="1"/>
        <v>1470</v>
      </c>
      <c r="C32" s="28">
        <v>567</v>
      </c>
      <c r="D32" s="28">
        <f t="shared" si="2"/>
        <v>9232</v>
      </c>
      <c r="E32" s="28">
        <v>4624</v>
      </c>
      <c r="F32" s="28">
        <v>4608</v>
      </c>
      <c r="G32" s="28">
        <v>1262</v>
      </c>
      <c r="H32" s="28">
        <v>2654</v>
      </c>
      <c r="I32" s="28">
        <v>80</v>
      </c>
      <c r="J32" s="28">
        <v>4674</v>
      </c>
      <c r="K32" s="28">
        <v>91</v>
      </c>
      <c r="L32" s="28">
        <v>1766</v>
      </c>
      <c r="M32" s="28">
        <v>37</v>
      </c>
      <c r="N32" s="28">
        <v>138</v>
      </c>
      <c r="O32" s="28">
        <v>1435</v>
      </c>
      <c r="P32" s="28">
        <v>5878</v>
      </c>
      <c r="Q32" s="28">
        <v>24</v>
      </c>
      <c r="R32" s="28">
        <v>1929</v>
      </c>
      <c r="S32" s="28">
        <v>11</v>
      </c>
      <c r="T32" s="81">
        <v>1425</v>
      </c>
      <c r="U32" s="109" t="s">
        <v>217</v>
      </c>
    </row>
    <row r="33" spans="1:21" ht="25.5">
      <c r="A33" s="110" t="s">
        <v>218</v>
      </c>
      <c r="B33" s="82">
        <f t="shared" si="1"/>
        <v>5011</v>
      </c>
      <c r="C33" s="34">
        <v>2180</v>
      </c>
      <c r="D33" s="34">
        <f t="shared" si="2"/>
        <v>11339</v>
      </c>
      <c r="E33" s="34">
        <v>6077</v>
      </c>
      <c r="F33" s="34">
        <v>5262</v>
      </c>
      <c r="G33" s="34">
        <v>3769</v>
      </c>
      <c r="H33" s="34">
        <v>7424</v>
      </c>
      <c r="I33" s="34">
        <v>58</v>
      </c>
      <c r="J33" s="34">
        <v>766</v>
      </c>
      <c r="K33" s="34">
        <v>233</v>
      </c>
      <c r="L33" s="34">
        <v>1063</v>
      </c>
      <c r="M33" s="34">
        <v>951</v>
      </c>
      <c r="N33" s="34">
        <v>2086</v>
      </c>
      <c r="O33" s="34">
        <v>4905</v>
      </c>
      <c r="P33" s="34">
        <v>10522</v>
      </c>
      <c r="Q33" s="34">
        <v>105</v>
      </c>
      <c r="R33" s="34">
        <v>813</v>
      </c>
      <c r="S33" s="34">
        <v>1</v>
      </c>
      <c r="T33" s="83">
        <v>4</v>
      </c>
      <c r="U33" s="111" t="s">
        <v>219</v>
      </c>
    </row>
    <row r="34" spans="1:21" ht="14.25">
      <c r="A34" s="35" t="s">
        <v>227</v>
      </c>
      <c r="B34" s="36"/>
      <c r="C34" s="36"/>
      <c r="D34" s="36"/>
      <c r="E34" s="36"/>
      <c r="F34" s="36"/>
      <c r="G34" s="36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 t="s">
        <v>228</v>
      </c>
      <c r="U34" s="38"/>
    </row>
    <row r="35" spans="1:14" ht="14.25">
      <c r="A35" s="112" t="s">
        <v>220</v>
      </c>
      <c r="N35" s="1" t="s">
        <v>221</v>
      </c>
    </row>
  </sheetData>
  <mergeCells count="41">
    <mergeCell ref="A1:U1"/>
    <mergeCell ref="G6:H6"/>
    <mergeCell ref="I5:J5"/>
    <mergeCell ref="G4:H4"/>
    <mergeCell ref="Q4:R4"/>
    <mergeCell ref="K6:L6"/>
    <mergeCell ref="I4:J4"/>
    <mergeCell ref="I6:J6"/>
    <mergeCell ref="K5:L5"/>
    <mergeCell ref="G3:N3"/>
    <mergeCell ref="Q5:R5"/>
    <mergeCell ref="Q6:R6"/>
    <mergeCell ref="O5:P5"/>
    <mergeCell ref="O6:P6"/>
    <mergeCell ref="B3:F3"/>
    <mergeCell ref="B6:F6"/>
    <mergeCell ref="O3:T3"/>
    <mergeCell ref="O4:P4"/>
    <mergeCell ref="S4:T4"/>
    <mergeCell ref="S6:T6"/>
    <mergeCell ref="M4:N4"/>
    <mergeCell ref="M5:N5"/>
    <mergeCell ref="M6:N6"/>
    <mergeCell ref="K4:L4"/>
    <mergeCell ref="B7:B8"/>
    <mergeCell ref="I7:I8"/>
    <mergeCell ref="J7:J8"/>
    <mergeCell ref="K7:K8"/>
    <mergeCell ref="D7:F7"/>
    <mergeCell ref="G7:G8"/>
    <mergeCell ref="H7:H8"/>
    <mergeCell ref="T7:T8"/>
    <mergeCell ref="A7:A8"/>
    <mergeCell ref="P7:P8"/>
    <mergeCell ref="Q7:Q8"/>
    <mergeCell ref="R7:R8"/>
    <mergeCell ref="S7:S8"/>
    <mergeCell ref="L7:L8"/>
    <mergeCell ref="M7:M8"/>
    <mergeCell ref="N7:N8"/>
    <mergeCell ref="O7:O8"/>
  </mergeCells>
  <printOptions horizontalCentered="1" verticalCentered="1"/>
  <pageMargins left="0.15748031496062992" right="0.15748031496062992" top="0.3937007874015748" bottom="0.3937007874015748" header="0.3937007874015748" footer="0.3937007874015748"/>
  <pageSetup horizontalDpi="360" verticalDpi="36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75" zoomScaleNormal="75" workbookViewId="0" topLeftCell="E19">
      <selection activeCell="N25" sqref="N25"/>
    </sheetView>
  </sheetViews>
  <sheetFormatPr defaultColWidth="8.88671875" defaultRowHeight="13.5"/>
  <cols>
    <col min="1" max="1" width="10.10546875" style="1" customWidth="1"/>
    <col min="2" max="2" width="11.99609375" style="1" customWidth="1"/>
    <col min="3" max="3" width="10.5546875" style="1" customWidth="1"/>
    <col min="4" max="4" width="12.5546875" style="1" bestFit="1" customWidth="1"/>
    <col min="5" max="5" width="11.4453125" style="1" customWidth="1"/>
    <col min="6" max="6" width="12.5546875" style="1" bestFit="1" customWidth="1"/>
    <col min="7" max="7" width="11.5546875" style="1" customWidth="1"/>
    <col min="8" max="8" width="12.5546875" style="1" bestFit="1" customWidth="1"/>
    <col min="9" max="9" width="11.5546875" style="1" customWidth="1"/>
    <col min="10" max="10" width="12.5546875" style="1" bestFit="1" customWidth="1"/>
    <col min="11" max="11" width="11.3359375" style="1" customWidth="1"/>
    <col min="12" max="12" width="11.21484375" style="1" customWidth="1"/>
    <col min="13" max="13" width="9.3359375" style="1" customWidth="1"/>
    <col min="14" max="16384" width="8.88671875" style="1" customWidth="1"/>
  </cols>
  <sheetData>
    <row r="1" spans="1:13" ht="36" customHeight="1">
      <c r="A1" s="118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41" customFormat="1" ht="21.75" customHeight="1">
      <c r="A2" s="40" t="s">
        <v>36</v>
      </c>
      <c r="B2" s="40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37</v>
      </c>
    </row>
    <row r="3" spans="1:13" ht="28.5" customHeight="1">
      <c r="A3" s="92" t="s">
        <v>175</v>
      </c>
      <c r="B3" s="134" t="s">
        <v>38</v>
      </c>
      <c r="C3" s="168"/>
      <c r="D3" s="168"/>
      <c r="E3" s="168"/>
      <c r="F3" s="169"/>
      <c r="G3" s="132" t="s">
        <v>39</v>
      </c>
      <c r="H3" s="133"/>
      <c r="I3" s="144" t="s">
        <v>40</v>
      </c>
      <c r="J3" s="145"/>
      <c r="K3" s="144" t="s">
        <v>41</v>
      </c>
      <c r="L3" s="119"/>
      <c r="M3" s="42" t="s">
        <v>176</v>
      </c>
    </row>
    <row r="4" spans="1:13" ht="27" customHeight="1">
      <c r="A4" s="142" t="s">
        <v>174</v>
      </c>
      <c r="B4" s="134" t="s">
        <v>43</v>
      </c>
      <c r="C4" s="43"/>
      <c r="D4" s="134" t="s">
        <v>44</v>
      </c>
      <c r="E4" s="135"/>
      <c r="F4" s="136"/>
      <c r="G4" s="170" t="s">
        <v>43</v>
      </c>
      <c r="H4" s="170" t="s">
        <v>45</v>
      </c>
      <c r="I4" s="170" t="s">
        <v>43</v>
      </c>
      <c r="J4" s="170" t="s">
        <v>45</v>
      </c>
      <c r="K4" s="170" t="s">
        <v>43</v>
      </c>
      <c r="L4" s="134" t="s">
        <v>45</v>
      </c>
      <c r="M4" s="117" t="s">
        <v>177</v>
      </c>
    </row>
    <row r="5" spans="1:13" ht="37.5" customHeight="1">
      <c r="A5" s="143"/>
      <c r="B5" s="137"/>
      <c r="C5" s="45" t="s">
        <v>55</v>
      </c>
      <c r="D5" s="98"/>
      <c r="E5" s="45" t="s">
        <v>46</v>
      </c>
      <c r="F5" s="45" t="s">
        <v>47</v>
      </c>
      <c r="G5" s="137"/>
      <c r="H5" s="137"/>
      <c r="I5" s="137"/>
      <c r="J5" s="137"/>
      <c r="K5" s="137"/>
      <c r="L5" s="171"/>
      <c r="M5" s="143"/>
    </row>
    <row r="6" spans="1:13" ht="19.5" customHeight="1">
      <c r="A6" s="11" t="s">
        <v>33</v>
      </c>
      <c r="B6" s="47">
        <v>42531</v>
      </c>
      <c r="C6" s="19">
        <v>18102</v>
      </c>
      <c r="D6" s="19">
        <v>167612</v>
      </c>
      <c r="E6" s="19">
        <v>90523</v>
      </c>
      <c r="F6" s="19">
        <v>77089</v>
      </c>
      <c r="G6" s="21">
        <v>36182</v>
      </c>
      <c r="H6" s="21">
        <v>66483</v>
      </c>
      <c r="I6" s="21">
        <v>3867</v>
      </c>
      <c r="J6" s="21">
        <v>24110</v>
      </c>
      <c r="K6" s="21">
        <v>1413</v>
      </c>
      <c r="L6" s="21">
        <v>19037</v>
      </c>
      <c r="M6" s="10" t="s">
        <v>33</v>
      </c>
    </row>
    <row r="7" spans="1:13" ht="19.5" customHeight="1">
      <c r="A7" s="11" t="s">
        <v>58</v>
      </c>
      <c r="B7" s="47">
        <v>43305</v>
      </c>
      <c r="C7" s="19">
        <v>18376</v>
      </c>
      <c r="D7" s="19">
        <v>171844</v>
      </c>
      <c r="E7" s="19">
        <v>92884</v>
      </c>
      <c r="F7" s="19">
        <v>78960</v>
      </c>
      <c r="G7" s="21">
        <v>36217</v>
      </c>
      <c r="H7" s="21">
        <v>65409</v>
      </c>
      <c r="I7" s="21">
        <v>4448</v>
      </c>
      <c r="J7" s="21">
        <v>27662</v>
      </c>
      <c r="K7" s="21">
        <v>1591</v>
      </c>
      <c r="L7" s="21">
        <v>21311</v>
      </c>
      <c r="M7" s="10" t="s">
        <v>58</v>
      </c>
    </row>
    <row r="8" spans="1:13" ht="19.5" customHeight="1">
      <c r="A8" s="11" t="s">
        <v>63</v>
      </c>
      <c r="B8" s="47">
        <v>43609</v>
      </c>
      <c r="C8" s="19">
        <v>18311</v>
      </c>
      <c r="D8" s="19">
        <v>176648</v>
      </c>
      <c r="E8" s="19">
        <v>95564</v>
      </c>
      <c r="F8" s="19">
        <v>81084</v>
      </c>
      <c r="G8" s="21">
        <v>36609</v>
      </c>
      <c r="H8" s="21">
        <v>65335</v>
      </c>
      <c r="I8" s="21">
        <v>4269</v>
      </c>
      <c r="J8" s="21">
        <v>26709</v>
      </c>
      <c r="K8" s="21">
        <v>1595</v>
      </c>
      <c r="L8" s="21">
        <v>21463</v>
      </c>
      <c r="M8" s="10" t="s">
        <v>63</v>
      </c>
    </row>
    <row r="9" spans="1:13" ht="19.5" customHeight="1">
      <c r="A9" s="11" t="s">
        <v>170</v>
      </c>
      <c r="B9" s="47">
        <v>44246</v>
      </c>
      <c r="C9" s="19">
        <v>18637</v>
      </c>
      <c r="D9" s="19">
        <v>178778</v>
      </c>
      <c r="E9" s="19">
        <v>96653</v>
      </c>
      <c r="F9" s="19">
        <v>82125</v>
      </c>
      <c r="G9" s="21">
        <v>37057</v>
      </c>
      <c r="H9" s="21">
        <v>66628</v>
      </c>
      <c r="I9" s="21">
        <v>4352</v>
      </c>
      <c r="J9" s="21">
        <v>27248</v>
      </c>
      <c r="K9" s="21">
        <v>1703</v>
      </c>
      <c r="L9" s="21">
        <v>22694</v>
      </c>
      <c r="M9" s="10" t="s">
        <v>170</v>
      </c>
    </row>
    <row r="10" spans="1:13" ht="19.5" customHeight="1">
      <c r="A10" s="11" t="s">
        <v>180</v>
      </c>
      <c r="B10" s="47">
        <v>44307</v>
      </c>
      <c r="C10" s="19">
        <v>18781</v>
      </c>
      <c r="D10" s="19">
        <v>180882</v>
      </c>
      <c r="E10" s="19">
        <v>96308</v>
      </c>
      <c r="F10" s="19">
        <v>84574</v>
      </c>
      <c r="G10" s="21">
        <v>37231</v>
      </c>
      <c r="H10" s="21">
        <v>66436</v>
      </c>
      <c r="I10" s="21">
        <v>4219</v>
      </c>
      <c r="J10" s="21">
        <v>26563</v>
      </c>
      <c r="K10" s="21">
        <v>1677</v>
      </c>
      <c r="L10" s="21">
        <v>22235</v>
      </c>
      <c r="M10" s="10" t="s">
        <v>180</v>
      </c>
    </row>
    <row r="11" spans="1:13" s="49" customFormat="1" ht="19.5" customHeight="1">
      <c r="A11" s="113" t="s">
        <v>222</v>
      </c>
      <c r="B11" s="114">
        <f>G11+I11+K11+B22+D22+F22+H22+J22+L22</f>
        <v>45990</v>
      </c>
      <c r="C11" s="115">
        <f>SUM(C12:C13)</f>
        <v>19570</v>
      </c>
      <c r="D11" s="116">
        <v>200130</v>
      </c>
      <c r="E11" s="116">
        <f>E12+E13</f>
        <v>105861</v>
      </c>
      <c r="F11" s="116">
        <f>F12+F13</f>
        <v>94269</v>
      </c>
      <c r="G11" s="115">
        <f aca="true" t="shared" si="0" ref="G11:L11">SUM(G12:G13)</f>
        <v>38297</v>
      </c>
      <c r="H11" s="115">
        <f t="shared" si="0"/>
        <v>68468</v>
      </c>
      <c r="I11" s="115">
        <f t="shared" si="0"/>
        <v>4487</v>
      </c>
      <c r="J11" s="115">
        <f t="shared" si="0"/>
        <v>28457</v>
      </c>
      <c r="K11" s="115">
        <f t="shared" si="0"/>
        <v>1846</v>
      </c>
      <c r="L11" s="120">
        <f t="shared" si="0"/>
        <v>24752</v>
      </c>
      <c r="M11" s="48" t="s">
        <v>181</v>
      </c>
    </row>
    <row r="12" spans="1:13" ht="19.5" customHeight="1">
      <c r="A12" s="50" t="s">
        <v>223</v>
      </c>
      <c r="B12" s="114">
        <f>G12+I12+K12+B23+D23+F23+H23+J23+L23</f>
        <v>34332</v>
      </c>
      <c r="C12" s="51">
        <v>14519</v>
      </c>
      <c r="D12" s="116">
        <v>153578</v>
      </c>
      <c r="E12" s="51">
        <v>81595</v>
      </c>
      <c r="F12" s="51">
        <v>71983</v>
      </c>
      <c r="G12" s="51">
        <v>28500</v>
      </c>
      <c r="H12" s="51">
        <v>51408</v>
      </c>
      <c r="I12" s="51">
        <v>3442</v>
      </c>
      <c r="J12" s="51">
        <v>21810</v>
      </c>
      <c r="K12" s="51">
        <v>1353</v>
      </c>
      <c r="L12" s="51">
        <v>18194</v>
      </c>
      <c r="M12" s="65" t="s">
        <v>48</v>
      </c>
    </row>
    <row r="13" spans="1:13" ht="19.5" customHeight="1">
      <c r="A13" s="52" t="s">
        <v>171</v>
      </c>
      <c r="B13" s="121">
        <f>G13+I13+K13+B24+D24+F24+H24+J24+L24</f>
        <v>11658</v>
      </c>
      <c r="C13" s="53">
        <v>5051</v>
      </c>
      <c r="D13" s="122">
        <v>46552</v>
      </c>
      <c r="E13" s="53">
        <v>24266</v>
      </c>
      <c r="F13" s="53">
        <v>22286</v>
      </c>
      <c r="G13" s="53">
        <v>9797</v>
      </c>
      <c r="H13" s="53">
        <v>17060</v>
      </c>
      <c r="I13" s="53">
        <v>1045</v>
      </c>
      <c r="J13" s="53">
        <v>6647</v>
      </c>
      <c r="K13" s="53">
        <v>493</v>
      </c>
      <c r="L13" s="53">
        <v>6558</v>
      </c>
      <c r="M13" s="67" t="s">
        <v>49</v>
      </c>
    </row>
    <row r="14" spans="1:13" ht="24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4"/>
    </row>
    <row r="15" spans="1:16" ht="33.75" customHeight="1">
      <c r="A15" s="92" t="s">
        <v>59</v>
      </c>
      <c r="B15" s="144" t="s">
        <v>42</v>
      </c>
      <c r="C15" s="145"/>
      <c r="D15" s="144" t="s">
        <v>50</v>
      </c>
      <c r="E15" s="131"/>
      <c r="F15" s="132" t="s">
        <v>51</v>
      </c>
      <c r="G15" s="133"/>
      <c r="H15" s="144" t="s">
        <v>52</v>
      </c>
      <c r="I15" s="145"/>
      <c r="J15" s="144" t="s">
        <v>53</v>
      </c>
      <c r="K15" s="145"/>
      <c r="L15" s="130" t="s">
        <v>54</v>
      </c>
      <c r="M15" s="145"/>
      <c r="N15" s="42" t="s">
        <v>60</v>
      </c>
      <c r="O15" s="56"/>
      <c r="P15" s="56"/>
    </row>
    <row r="16" spans="1:16" ht="30.75" customHeight="1">
      <c r="A16" s="46" t="s">
        <v>61</v>
      </c>
      <c r="B16" s="45" t="s">
        <v>43</v>
      </c>
      <c r="C16" s="45" t="s">
        <v>45</v>
      </c>
      <c r="D16" s="45" t="s">
        <v>43</v>
      </c>
      <c r="E16" s="45" t="s">
        <v>45</v>
      </c>
      <c r="F16" s="45" t="s">
        <v>43</v>
      </c>
      <c r="G16" s="45" t="s">
        <v>45</v>
      </c>
      <c r="H16" s="45" t="s">
        <v>43</v>
      </c>
      <c r="I16" s="45" t="s">
        <v>45</v>
      </c>
      <c r="J16" s="45" t="s">
        <v>43</v>
      </c>
      <c r="K16" s="45" t="s">
        <v>45</v>
      </c>
      <c r="L16" s="45" t="s">
        <v>43</v>
      </c>
      <c r="M16" s="44" t="s">
        <v>45</v>
      </c>
      <c r="N16" s="46" t="s">
        <v>62</v>
      </c>
      <c r="O16" s="50"/>
      <c r="P16" s="56"/>
    </row>
    <row r="17" spans="1:16" ht="19.5" customHeight="1">
      <c r="A17" s="12" t="s">
        <v>33</v>
      </c>
      <c r="B17" s="21">
        <v>775</v>
      </c>
      <c r="C17" s="28">
        <v>22695</v>
      </c>
      <c r="D17" s="21">
        <v>200</v>
      </c>
      <c r="E17" s="21">
        <v>13120</v>
      </c>
      <c r="F17" s="21">
        <v>77</v>
      </c>
      <c r="G17" s="21">
        <v>12044</v>
      </c>
      <c r="H17" s="21">
        <v>10</v>
      </c>
      <c r="I17" s="21">
        <v>3734</v>
      </c>
      <c r="J17" s="21">
        <v>4</v>
      </c>
      <c r="K17" s="21">
        <v>2425</v>
      </c>
      <c r="L17" s="21">
        <v>3</v>
      </c>
      <c r="M17" s="21">
        <v>3964</v>
      </c>
      <c r="N17" s="10" t="s">
        <v>33</v>
      </c>
      <c r="O17" s="28"/>
      <c r="P17" s="57"/>
    </row>
    <row r="18" spans="1:16" ht="19.5" customHeight="1">
      <c r="A18" s="12" t="s">
        <v>58</v>
      </c>
      <c r="B18" s="21">
        <v>748</v>
      </c>
      <c r="C18" s="28">
        <v>22461</v>
      </c>
      <c r="D18" s="21">
        <v>206</v>
      </c>
      <c r="E18" s="21">
        <v>13514</v>
      </c>
      <c r="F18" s="21">
        <v>79</v>
      </c>
      <c r="G18" s="21">
        <v>13035</v>
      </c>
      <c r="H18" s="21">
        <v>10</v>
      </c>
      <c r="I18" s="21">
        <v>3709</v>
      </c>
      <c r="J18" s="21">
        <v>6</v>
      </c>
      <c r="K18" s="21">
        <v>4743</v>
      </c>
      <c r="L18" s="21">
        <v>0</v>
      </c>
      <c r="M18" s="21">
        <v>0</v>
      </c>
      <c r="N18" s="10" t="s">
        <v>58</v>
      </c>
      <c r="O18" s="28"/>
      <c r="P18" s="57"/>
    </row>
    <row r="19" spans="1:16" ht="19.5" customHeight="1">
      <c r="A19" s="12" t="s">
        <v>63</v>
      </c>
      <c r="B19" s="21">
        <v>805</v>
      </c>
      <c r="C19" s="28">
        <v>24433</v>
      </c>
      <c r="D19" s="21">
        <v>228</v>
      </c>
      <c r="E19" s="21">
        <v>15173</v>
      </c>
      <c r="F19" s="21">
        <v>84</v>
      </c>
      <c r="G19" s="21">
        <v>13331</v>
      </c>
      <c r="H19" s="21">
        <v>14</v>
      </c>
      <c r="I19" s="21">
        <v>5439</v>
      </c>
      <c r="J19" s="21">
        <v>2</v>
      </c>
      <c r="K19" s="21">
        <v>1482</v>
      </c>
      <c r="L19" s="21">
        <v>3</v>
      </c>
      <c r="M19" s="21">
        <v>3283</v>
      </c>
      <c r="N19" s="10" t="s">
        <v>63</v>
      </c>
      <c r="O19" s="28"/>
      <c r="P19" s="57"/>
    </row>
    <row r="20" spans="1:16" ht="19.5" customHeight="1">
      <c r="A20" s="12" t="s">
        <v>170</v>
      </c>
      <c r="B20" s="21">
        <v>795</v>
      </c>
      <c r="C20" s="28">
        <v>23728</v>
      </c>
      <c r="D20" s="21">
        <v>244</v>
      </c>
      <c r="E20" s="21">
        <v>16485</v>
      </c>
      <c r="F20" s="21">
        <v>79</v>
      </c>
      <c r="G20" s="21">
        <v>13074</v>
      </c>
      <c r="H20" s="21">
        <v>11</v>
      </c>
      <c r="I20" s="21">
        <v>4155</v>
      </c>
      <c r="J20" s="21">
        <v>2</v>
      </c>
      <c r="K20" s="21">
        <v>1477</v>
      </c>
      <c r="L20" s="21">
        <v>3</v>
      </c>
      <c r="M20" s="21">
        <v>3289</v>
      </c>
      <c r="N20" s="10" t="s">
        <v>170</v>
      </c>
      <c r="O20" s="28"/>
      <c r="P20" s="57"/>
    </row>
    <row r="21" spans="1:16" ht="19.5" customHeight="1">
      <c r="A21" s="12" t="s">
        <v>180</v>
      </c>
      <c r="B21" s="21">
        <v>829</v>
      </c>
      <c r="C21" s="28">
        <v>25168</v>
      </c>
      <c r="D21" s="21">
        <v>244</v>
      </c>
      <c r="E21" s="21">
        <v>16520</v>
      </c>
      <c r="F21" s="21">
        <v>88</v>
      </c>
      <c r="G21" s="21">
        <v>14234</v>
      </c>
      <c r="H21" s="21">
        <v>14</v>
      </c>
      <c r="I21" s="21">
        <v>5577</v>
      </c>
      <c r="J21" s="21">
        <v>4</v>
      </c>
      <c r="K21" s="21">
        <v>2925</v>
      </c>
      <c r="L21" s="21">
        <v>1</v>
      </c>
      <c r="M21" s="21">
        <v>1224</v>
      </c>
      <c r="N21" s="10" t="s">
        <v>180</v>
      </c>
      <c r="O21" s="28"/>
      <c r="P21" s="57"/>
    </row>
    <row r="22" spans="1:16" s="49" customFormat="1" ht="19.5" customHeight="1">
      <c r="A22" s="123" t="s">
        <v>222</v>
      </c>
      <c r="B22" s="115">
        <f aca="true" t="shared" si="1" ref="B22:M22">SUM(B23:B24)</f>
        <v>963</v>
      </c>
      <c r="C22" s="115">
        <f t="shared" si="1"/>
        <v>28991</v>
      </c>
      <c r="D22" s="115">
        <f t="shared" si="1"/>
        <v>268</v>
      </c>
      <c r="E22" s="115">
        <f t="shared" si="1"/>
        <v>17902</v>
      </c>
      <c r="F22" s="115">
        <f t="shared" si="1"/>
        <v>102</v>
      </c>
      <c r="G22" s="115">
        <f t="shared" si="1"/>
        <v>16311</v>
      </c>
      <c r="H22" s="115">
        <f t="shared" si="1"/>
        <v>20</v>
      </c>
      <c r="I22" s="115">
        <f t="shared" si="1"/>
        <v>7669</v>
      </c>
      <c r="J22" s="115">
        <f t="shared" si="1"/>
        <v>4</v>
      </c>
      <c r="K22" s="115">
        <f t="shared" si="1"/>
        <v>3019</v>
      </c>
      <c r="L22" s="115">
        <f t="shared" si="1"/>
        <v>3</v>
      </c>
      <c r="M22" s="115">
        <f t="shared" si="1"/>
        <v>4561</v>
      </c>
      <c r="N22" s="48" t="s">
        <v>181</v>
      </c>
      <c r="O22" s="58"/>
      <c r="P22" s="58"/>
    </row>
    <row r="23" spans="1:17" ht="19.5" customHeight="1">
      <c r="A23" s="59" t="s">
        <v>223</v>
      </c>
      <c r="B23" s="51">
        <v>735</v>
      </c>
      <c r="C23" s="51">
        <v>22060</v>
      </c>
      <c r="D23" s="51">
        <v>197</v>
      </c>
      <c r="E23" s="51">
        <v>13238</v>
      </c>
      <c r="F23" s="51">
        <v>82</v>
      </c>
      <c r="G23" s="51">
        <v>13135</v>
      </c>
      <c r="H23" s="51">
        <v>16</v>
      </c>
      <c r="I23" s="51">
        <v>6153</v>
      </c>
      <c r="J23" s="51">
        <v>4</v>
      </c>
      <c r="K23" s="51">
        <v>3019</v>
      </c>
      <c r="L23" s="51">
        <v>3</v>
      </c>
      <c r="M23" s="51">
        <v>4561</v>
      </c>
      <c r="N23" s="86" t="s">
        <v>48</v>
      </c>
      <c r="O23" s="51"/>
      <c r="P23" s="51"/>
      <c r="Q23" s="51"/>
    </row>
    <row r="24" spans="1:16" ht="19.5" customHeight="1">
      <c r="A24" s="60" t="s">
        <v>171</v>
      </c>
      <c r="B24" s="53">
        <v>228</v>
      </c>
      <c r="C24" s="53">
        <v>6931</v>
      </c>
      <c r="D24" s="53">
        <v>71</v>
      </c>
      <c r="E24" s="53">
        <v>4664</v>
      </c>
      <c r="F24" s="53">
        <v>20</v>
      </c>
      <c r="G24" s="53">
        <v>3176</v>
      </c>
      <c r="H24" s="53">
        <v>4</v>
      </c>
      <c r="I24" s="53">
        <v>1516</v>
      </c>
      <c r="J24" s="53">
        <v>0</v>
      </c>
      <c r="K24" s="53">
        <v>0</v>
      </c>
      <c r="L24" s="53">
        <v>0</v>
      </c>
      <c r="M24" s="53">
        <v>0</v>
      </c>
      <c r="N24" s="67" t="s">
        <v>49</v>
      </c>
      <c r="O24" s="51"/>
      <c r="P24" s="51"/>
    </row>
    <row r="25" spans="1:21" s="37" customFormat="1" ht="13.5" customHeight="1">
      <c r="A25" s="35" t="s">
        <v>229</v>
      </c>
      <c r="B25" s="36"/>
      <c r="C25" s="36"/>
      <c r="D25" s="36"/>
      <c r="E25" s="36"/>
      <c r="F25" s="36"/>
      <c r="G25" s="36"/>
      <c r="H25" s="36"/>
      <c r="N25" s="38" t="s">
        <v>230</v>
      </c>
      <c r="U25" s="38"/>
    </row>
  </sheetData>
  <mergeCells count="21">
    <mergeCell ref="K4:K5"/>
    <mergeCell ref="L4:L5"/>
    <mergeCell ref="G4:G5"/>
    <mergeCell ref="H4:H5"/>
    <mergeCell ref="I4:I5"/>
    <mergeCell ref="J4:J5"/>
    <mergeCell ref="A1:M1"/>
    <mergeCell ref="G3:H3"/>
    <mergeCell ref="K3:L3"/>
    <mergeCell ref="I3:J3"/>
    <mergeCell ref="B3:F3"/>
    <mergeCell ref="A4:A5"/>
    <mergeCell ref="J15:K15"/>
    <mergeCell ref="L15:M15"/>
    <mergeCell ref="B15:C15"/>
    <mergeCell ref="D15:E15"/>
    <mergeCell ref="F15:G15"/>
    <mergeCell ref="H15:I15"/>
    <mergeCell ref="D4:F4"/>
    <mergeCell ref="B4:B5"/>
    <mergeCell ref="M4:M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zoomScale="75" zoomScaleNormal="75" workbookViewId="0" topLeftCell="A1">
      <pane xSplit="1" ySplit="9" topLeftCell="K25" activePane="bottomRight" state="frozen"/>
      <selection pane="topLeft" activeCell="R28" sqref="R28"/>
      <selection pane="topRight" activeCell="R28" sqref="R28"/>
      <selection pane="bottomLeft" activeCell="R28" sqref="R28"/>
      <selection pane="bottomRight" activeCell="AA35" sqref="AA35"/>
    </sheetView>
  </sheetViews>
  <sheetFormatPr defaultColWidth="8.88671875" defaultRowHeight="13.5"/>
  <cols>
    <col min="1" max="1" width="7.77734375" style="41" customWidth="1"/>
    <col min="2" max="3" width="8.3359375" style="41" customWidth="1"/>
    <col min="4" max="4" width="8.6640625" style="41" customWidth="1"/>
    <col min="5" max="6" width="8.3359375" style="41" customWidth="1"/>
    <col min="7" max="10" width="7.88671875" style="41" customWidth="1"/>
    <col min="11" max="22" width="7.21484375" style="41" customWidth="1"/>
    <col min="23" max="23" width="9.77734375" style="41" customWidth="1"/>
    <col min="24" max="16384" width="8.88671875" style="41" customWidth="1"/>
  </cols>
  <sheetData>
    <row r="1" spans="1:23" ht="33.75" customHeight="1">
      <c r="A1" s="202" t="s">
        <v>179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s="3" customFormat="1" ht="22.5" customHeight="1">
      <c r="A2" s="40" t="s">
        <v>56</v>
      </c>
      <c r="B2" s="40"/>
      <c r="W2" s="4" t="s">
        <v>57</v>
      </c>
    </row>
    <row r="3" spans="1:25" s="3" customFormat="1" ht="17.25" customHeight="1">
      <c r="A3" s="7"/>
      <c r="B3" s="153" t="s">
        <v>64</v>
      </c>
      <c r="C3" s="154"/>
      <c r="D3" s="154"/>
      <c r="E3" s="154"/>
      <c r="F3" s="156"/>
      <c r="G3" s="205" t="s">
        <v>65</v>
      </c>
      <c r="H3" s="204"/>
      <c r="I3" s="187" t="s">
        <v>66</v>
      </c>
      <c r="J3" s="204"/>
      <c r="K3" s="153" t="s">
        <v>67</v>
      </c>
      <c r="L3" s="156"/>
      <c r="M3" s="187" t="s">
        <v>68</v>
      </c>
      <c r="N3" s="204"/>
      <c r="O3" s="194" t="s">
        <v>69</v>
      </c>
      <c r="P3" s="204"/>
      <c r="Q3" s="153" t="s">
        <v>70</v>
      </c>
      <c r="R3" s="156"/>
      <c r="S3" s="187" t="s">
        <v>71</v>
      </c>
      <c r="T3" s="204"/>
      <c r="U3" s="194" t="s">
        <v>72</v>
      </c>
      <c r="V3" s="204"/>
      <c r="W3" s="187" t="s">
        <v>73</v>
      </c>
      <c r="X3" s="204"/>
      <c r="Y3" s="7"/>
    </row>
    <row r="4" spans="1:25" s="3" customFormat="1" ht="18" customHeight="1">
      <c r="A4" s="93" t="s">
        <v>74</v>
      </c>
      <c r="B4" s="10"/>
      <c r="C4" s="11"/>
      <c r="D4" s="11"/>
      <c r="E4" s="11"/>
      <c r="F4" s="12"/>
      <c r="G4" s="185"/>
      <c r="H4" s="184"/>
      <c r="I4" s="183"/>
      <c r="J4" s="184"/>
      <c r="K4" s="10"/>
      <c r="L4" s="12"/>
      <c r="M4" s="191" t="s">
        <v>75</v>
      </c>
      <c r="N4" s="184"/>
      <c r="O4" s="196" t="s">
        <v>76</v>
      </c>
      <c r="P4" s="184"/>
      <c r="Q4" s="10"/>
      <c r="R4" s="12"/>
      <c r="S4" s="197"/>
      <c r="T4" s="184"/>
      <c r="U4" s="183" t="s">
        <v>77</v>
      </c>
      <c r="V4" s="184"/>
      <c r="W4" s="197"/>
      <c r="X4" s="184"/>
      <c r="Y4" s="63" t="s">
        <v>78</v>
      </c>
    </row>
    <row r="5" spans="1:25" s="3" customFormat="1" ht="16.5" customHeight="1">
      <c r="A5" s="63"/>
      <c r="B5" s="10"/>
      <c r="C5" s="11"/>
      <c r="D5" s="11"/>
      <c r="E5" s="11"/>
      <c r="F5" s="12"/>
      <c r="G5" s="185" t="s">
        <v>79</v>
      </c>
      <c r="H5" s="184"/>
      <c r="I5" s="183" t="s">
        <v>80</v>
      </c>
      <c r="J5" s="184"/>
      <c r="K5" s="164"/>
      <c r="L5" s="165"/>
      <c r="M5" s="183" t="s">
        <v>81</v>
      </c>
      <c r="N5" s="184"/>
      <c r="O5" s="183" t="s">
        <v>82</v>
      </c>
      <c r="P5" s="184"/>
      <c r="Q5" s="10"/>
      <c r="R5" s="12"/>
      <c r="S5" s="183" t="s">
        <v>83</v>
      </c>
      <c r="T5" s="184"/>
      <c r="U5" s="183"/>
      <c r="V5" s="184"/>
      <c r="W5" s="197" t="s">
        <v>84</v>
      </c>
      <c r="X5" s="184"/>
      <c r="Y5" s="63"/>
    </row>
    <row r="6" spans="1:25" s="3" customFormat="1" ht="18" customHeight="1">
      <c r="A6" s="93" t="s">
        <v>85</v>
      </c>
      <c r="B6" s="157" t="s">
        <v>86</v>
      </c>
      <c r="C6" s="158"/>
      <c r="D6" s="158"/>
      <c r="E6" s="158"/>
      <c r="F6" s="159"/>
      <c r="G6" s="206" t="s">
        <v>87</v>
      </c>
      <c r="H6" s="180"/>
      <c r="I6" s="179" t="s">
        <v>88</v>
      </c>
      <c r="J6" s="180"/>
      <c r="K6" s="157" t="s">
        <v>89</v>
      </c>
      <c r="L6" s="159"/>
      <c r="M6" s="179" t="s">
        <v>90</v>
      </c>
      <c r="N6" s="180"/>
      <c r="O6" s="179" t="s">
        <v>91</v>
      </c>
      <c r="P6" s="180"/>
      <c r="Q6" s="157" t="s">
        <v>92</v>
      </c>
      <c r="R6" s="159"/>
      <c r="S6" s="179" t="s">
        <v>93</v>
      </c>
      <c r="T6" s="180"/>
      <c r="U6" s="66"/>
      <c r="V6" s="66"/>
      <c r="W6" s="179" t="s">
        <v>94</v>
      </c>
      <c r="X6" s="180"/>
      <c r="Y6" s="63" t="s">
        <v>95</v>
      </c>
    </row>
    <row r="7" spans="1:25" s="3" customFormat="1" ht="24" customHeight="1">
      <c r="A7" s="63"/>
      <c r="B7" s="6" t="s">
        <v>96</v>
      </c>
      <c r="C7" s="68"/>
      <c r="D7" s="210" t="s">
        <v>97</v>
      </c>
      <c r="E7" s="211"/>
      <c r="F7" s="212"/>
      <c r="G7" s="69" t="s">
        <v>96</v>
      </c>
      <c r="H7" s="69" t="s">
        <v>98</v>
      </c>
      <c r="I7" s="69" t="s">
        <v>96</v>
      </c>
      <c r="J7" s="69" t="s">
        <v>98</v>
      </c>
      <c r="K7" s="69" t="s">
        <v>96</v>
      </c>
      <c r="L7" s="69" t="s">
        <v>98</v>
      </c>
      <c r="M7" s="69" t="s">
        <v>96</v>
      </c>
      <c r="N7" s="69" t="s">
        <v>98</v>
      </c>
      <c r="O7" s="69" t="s">
        <v>96</v>
      </c>
      <c r="P7" s="69" t="s">
        <v>98</v>
      </c>
      <c r="Q7" s="69" t="s">
        <v>96</v>
      </c>
      <c r="R7" s="69" t="s">
        <v>98</v>
      </c>
      <c r="S7" s="69" t="s">
        <v>96</v>
      </c>
      <c r="T7" s="69" t="s">
        <v>98</v>
      </c>
      <c r="U7" s="69" t="s">
        <v>96</v>
      </c>
      <c r="V7" s="69" t="s">
        <v>98</v>
      </c>
      <c r="W7" s="69" t="s">
        <v>96</v>
      </c>
      <c r="X7" s="69" t="s">
        <v>98</v>
      </c>
      <c r="Y7" s="63"/>
    </row>
    <row r="8" spans="1:25" s="3" customFormat="1" ht="18.75" customHeight="1">
      <c r="A8" s="63"/>
      <c r="B8" s="70" t="s">
        <v>99</v>
      </c>
      <c r="C8" s="199" t="s">
        <v>100</v>
      </c>
      <c r="D8" s="213"/>
      <c r="E8" s="199" t="s">
        <v>101</v>
      </c>
      <c r="F8" s="199" t="s">
        <v>102</v>
      </c>
      <c r="G8" s="70" t="s">
        <v>99</v>
      </c>
      <c r="H8" s="63"/>
      <c r="I8" s="70" t="s">
        <v>99</v>
      </c>
      <c r="J8" s="63"/>
      <c r="K8" s="70" t="s">
        <v>99</v>
      </c>
      <c r="L8" s="63"/>
      <c r="M8" s="70" t="s">
        <v>99</v>
      </c>
      <c r="N8" s="63"/>
      <c r="O8" s="70" t="s">
        <v>99</v>
      </c>
      <c r="P8" s="63"/>
      <c r="Q8" s="70" t="s">
        <v>99</v>
      </c>
      <c r="R8" s="63"/>
      <c r="S8" s="70" t="s">
        <v>99</v>
      </c>
      <c r="T8" s="63"/>
      <c r="U8" s="70" t="s">
        <v>99</v>
      </c>
      <c r="V8" s="63"/>
      <c r="W8" s="70" t="s">
        <v>99</v>
      </c>
      <c r="X8" s="63"/>
      <c r="Y8" s="10"/>
    </row>
    <row r="9" spans="1:25" s="3" customFormat="1" ht="18.75" customHeight="1">
      <c r="A9" s="14"/>
      <c r="B9" s="71" t="s">
        <v>103</v>
      </c>
      <c r="C9" s="200"/>
      <c r="D9" s="200"/>
      <c r="E9" s="200"/>
      <c r="F9" s="200"/>
      <c r="G9" s="71" t="s">
        <v>103</v>
      </c>
      <c r="H9" s="71" t="s">
        <v>104</v>
      </c>
      <c r="I9" s="71" t="s">
        <v>103</v>
      </c>
      <c r="J9" s="71" t="s">
        <v>104</v>
      </c>
      <c r="K9" s="71" t="s">
        <v>103</v>
      </c>
      <c r="L9" s="71" t="s">
        <v>104</v>
      </c>
      <c r="M9" s="71" t="s">
        <v>103</v>
      </c>
      <c r="N9" s="71" t="s">
        <v>104</v>
      </c>
      <c r="O9" s="71" t="s">
        <v>103</v>
      </c>
      <c r="P9" s="71" t="s">
        <v>104</v>
      </c>
      <c r="Q9" s="71" t="s">
        <v>103</v>
      </c>
      <c r="R9" s="71" t="s">
        <v>104</v>
      </c>
      <c r="S9" s="71" t="s">
        <v>103</v>
      </c>
      <c r="T9" s="71" t="s">
        <v>104</v>
      </c>
      <c r="U9" s="71" t="s">
        <v>103</v>
      </c>
      <c r="V9" s="71" t="s">
        <v>104</v>
      </c>
      <c r="W9" s="71" t="s">
        <v>103</v>
      </c>
      <c r="X9" s="71" t="s">
        <v>104</v>
      </c>
      <c r="Y9" s="13"/>
    </row>
    <row r="10" spans="1:25" s="3" customFormat="1" ht="21.75" customHeight="1">
      <c r="A10" s="12" t="s">
        <v>32</v>
      </c>
      <c r="B10" s="72">
        <v>42136</v>
      </c>
      <c r="C10" s="19">
        <v>18029</v>
      </c>
      <c r="D10" s="19">
        <v>169787</v>
      </c>
      <c r="E10" s="19">
        <v>92903</v>
      </c>
      <c r="F10" s="19">
        <v>76884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" t="s">
        <v>32</v>
      </c>
    </row>
    <row r="11" spans="1:25" s="3" customFormat="1" ht="21.75" customHeight="1">
      <c r="A11" s="12" t="s">
        <v>33</v>
      </c>
      <c r="B11" s="72">
        <v>42531</v>
      </c>
      <c r="C11" s="19">
        <v>18102</v>
      </c>
      <c r="D11" s="19">
        <v>167612</v>
      </c>
      <c r="E11" s="19">
        <v>90523</v>
      </c>
      <c r="F11" s="19">
        <v>77089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" t="s">
        <v>33</v>
      </c>
    </row>
    <row r="12" spans="1:25" s="3" customFormat="1" ht="21.75" customHeight="1">
      <c r="A12" s="12" t="s">
        <v>58</v>
      </c>
      <c r="B12" s="72">
        <v>43305</v>
      </c>
      <c r="C12" s="19">
        <v>18376</v>
      </c>
      <c r="D12" s="19">
        <v>171844</v>
      </c>
      <c r="E12" s="19">
        <v>92884</v>
      </c>
      <c r="F12" s="19">
        <v>78960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" t="s">
        <v>58</v>
      </c>
    </row>
    <row r="13" spans="1:25" s="3" customFormat="1" ht="21.75" customHeight="1">
      <c r="A13" s="12" t="s">
        <v>63</v>
      </c>
      <c r="B13" s="72">
        <v>43609</v>
      </c>
      <c r="C13" s="19">
        <v>18311</v>
      </c>
      <c r="D13" s="19">
        <v>176648</v>
      </c>
      <c r="E13" s="19">
        <v>95564</v>
      </c>
      <c r="F13" s="19">
        <v>81084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" t="s">
        <v>63</v>
      </c>
    </row>
    <row r="14" spans="1:25" s="3" customFormat="1" ht="21.75" customHeight="1">
      <c r="A14" s="12" t="s">
        <v>170</v>
      </c>
      <c r="B14" s="72">
        <v>44246</v>
      </c>
      <c r="C14" s="19">
        <v>18637</v>
      </c>
      <c r="D14" s="19">
        <v>178982</v>
      </c>
      <c r="E14" s="19">
        <v>96793</v>
      </c>
      <c r="F14" s="19">
        <v>82189</v>
      </c>
      <c r="G14" s="72">
        <v>478</v>
      </c>
      <c r="H14" s="72">
        <v>5534</v>
      </c>
      <c r="I14" s="72">
        <v>13</v>
      </c>
      <c r="J14" s="72">
        <v>133</v>
      </c>
      <c r="K14" s="72">
        <v>1978</v>
      </c>
      <c r="L14" s="72">
        <v>8148</v>
      </c>
      <c r="M14" s="72">
        <v>24</v>
      </c>
      <c r="N14" s="72">
        <v>922</v>
      </c>
      <c r="O14" s="72">
        <v>56</v>
      </c>
      <c r="P14" s="72">
        <v>585</v>
      </c>
      <c r="Q14" s="72">
        <v>1236</v>
      </c>
      <c r="R14" s="72">
        <v>9712</v>
      </c>
      <c r="S14" s="72">
        <v>11698</v>
      </c>
      <c r="T14" s="72">
        <v>31443</v>
      </c>
      <c r="U14" s="72">
        <v>5695</v>
      </c>
      <c r="V14" s="72">
        <v>12657</v>
      </c>
      <c r="W14" s="72">
        <v>10373</v>
      </c>
      <c r="X14" s="72">
        <v>31140</v>
      </c>
      <c r="Y14" s="10" t="s">
        <v>170</v>
      </c>
    </row>
    <row r="15" spans="1:25" s="25" customFormat="1" ht="21.75" customHeight="1">
      <c r="A15" s="73" t="s">
        <v>172</v>
      </c>
      <c r="B15" s="100">
        <v>44307</v>
      </c>
      <c r="C15" s="101">
        <v>18781</v>
      </c>
      <c r="D15" s="101">
        <v>180882</v>
      </c>
      <c r="E15" s="101">
        <v>96308</v>
      </c>
      <c r="F15" s="101">
        <v>84574</v>
      </c>
      <c r="G15" s="101">
        <v>432</v>
      </c>
      <c r="H15" s="101">
        <v>4236</v>
      </c>
      <c r="I15" s="101">
        <v>17</v>
      </c>
      <c r="J15" s="101">
        <v>221</v>
      </c>
      <c r="K15" s="101">
        <v>1910</v>
      </c>
      <c r="L15" s="101">
        <v>8267</v>
      </c>
      <c r="M15" s="101">
        <v>24</v>
      </c>
      <c r="N15" s="101">
        <v>1098</v>
      </c>
      <c r="O15" s="101">
        <v>57</v>
      </c>
      <c r="P15" s="101">
        <v>594</v>
      </c>
      <c r="Q15" s="101">
        <v>1215</v>
      </c>
      <c r="R15" s="101">
        <v>9998</v>
      </c>
      <c r="S15" s="101">
        <v>11653</v>
      </c>
      <c r="T15" s="101">
        <v>31550</v>
      </c>
      <c r="U15" s="101">
        <v>5678</v>
      </c>
      <c r="V15" s="101">
        <v>12925</v>
      </c>
      <c r="W15" s="101">
        <v>10485</v>
      </c>
      <c r="X15" s="101">
        <v>31422</v>
      </c>
      <c r="Y15" s="74" t="s">
        <v>172</v>
      </c>
    </row>
    <row r="16" spans="1:25" s="3" customFormat="1" ht="21.75" customHeight="1">
      <c r="A16" s="124" t="s">
        <v>222</v>
      </c>
      <c r="B16" s="116">
        <v>45990</v>
      </c>
      <c r="C16" s="116">
        <v>19570</v>
      </c>
      <c r="D16" s="116">
        <v>200130</v>
      </c>
      <c r="E16" s="116">
        <v>105861</v>
      </c>
      <c r="F16" s="116">
        <v>94269</v>
      </c>
      <c r="G16" s="116">
        <v>435</v>
      </c>
      <c r="H16" s="116">
        <v>4807</v>
      </c>
      <c r="I16" s="116">
        <v>21</v>
      </c>
      <c r="J16" s="116">
        <v>302</v>
      </c>
      <c r="K16" s="116">
        <v>1922</v>
      </c>
      <c r="L16" s="116">
        <v>8540</v>
      </c>
      <c r="M16" s="116">
        <v>26</v>
      </c>
      <c r="N16" s="116">
        <v>1248</v>
      </c>
      <c r="O16" s="116">
        <v>65</v>
      </c>
      <c r="P16" s="116">
        <v>717</v>
      </c>
      <c r="Q16" s="116">
        <v>1277</v>
      </c>
      <c r="R16" s="116">
        <v>11973</v>
      </c>
      <c r="S16" s="116">
        <v>11982</v>
      </c>
      <c r="T16" s="116">
        <v>33059</v>
      </c>
      <c r="U16" s="116">
        <v>5782</v>
      </c>
      <c r="V16" s="116">
        <v>14513</v>
      </c>
      <c r="W16" s="116">
        <v>10916</v>
      </c>
      <c r="X16" s="116">
        <v>33531</v>
      </c>
      <c r="Y16" s="125" t="s">
        <v>222</v>
      </c>
    </row>
    <row r="17" spans="1:25" s="3" customFormat="1" ht="21.75" customHeight="1">
      <c r="A17" s="126" t="s">
        <v>223</v>
      </c>
      <c r="B17" s="127">
        <v>34332</v>
      </c>
      <c r="C17" s="51">
        <v>14519</v>
      </c>
      <c r="D17" s="127">
        <v>153578</v>
      </c>
      <c r="E17" s="51">
        <v>81595</v>
      </c>
      <c r="F17" s="51">
        <v>71983</v>
      </c>
      <c r="G17" s="28">
        <v>194</v>
      </c>
      <c r="H17" s="28">
        <v>1957</v>
      </c>
      <c r="I17" s="28">
        <v>13</v>
      </c>
      <c r="J17" s="28">
        <v>145</v>
      </c>
      <c r="K17" s="28">
        <v>1487</v>
      </c>
      <c r="L17" s="28">
        <v>6608</v>
      </c>
      <c r="M17" s="28">
        <v>19</v>
      </c>
      <c r="N17" s="28">
        <v>979</v>
      </c>
      <c r="O17" s="28">
        <v>42</v>
      </c>
      <c r="P17" s="28">
        <v>530</v>
      </c>
      <c r="Q17" s="28">
        <v>1038</v>
      </c>
      <c r="R17" s="28">
        <v>10216</v>
      </c>
      <c r="S17" s="28">
        <v>8662</v>
      </c>
      <c r="T17" s="28">
        <v>24624</v>
      </c>
      <c r="U17" s="28">
        <v>4524</v>
      </c>
      <c r="V17" s="28">
        <v>12135</v>
      </c>
      <c r="W17" s="28">
        <v>7963</v>
      </c>
      <c r="X17" s="81">
        <v>24376</v>
      </c>
      <c r="Y17" s="87" t="s">
        <v>224</v>
      </c>
    </row>
    <row r="18" spans="1:25" s="3" customFormat="1" ht="27" customHeight="1">
      <c r="A18" s="128" t="s">
        <v>225</v>
      </c>
      <c r="B18" s="129">
        <v>11658</v>
      </c>
      <c r="C18" s="53">
        <v>5051</v>
      </c>
      <c r="D18" s="129">
        <v>46552</v>
      </c>
      <c r="E18" s="53">
        <v>24266</v>
      </c>
      <c r="F18" s="53">
        <v>22286</v>
      </c>
      <c r="G18" s="34">
        <v>241</v>
      </c>
      <c r="H18" s="34">
        <v>2850</v>
      </c>
      <c r="I18" s="34">
        <v>8</v>
      </c>
      <c r="J18" s="34">
        <v>157</v>
      </c>
      <c r="K18" s="34">
        <v>435</v>
      </c>
      <c r="L18" s="34">
        <v>1932</v>
      </c>
      <c r="M18" s="34">
        <v>7</v>
      </c>
      <c r="N18" s="34">
        <v>269</v>
      </c>
      <c r="O18" s="34">
        <v>23</v>
      </c>
      <c r="P18" s="34">
        <v>187</v>
      </c>
      <c r="Q18" s="34">
        <v>239</v>
      </c>
      <c r="R18" s="34">
        <v>1757</v>
      </c>
      <c r="S18" s="34">
        <v>3320</v>
      </c>
      <c r="T18" s="34">
        <v>8435</v>
      </c>
      <c r="U18" s="34">
        <v>1258</v>
      </c>
      <c r="V18" s="34">
        <v>2378</v>
      </c>
      <c r="W18" s="34">
        <v>2953</v>
      </c>
      <c r="X18" s="83">
        <v>9155</v>
      </c>
      <c r="Y18" s="88" t="s">
        <v>226</v>
      </c>
    </row>
    <row r="19" spans="1:27" s="3" customFormat="1" ht="17.25" customHeight="1">
      <c r="A19" s="76"/>
      <c r="B19" s="153" t="s">
        <v>109</v>
      </c>
      <c r="C19" s="201"/>
      <c r="D19" s="187" t="s">
        <v>110</v>
      </c>
      <c r="E19" s="193"/>
      <c r="F19" s="214" t="s">
        <v>111</v>
      </c>
      <c r="G19" s="195"/>
      <c r="H19" s="194" t="s">
        <v>112</v>
      </c>
      <c r="I19" s="195"/>
      <c r="J19" s="194" t="s">
        <v>113</v>
      </c>
      <c r="K19" s="195"/>
      <c r="L19" s="215" t="s">
        <v>114</v>
      </c>
      <c r="M19" s="188"/>
      <c r="N19" s="187" t="s">
        <v>115</v>
      </c>
      <c r="O19" s="193"/>
      <c r="P19" s="187" t="s">
        <v>116</v>
      </c>
      <c r="Q19" s="193"/>
      <c r="R19" s="187" t="s">
        <v>117</v>
      </c>
      <c r="S19" s="193"/>
      <c r="T19" s="187" t="s">
        <v>118</v>
      </c>
      <c r="U19" s="193"/>
      <c r="V19" s="187" t="s">
        <v>119</v>
      </c>
      <c r="W19" s="193"/>
      <c r="X19" s="187" t="s">
        <v>120</v>
      </c>
      <c r="Y19" s="188"/>
      <c r="Z19" s="187"/>
      <c r="AA19" s="189"/>
    </row>
    <row r="20" spans="1:27" s="3" customFormat="1" ht="20.25" customHeight="1">
      <c r="A20" s="93" t="s">
        <v>121</v>
      </c>
      <c r="B20" s="190" t="s">
        <v>122</v>
      </c>
      <c r="C20" s="165"/>
      <c r="D20" s="77"/>
      <c r="E20" s="9"/>
      <c r="F20" s="183"/>
      <c r="G20" s="184"/>
      <c r="H20" s="196" t="s">
        <v>123</v>
      </c>
      <c r="I20" s="184"/>
      <c r="J20" s="196" t="s">
        <v>124</v>
      </c>
      <c r="K20" s="184"/>
      <c r="L20" s="209" t="s">
        <v>125</v>
      </c>
      <c r="M20" s="192"/>
      <c r="N20" s="197"/>
      <c r="O20" s="186"/>
      <c r="P20" s="191" t="s">
        <v>126</v>
      </c>
      <c r="Q20" s="198"/>
      <c r="R20" s="191" t="s">
        <v>127</v>
      </c>
      <c r="S20" s="198"/>
      <c r="T20" s="191" t="s">
        <v>128</v>
      </c>
      <c r="U20" s="198"/>
      <c r="V20" s="191" t="s">
        <v>129</v>
      </c>
      <c r="W20" s="198"/>
      <c r="X20" s="191" t="s">
        <v>130</v>
      </c>
      <c r="Y20" s="192"/>
      <c r="Z20" s="183" t="s">
        <v>131</v>
      </c>
      <c r="AA20" s="185"/>
    </row>
    <row r="21" spans="1:27" s="3" customFormat="1" ht="20.25" customHeight="1">
      <c r="A21" s="63"/>
      <c r="B21" s="164" t="s">
        <v>132</v>
      </c>
      <c r="C21" s="165"/>
      <c r="D21" s="183" t="s">
        <v>133</v>
      </c>
      <c r="E21" s="184"/>
      <c r="F21" s="183" t="s">
        <v>134</v>
      </c>
      <c r="G21" s="184"/>
      <c r="H21" s="183" t="s">
        <v>135</v>
      </c>
      <c r="I21" s="184"/>
      <c r="J21" s="183" t="s">
        <v>136</v>
      </c>
      <c r="K21" s="184"/>
      <c r="L21" s="197" t="s">
        <v>137</v>
      </c>
      <c r="M21" s="186"/>
      <c r="N21" s="65"/>
      <c r="O21" s="64"/>
      <c r="P21" s="183"/>
      <c r="Q21" s="184"/>
      <c r="R21" s="183" t="s">
        <v>138</v>
      </c>
      <c r="S21" s="184"/>
      <c r="T21" s="183" t="s">
        <v>139</v>
      </c>
      <c r="U21" s="184"/>
      <c r="V21" s="183" t="s">
        <v>140</v>
      </c>
      <c r="W21" s="184"/>
      <c r="X21" s="183" t="s">
        <v>141</v>
      </c>
      <c r="Y21" s="184"/>
      <c r="Z21" s="183"/>
      <c r="AA21" s="185"/>
    </row>
    <row r="22" spans="1:27" s="3" customFormat="1" ht="19.5" customHeight="1">
      <c r="A22" s="93" t="s">
        <v>142</v>
      </c>
      <c r="B22" s="164" t="s">
        <v>143</v>
      </c>
      <c r="C22" s="165"/>
      <c r="D22" s="183" t="s">
        <v>144</v>
      </c>
      <c r="E22" s="184"/>
      <c r="F22" s="183" t="s">
        <v>145</v>
      </c>
      <c r="G22" s="184"/>
      <c r="H22" s="183" t="s">
        <v>143</v>
      </c>
      <c r="I22" s="184"/>
      <c r="J22" s="183" t="s">
        <v>146</v>
      </c>
      <c r="K22" s="184"/>
      <c r="L22" s="183" t="s">
        <v>147</v>
      </c>
      <c r="M22" s="184"/>
      <c r="N22" s="183"/>
      <c r="O22" s="184"/>
      <c r="P22" s="183" t="s">
        <v>148</v>
      </c>
      <c r="Q22" s="184"/>
      <c r="R22" s="183" t="s">
        <v>149</v>
      </c>
      <c r="S22" s="184"/>
      <c r="T22" s="183" t="s">
        <v>150</v>
      </c>
      <c r="U22" s="184"/>
      <c r="V22" s="183" t="s">
        <v>151</v>
      </c>
      <c r="W22" s="184"/>
      <c r="X22" s="183" t="s">
        <v>152</v>
      </c>
      <c r="Y22" s="186"/>
      <c r="Z22" s="183" t="s">
        <v>153</v>
      </c>
      <c r="AA22" s="185"/>
    </row>
    <row r="23" spans="2:27" s="3" customFormat="1" ht="18.75" customHeight="1">
      <c r="B23" s="157"/>
      <c r="C23" s="159"/>
      <c r="D23" s="179" t="s">
        <v>154</v>
      </c>
      <c r="E23" s="180"/>
      <c r="F23" s="207" t="s">
        <v>155</v>
      </c>
      <c r="G23" s="208"/>
      <c r="H23" s="207"/>
      <c r="I23" s="208"/>
      <c r="J23" s="179" t="s">
        <v>156</v>
      </c>
      <c r="K23" s="180"/>
      <c r="L23" s="179" t="s">
        <v>157</v>
      </c>
      <c r="M23" s="180"/>
      <c r="N23" s="179" t="s">
        <v>158</v>
      </c>
      <c r="O23" s="180"/>
      <c r="P23" s="179" t="s">
        <v>159</v>
      </c>
      <c r="Q23" s="180"/>
      <c r="R23" s="179"/>
      <c r="S23" s="180"/>
      <c r="T23" s="179" t="s">
        <v>160</v>
      </c>
      <c r="U23" s="180"/>
      <c r="V23" s="179" t="s">
        <v>161</v>
      </c>
      <c r="W23" s="180"/>
      <c r="X23" s="179"/>
      <c r="Y23" s="180"/>
      <c r="Z23" s="67"/>
      <c r="AA23" s="66"/>
    </row>
    <row r="24" spans="2:27" s="3" customFormat="1" ht="18.75" customHeight="1">
      <c r="B24" s="69" t="s">
        <v>162</v>
      </c>
      <c r="C24" s="69" t="s">
        <v>163</v>
      </c>
      <c r="D24" s="78" t="s">
        <v>162</v>
      </c>
      <c r="E24" s="78" t="s">
        <v>163</v>
      </c>
      <c r="F24" s="78" t="s">
        <v>162</v>
      </c>
      <c r="G24" s="78" t="s">
        <v>163</v>
      </c>
      <c r="H24" s="78" t="s">
        <v>162</v>
      </c>
      <c r="I24" s="78" t="s">
        <v>163</v>
      </c>
      <c r="J24" s="78" t="s">
        <v>162</v>
      </c>
      <c r="K24" s="78" t="s">
        <v>163</v>
      </c>
      <c r="L24" s="78" t="s">
        <v>162</v>
      </c>
      <c r="M24" s="78" t="s">
        <v>163</v>
      </c>
      <c r="N24" s="78" t="s">
        <v>162</v>
      </c>
      <c r="O24" s="78" t="s">
        <v>163</v>
      </c>
      <c r="P24" s="78" t="s">
        <v>162</v>
      </c>
      <c r="Q24" s="78" t="s">
        <v>163</v>
      </c>
      <c r="R24" s="78" t="s">
        <v>162</v>
      </c>
      <c r="S24" s="78" t="s">
        <v>163</v>
      </c>
      <c r="T24" s="78" t="s">
        <v>162</v>
      </c>
      <c r="U24" s="78" t="s">
        <v>163</v>
      </c>
      <c r="V24" s="78" t="s">
        <v>162</v>
      </c>
      <c r="W24" s="78" t="s">
        <v>163</v>
      </c>
      <c r="X24" s="78" t="s">
        <v>162</v>
      </c>
      <c r="Y24" s="78" t="s">
        <v>163</v>
      </c>
      <c r="Z24" s="62"/>
      <c r="AA24" s="61"/>
    </row>
    <row r="25" spans="2:27" s="3" customFormat="1" ht="18.75" customHeight="1">
      <c r="B25" s="70" t="s">
        <v>164</v>
      </c>
      <c r="C25" s="70"/>
      <c r="D25" s="79" t="s">
        <v>164</v>
      </c>
      <c r="E25" s="79"/>
      <c r="F25" s="79" t="s">
        <v>164</v>
      </c>
      <c r="G25" s="79"/>
      <c r="H25" s="79" t="s">
        <v>164</v>
      </c>
      <c r="I25" s="79"/>
      <c r="J25" s="79" t="s">
        <v>164</v>
      </c>
      <c r="K25" s="79"/>
      <c r="L25" s="79" t="s">
        <v>164</v>
      </c>
      <c r="M25" s="79"/>
      <c r="N25" s="79" t="s">
        <v>164</v>
      </c>
      <c r="O25" s="79"/>
      <c r="P25" s="79" t="s">
        <v>164</v>
      </c>
      <c r="Q25" s="79"/>
      <c r="R25" s="79" t="s">
        <v>164</v>
      </c>
      <c r="S25" s="79"/>
      <c r="T25" s="79" t="s">
        <v>164</v>
      </c>
      <c r="U25" s="79"/>
      <c r="V25" s="79" t="s">
        <v>164</v>
      </c>
      <c r="W25" s="79"/>
      <c r="X25" s="79" t="s">
        <v>164</v>
      </c>
      <c r="Y25" s="79"/>
      <c r="Z25" s="65"/>
      <c r="AA25" s="23"/>
    </row>
    <row r="26" spans="1:27" s="3" customFormat="1" ht="18.75" customHeight="1">
      <c r="A26" s="16"/>
      <c r="B26" s="71" t="s">
        <v>165</v>
      </c>
      <c r="C26" s="71" t="s">
        <v>166</v>
      </c>
      <c r="D26" s="80" t="s">
        <v>165</v>
      </c>
      <c r="E26" s="80" t="s">
        <v>166</v>
      </c>
      <c r="F26" s="80" t="s">
        <v>165</v>
      </c>
      <c r="G26" s="80" t="s">
        <v>166</v>
      </c>
      <c r="H26" s="80" t="s">
        <v>165</v>
      </c>
      <c r="I26" s="80" t="s">
        <v>166</v>
      </c>
      <c r="J26" s="80" t="s">
        <v>165</v>
      </c>
      <c r="K26" s="80" t="s">
        <v>166</v>
      </c>
      <c r="L26" s="80" t="s">
        <v>165</v>
      </c>
      <c r="M26" s="80" t="s">
        <v>166</v>
      </c>
      <c r="N26" s="80" t="s">
        <v>165</v>
      </c>
      <c r="O26" s="80" t="s">
        <v>166</v>
      </c>
      <c r="P26" s="80" t="s">
        <v>165</v>
      </c>
      <c r="Q26" s="80" t="s">
        <v>166</v>
      </c>
      <c r="R26" s="80" t="s">
        <v>165</v>
      </c>
      <c r="S26" s="80" t="s">
        <v>166</v>
      </c>
      <c r="T26" s="80" t="s">
        <v>165</v>
      </c>
      <c r="U26" s="80" t="s">
        <v>166</v>
      </c>
      <c r="V26" s="80" t="s">
        <v>165</v>
      </c>
      <c r="W26" s="80" t="s">
        <v>166</v>
      </c>
      <c r="X26" s="80" t="s">
        <v>165</v>
      </c>
      <c r="Y26" s="80" t="s">
        <v>166</v>
      </c>
      <c r="Z26" s="67"/>
      <c r="AA26" s="66"/>
    </row>
    <row r="27" spans="1:27" s="3" customFormat="1" ht="21.75" customHeight="1">
      <c r="A27" s="12" t="s">
        <v>167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64" t="s">
        <v>167</v>
      </c>
      <c r="AA27" s="139"/>
    </row>
    <row r="28" spans="1:27" s="97" customFormat="1" ht="21.75" customHeight="1">
      <c r="A28" s="94" t="s">
        <v>168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74" t="s">
        <v>168</v>
      </c>
      <c r="AA28" s="175"/>
    </row>
    <row r="29" spans="1:27" s="97" customFormat="1" ht="21.75" customHeight="1">
      <c r="A29" s="94" t="s">
        <v>169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74" t="s">
        <v>169</v>
      </c>
      <c r="AA29" s="175"/>
    </row>
    <row r="30" spans="1:27" s="97" customFormat="1" ht="21.75" customHeight="1">
      <c r="A30" s="94" t="s">
        <v>170</v>
      </c>
      <c r="B30" s="95">
        <v>195</v>
      </c>
      <c r="C30" s="95">
        <v>2751</v>
      </c>
      <c r="D30" s="96">
        <v>579</v>
      </c>
      <c r="E30" s="96">
        <v>8720</v>
      </c>
      <c r="F30" s="96">
        <v>941</v>
      </c>
      <c r="G30" s="96">
        <v>2837</v>
      </c>
      <c r="H30" s="96">
        <v>604</v>
      </c>
      <c r="I30" s="96">
        <v>3472</v>
      </c>
      <c r="J30" s="96">
        <v>645</v>
      </c>
      <c r="K30" s="96">
        <v>6022</v>
      </c>
      <c r="L30" s="96">
        <v>283</v>
      </c>
      <c r="M30" s="96">
        <v>9925</v>
      </c>
      <c r="N30" s="96">
        <v>2223</v>
      </c>
      <c r="O30" s="96">
        <v>16163</v>
      </c>
      <c r="P30" s="96">
        <v>1138</v>
      </c>
      <c r="Q30" s="96">
        <v>10500</v>
      </c>
      <c r="R30" s="96">
        <v>1338</v>
      </c>
      <c r="S30" s="96">
        <v>7823</v>
      </c>
      <c r="T30" s="96">
        <v>4749</v>
      </c>
      <c r="U30" s="96">
        <v>10495</v>
      </c>
      <c r="V30" s="96">
        <v>0</v>
      </c>
      <c r="W30" s="96">
        <v>0</v>
      </c>
      <c r="X30" s="96">
        <v>0</v>
      </c>
      <c r="Y30" s="96">
        <v>0</v>
      </c>
      <c r="Z30" s="174" t="s">
        <v>170</v>
      </c>
      <c r="AA30" s="178"/>
    </row>
    <row r="31" spans="1:27" s="97" customFormat="1" ht="21.75" customHeight="1">
      <c r="A31" s="94" t="s">
        <v>180</v>
      </c>
      <c r="B31" s="95">
        <v>186</v>
      </c>
      <c r="C31" s="95">
        <v>2879</v>
      </c>
      <c r="D31" s="96">
        <v>596</v>
      </c>
      <c r="E31" s="96">
        <v>8642</v>
      </c>
      <c r="F31" s="96">
        <v>869</v>
      </c>
      <c r="G31" s="96">
        <v>2653</v>
      </c>
      <c r="H31" s="96">
        <v>619</v>
      </c>
      <c r="I31" s="96">
        <v>3957</v>
      </c>
      <c r="J31" s="96">
        <v>540</v>
      </c>
      <c r="K31" s="96">
        <v>4540</v>
      </c>
      <c r="L31" s="96">
        <v>370</v>
      </c>
      <c r="M31" s="96">
        <v>10581</v>
      </c>
      <c r="N31" s="96">
        <v>2180</v>
      </c>
      <c r="O31" s="96">
        <v>15658</v>
      </c>
      <c r="P31" s="96">
        <v>1283</v>
      </c>
      <c r="Q31" s="96">
        <v>12501</v>
      </c>
      <c r="R31" s="96">
        <v>1373</v>
      </c>
      <c r="S31" s="96">
        <v>8922</v>
      </c>
      <c r="T31" s="96">
        <v>4820</v>
      </c>
      <c r="U31" s="96">
        <v>10238</v>
      </c>
      <c r="V31" s="96">
        <v>0</v>
      </c>
      <c r="W31" s="96">
        <v>0</v>
      </c>
      <c r="X31" s="96">
        <v>0</v>
      </c>
      <c r="Y31" s="96">
        <v>0</v>
      </c>
      <c r="Z31" s="174" t="s">
        <v>180</v>
      </c>
      <c r="AA31" s="178"/>
    </row>
    <row r="32" spans="1:27" s="25" customFormat="1" ht="21.75" customHeight="1">
      <c r="A32" s="73" t="s">
        <v>181</v>
      </c>
      <c r="B32" s="101">
        <v>206</v>
      </c>
      <c r="C32" s="101">
        <v>3173</v>
      </c>
      <c r="D32" s="101">
        <v>621</v>
      </c>
      <c r="E32" s="101">
        <v>9426</v>
      </c>
      <c r="F32" s="101">
        <v>879</v>
      </c>
      <c r="G32" s="101">
        <v>2951</v>
      </c>
      <c r="H32" s="101">
        <v>657</v>
      </c>
      <c r="I32" s="101">
        <v>4355</v>
      </c>
      <c r="J32" s="101">
        <v>804</v>
      </c>
      <c r="K32" s="101">
        <v>7813</v>
      </c>
      <c r="L32" s="101">
        <v>210</v>
      </c>
      <c r="M32" s="101">
        <v>12404</v>
      </c>
      <c r="N32" s="101">
        <v>2325</v>
      </c>
      <c r="O32" s="101">
        <v>16634</v>
      </c>
      <c r="P32" s="101">
        <v>1381</v>
      </c>
      <c r="Q32" s="101">
        <v>14113</v>
      </c>
      <c r="R32" s="101">
        <v>1470</v>
      </c>
      <c r="S32" s="101">
        <v>9232</v>
      </c>
      <c r="T32" s="101">
        <v>5011</v>
      </c>
      <c r="U32" s="101">
        <v>11339</v>
      </c>
      <c r="V32" s="101">
        <v>0</v>
      </c>
      <c r="W32" s="101">
        <v>0</v>
      </c>
      <c r="X32" s="101">
        <v>0</v>
      </c>
      <c r="Y32" s="101">
        <v>0</v>
      </c>
      <c r="Z32" s="176" t="s">
        <v>181</v>
      </c>
      <c r="AA32" s="177"/>
    </row>
    <row r="33" spans="1:27" s="3" customFormat="1" ht="21.75" customHeight="1">
      <c r="A33" s="75" t="s">
        <v>105</v>
      </c>
      <c r="B33" s="27">
        <v>174</v>
      </c>
      <c r="C33" s="28">
        <v>2908</v>
      </c>
      <c r="D33" s="28">
        <v>451</v>
      </c>
      <c r="E33" s="28">
        <v>7500</v>
      </c>
      <c r="F33" s="28">
        <v>697</v>
      </c>
      <c r="G33" s="28">
        <v>2517</v>
      </c>
      <c r="H33" s="28">
        <v>580</v>
      </c>
      <c r="I33" s="28">
        <v>3896</v>
      </c>
      <c r="J33" s="28">
        <v>654</v>
      </c>
      <c r="K33" s="28">
        <v>7027</v>
      </c>
      <c r="L33" s="28">
        <v>142</v>
      </c>
      <c r="M33" s="28">
        <v>9518</v>
      </c>
      <c r="N33" s="28">
        <v>1836</v>
      </c>
      <c r="O33" s="28">
        <v>13057</v>
      </c>
      <c r="P33" s="28">
        <v>1027</v>
      </c>
      <c r="Q33" s="28">
        <v>10670</v>
      </c>
      <c r="R33" s="28">
        <v>1084</v>
      </c>
      <c r="S33" s="28">
        <v>6247</v>
      </c>
      <c r="T33" s="28">
        <v>3745</v>
      </c>
      <c r="U33" s="28">
        <v>8668</v>
      </c>
      <c r="V33" s="28">
        <v>0</v>
      </c>
      <c r="W33" s="28">
        <v>0</v>
      </c>
      <c r="X33" s="28">
        <v>0</v>
      </c>
      <c r="Y33" s="81">
        <v>0</v>
      </c>
      <c r="Z33" s="181" t="s">
        <v>106</v>
      </c>
      <c r="AA33" s="182"/>
    </row>
    <row r="34" spans="1:27" s="3" customFormat="1" ht="21.75" customHeight="1">
      <c r="A34" s="75" t="s">
        <v>107</v>
      </c>
      <c r="B34" s="82">
        <v>32</v>
      </c>
      <c r="C34" s="34">
        <v>265</v>
      </c>
      <c r="D34" s="34">
        <v>170</v>
      </c>
      <c r="E34" s="34">
        <v>1926</v>
      </c>
      <c r="F34" s="34">
        <v>182</v>
      </c>
      <c r="G34" s="34">
        <v>434</v>
      </c>
      <c r="H34" s="34">
        <v>77</v>
      </c>
      <c r="I34" s="34">
        <v>459</v>
      </c>
      <c r="J34" s="34">
        <v>150</v>
      </c>
      <c r="K34" s="34">
        <v>786</v>
      </c>
      <c r="L34" s="34">
        <v>68</v>
      </c>
      <c r="M34" s="34">
        <v>2886</v>
      </c>
      <c r="N34" s="34">
        <v>489</v>
      </c>
      <c r="O34" s="34">
        <v>3577</v>
      </c>
      <c r="P34" s="34">
        <v>354</v>
      </c>
      <c r="Q34" s="34">
        <v>3443</v>
      </c>
      <c r="R34" s="34">
        <v>386</v>
      </c>
      <c r="S34" s="34">
        <v>2985</v>
      </c>
      <c r="T34" s="34">
        <v>1266</v>
      </c>
      <c r="U34" s="34">
        <v>2671</v>
      </c>
      <c r="V34" s="34">
        <v>0</v>
      </c>
      <c r="W34" s="34">
        <v>0</v>
      </c>
      <c r="X34" s="34">
        <v>0</v>
      </c>
      <c r="Y34" s="83">
        <v>0</v>
      </c>
      <c r="Z34" s="172" t="s">
        <v>108</v>
      </c>
      <c r="AA34" s="173"/>
    </row>
    <row r="35" spans="1:27" s="85" customFormat="1" ht="15.75" customHeight="1">
      <c r="A35" s="35" t="s">
        <v>232</v>
      </c>
      <c r="B35" s="41"/>
      <c r="C35" s="41"/>
      <c r="D35" s="84"/>
      <c r="E35" s="84"/>
      <c r="F35" s="84"/>
      <c r="G35" s="84"/>
      <c r="H35" s="84"/>
      <c r="I35" s="84"/>
      <c r="J35" s="84"/>
      <c r="K35" s="84"/>
      <c r="P35" s="37"/>
      <c r="AA35" s="38" t="s">
        <v>231</v>
      </c>
    </row>
  </sheetData>
  <mergeCells count="110">
    <mergeCell ref="J23:K23"/>
    <mergeCell ref="N19:O19"/>
    <mergeCell ref="N23:O23"/>
    <mergeCell ref="T22:U22"/>
    <mergeCell ref="P23:Q23"/>
    <mergeCell ref="T21:U21"/>
    <mergeCell ref="L23:M23"/>
    <mergeCell ref="R23:S23"/>
    <mergeCell ref="L19:M19"/>
    <mergeCell ref="R20:S20"/>
    <mergeCell ref="D23:E23"/>
    <mergeCell ref="D7:F7"/>
    <mergeCell ref="D8:D9"/>
    <mergeCell ref="E8:E9"/>
    <mergeCell ref="F8:F9"/>
    <mergeCell ref="F22:G22"/>
    <mergeCell ref="F19:G19"/>
    <mergeCell ref="D21:E21"/>
    <mergeCell ref="F21:G21"/>
    <mergeCell ref="B23:C23"/>
    <mergeCell ref="P20:Q20"/>
    <mergeCell ref="N20:O20"/>
    <mergeCell ref="H23:I23"/>
    <mergeCell ref="F23:G23"/>
    <mergeCell ref="H22:I22"/>
    <mergeCell ref="J22:K22"/>
    <mergeCell ref="L20:M20"/>
    <mergeCell ref="J20:K20"/>
    <mergeCell ref="D22:E22"/>
    <mergeCell ref="B3:F3"/>
    <mergeCell ref="W3:X3"/>
    <mergeCell ref="I3:J3"/>
    <mergeCell ref="I6:J6"/>
    <mergeCell ref="G4:H4"/>
    <mergeCell ref="I4:J4"/>
    <mergeCell ref="G5:H5"/>
    <mergeCell ref="G6:H6"/>
    <mergeCell ref="B19:C19"/>
    <mergeCell ref="D19:E19"/>
    <mergeCell ref="A1:W1"/>
    <mergeCell ref="S3:T3"/>
    <mergeCell ref="G3:H3"/>
    <mergeCell ref="K3:L3"/>
    <mergeCell ref="U3:V3"/>
    <mergeCell ref="O3:P3"/>
    <mergeCell ref="M3:N3"/>
    <mergeCell ref="Q3:R3"/>
    <mergeCell ref="L21:M21"/>
    <mergeCell ref="P21:Q21"/>
    <mergeCell ref="B21:C21"/>
    <mergeCell ref="M5:N5"/>
    <mergeCell ref="Q6:R6"/>
    <mergeCell ref="K6:L6"/>
    <mergeCell ref="H21:I21"/>
    <mergeCell ref="J21:K21"/>
    <mergeCell ref="B6:F6"/>
    <mergeCell ref="C8:C9"/>
    <mergeCell ref="U5:V5"/>
    <mergeCell ref="O6:P6"/>
    <mergeCell ref="O5:P5"/>
    <mergeCell ref="S5:T5"/>
    <mergeCell ref="S6:T6"/>
    <mergeCell ref="T23:U23"/>
    <mergeCell ref="R22:S22"/>
    <mergeCell ref="V19:W19"/>
    <mergeCell ref="V20:W20"/>
    <mergeCell ref="V23:W23"/>
    <mergeCell ref="V21:W21"/>
    <mergeCell ref="T19:U19"/>
    <mergeCell ref="T20:U20"/>
    <mergeCell ref="R21:S21"/>
    <mergeCell ref="R19:S19"/>
    <mergeCell ref="W4:X4"/>
    <mergeCell ref="I5:J5"/>
    <mergeCell ref="W5:X5"/>
    <mergeCell ref="W6:X6"/>
    <mergeCell ref="M6:N6"/>
    <mergeCell ref="O4:P4"/>
    <mergeCell ref="S4:T4"/>
    <mergeCell ref="U4:V4"/>
    <mergeCell ref="M4:N4"/>
    <mergeCell ref="K5:L5"/>
    <mergeCell ref="X19:Y19"/>
    <mergeCell ref="Z19:AA19"/>
    <mergeCell ref="B20:C20"/>
    <mergeCell ref="F20:G20"/>
    <mergeCell ref="X20:Y20"/>
    <mergeCell ref="Z20:AA20"/>
    <mergeCell ref="P19:Q19"/>
    <mergeCell ref="H19:I19"/>
    <mergeCell ref="J19:K19"/>
    <mergeCell ref="H20:I20"/>
    <mergeCell ref="B22:C22"/>
    <mergeCell ref="X22:Y22"/>
    <mergeCell ref="Z22:AA22"/>
    <mergeCell ref="V22:W22"/>
    <mergeCell ref="N22:O22"/>
    <mergeCell ref="P22:Q22"/>
    <mergeCell ref="L22:M22"/>
    <mergeCell ref="X23:Y23"/>
    <mergeCell ref="Z33:AA33"/>
    <mergeCell ref="Z30:AA30"/>
    <mergeCell ref="X21:Y21"/>
    <mergeCell ref="Z21:AA21"/>
    <mergeCell ref="Z34:AA34"/>
    <mergeCell ref="Z27:AA27"/>
    <mergeCell ref="Z28:AA28"/>
    <mergeCell ref="Z29:AA29"/>
    <mergeCell ref="Z32:AA32"/>
    <mergeCell ref="Z31:AA31"/>
  </mergeCells>
  <printOptions horizontalCentered="1" verticalCentered="1"/>
  <pageMargins left="0.1968503937007874" right="0.1968503937007874" top="0.3937007874015748" bottom="0.15748031496062992" header="0.3937007874015748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양현주</cp:lastModifiedBy>
  <cp:lastPrinted>2010-01-08T02:24:54Z</cp:lastPrinted>
  <dcterms:created xsi:type="dcterms:W3CDTF">2000-12-15T04:13:24Z</dcterms:created>
  <dcterms:modified xsi:type="dcterms:W3CDTF">2011-02-07T09:26:09Z</dcterms:modified>
  <cp:category/>
  <cp:version/>
  <cp:contentType/>
  <cp:contentStatus/>
</cp:coreProperties>
</file>