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8550" tabRatio="989" firstSheet="31" activeTab="33"/>
  </bookViews>
  <sheets>
    <sheet name="1.자동차등록" sheetId="1" r:id="rId1"/>
    <sheet name="1-1.시별 자동차등록" sheetId="2" r:id="rId2"/>
    <sheet name="2. 업종별 운수업체" sheetId="3" r:id="rId3"/>
    <sheet name="3.영업용자동차 업종별수송" sheetId="4" r:id="rId4"/>
    <sheet name="4.주차장" sheetId="5" r:id="rId5"/>
    <sheet name="5. 항공수송" sheetId="6" r:id="rId6"/>
    <sheet name="6.정기항공노선(1)" sheetId="7" r:id="rId7"/>
    <sheet name="6.정기항공노선(2)" sheetId="8" r:id="rId8"/>
    <sheet name="6.정기항공노선(3)" sheetId="9" r:id="rId9"/>
    <sheet name="6. 정기항공노선(4)" sheetId="10" r:id="rId10"/>
    <sheet name="6.정기항공노선(5)" sheetId="11" r:id="rId11"/>
    <sheet name="7.항공노선별 수송(1)" sheetId="12" r:id="rId12"/>
    <sheet name="7. 항공노선별 수송(2)" sheetId="13" r:id="rId13"/>
    <sheet name="7.항공노선별수송(3)" sheetId="14" r:id="rId14"/>
    <sheet name="7.항공노선별 수송(6)" sheetId="15" r:id="rId15"/>
    <sheet name="7.항공노선별 수송(5)" sheetId="16" r:id="rId16"/>
    <sheet name="7. 항공노선별 수송(4)" sheetId="17" r:id="rId17"/>
    <sheet name="8.선박등록" sheetId="18" r:id="rId18"/>
    <sheet name="9.여객선수송" sheetId="19" r:id="rId19"/>
    <sheet name="10.정기여객선수송(1)" sheetId="20" r:id="rId20"/>
    <sheet name="10.정기여객선수송(2)" sheetId="21" r:id="rId21"/>
    <sheet name="10.정기여객선수송(3)" sheetId="22" r:id="rId22"/>
    <sheet name="10.정기여객선수송(4)" sheetId="23" r:id="rId23"/>
    <sheet name="10.정기여객선수송(5)" sheetId="24" r:id="rId24"/>
    <sheet name="11.정기여객선취항" sheetId="25" r:id="rId25"/>
    <sheet name="12.해운화물수송" sheetId="26" r:id="rId26"/>
    <sheet name="13. 항로표지 시설" sheetId="27" r:id="rId27"/>
    <sheet name="14.관광사업체등록" sheetId="28" r:id="rId28"/>
    <sheet name="15.주요관광지 방문객 수" sheetId="29" r:id="rId29"/>
    <sheet name="16.국적별 외국인 관광객" sheetId="30" r:id="rId30"/>
    <sheet name="17.교통수단 및 여행형태별 관광객" sheetId="31" r:id="rId31"/>
    <sheet name="18.지정관광지 현황 및 방문객수 " sheetId="32" r:id="rId32"/>
    <sheet name="19.관광지별 관람인원 및 관람료 수입(1)" sheetId="33" r:id="rId33"/>
    <sheet name="19. 관광지별 관람인원 및 관람료 수입(2)" sheetId="34" r:id="rId34"/>
    <sheet name="20. 관광지 지정" sheetId="35" r:id="rId35"/>
    <sheet name="21.해수욕장이용" sheetId="36" r:id="rId36"/>
    <sheet name="22.관광호텔등록" sheetId="37" r:id="rId37"/>
    <sheet name="23.우편시설" sheetId="38" r:id="rId38"/>
    <sheet name="24.우편물취급" sheetId="39" r:id="rId39"/>
    <sheet name="25우편요금수입" sheetId="40" r:id="rId40"/>
  </sheets>
  <definedNames>
    <definedName name="_xlnm.Print_Area" localSheetId="0">'1.자동차등록'!$A$1:$Y$28</definedName>
    <definedName name="_xlnm.Print_Area" localSheetId="22">'10.정기여객선수송(4)'!$A$1:$N$27</definedName>
    <definedName name="_xlnm.Print_Area" localSheetId="1">'1-1.시별 자동차등록'!$A$1:$N$28</definedName>
    <definedName name="_xlnm.Print_Area" localSheetId="27">'14.관광사업체등록'!$A$1:$Q$28</definedName>
    <definedName name="_xlnm.Print_Area" localSheetId="30">'17.교통수단 및 여행형태별 관광객'!$A$1:$G$26</definedName>
    <definedName name="_xlnm.Print_Area" localSheetId="35">'21.해수욕장이용'!$A$1:$L$21</definedName>
    <definedName name="_xlnm.Print_Area" localSheetId="37">'23.우편시설'!$A$1:$K$26</definedName>
    <definedName name="_xlnm.Print_Area" localSheetId="38">'24.우편물취급'!$A$1:$R$17</definedName>
    <definedName name="_xlnm.Print_Area" localSheetId="3">'3.영업용자동차 업종별수송'!$A$1:$V$29</definedName>
    <definedName name="_xlnm.Print_Area" localSheetId="4">'4.주차장'!$A$1:$N$14</definedName>
    <definedName name="_xlnm.Print_Area" localSheetId="6">'6.정기항공노선(1)'!$A$1:$J$23</definedName>
    <definedName name="_xlnm.Print_Area" localSheetId="11">'7.항공노선별 수송(1)'!$A$1:$J$36</definedName>
  </definedNames>
  <calcPr fullCalcOnLoad="1"/>
</workbook>
</file>

<file path=xl/sharedStrings.xml><?xml version="1.0" encoding="utf-8"?>
<sst xmlns="http://schemas.openxmlformats.org/spreadsheetml/2006/main" count="3185" uniqueCount="1744">
  <si>
    <t>아프리카박물관</t>
  </si>
  <si>
    <t>Africa Museum</t>
  </si>
  <si>
    <t>아중섭미술관</t>
  </si>
  <si>
    <t>Lee Joong-seop Gallery</t>
  </si>
  <si>
    <t>테디베어뮤지엄</t>
  </si>
  <si>
    <t>Teddy Bear Museum</t>
  </si>
  <si>
    <t>퍼시픽랜드</t>
  </si>
  <si>
    <t>Pacific Land</t>
  </si>
  <si>
    <t>산방산</t>
  </si>
  <si>
    <t>Mt. Sanbang</t>
  </si>
  <si>
    <t>성산일출봉</t>
  </si>
  <si>
    <r>
      <t xml:space="preserve">  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: 1) </t>
    </r>
    <r>
      <rPr>
        <sz val="10"/>
        <rFont val="굴림"/>
        <family val="3"/>
      </rPr>
      <t>합계에는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이륜자동차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미포함</t>
    </r>
  </si>
  <si>
    <r>
      <t xml:space="preserve">   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: 1) </t>
    </r>
    <r>
      <rPr>
        <sz val="10"/>
        <rFont val="굴림"/>
        <family val="3"/>
      </rPr>
      <t>합계에는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이륜자동차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미포함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</si>
  <si>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개소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면</t>
    </r>
    <r>
      <rPr>
        <sz val="10"/>
        <rFont val="Arial"/>
        <family val="2"/>
      </rPr>
      <t>)</t>
    </r>
  </si>
  <si>
    <r>
      <t xml:space="preserve">(Unit : number, </t>
    </r>
    <r>
      <rPr>
        <sz val="10"/>
        <rFont val="Arial"/>
        <family val="2"/>
      </rPr>
      <t>plane</t>
    </r>
    <r>
      <rPr>
        <sz val="10"/>
        <rFont val="Arial"/>
        <family val="2"/>
      </rPr>
      <t xml:space="preserve"> )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</si>
  <si>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천명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톤</t>
    </r>
    <r>
      <rPr>
        <sz val="10"/>
        <rFont val="Arial"/>
        <family val="2"/>
      </rPr>
      <t>, kg</t>
    </r>
    <r>
      <rPr>
        <sz val="10"/>
        <rFont val="Arial"/>
        <family val="2"/>
      </rPr>
      <t>)</t>
    </r>
  </si>
  <si>
    <r>
      <t>(Unit : thousand person, ton</t>
    </r>
    <r>
      <rPr>
        <sz val="10"/>
        <rFont val="Arial"/>
        <family val="2"/>
      </rPr>
      <t>, kg</t>
    </r>
    <r>
      <rPr>
        <sz val="10"/>
        <rFont val="Arial"/>
        <family val="2"/>
      </rPr>
      <t>)</t>
    </r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</si>
  <si>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부산지방해양항만청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제주해양관리단</t>
    </r>
    <r>
      <rPr>
        <sz val="10"/>
        <rFont val="Arial"/>
        <family val="2"/>
      </rPr>
      <t xml:space="preserve">
         </t>
    </r>
  </si>
  <si>
    <t xml:space="preserve">Source : Busan Regional Maritime Affairs and Port Office
Jeju Maritime Management Div.     </t>
  </si>
  <si>
    <t xml:space="preserve">          1) 서귀↔부산 항로 폐업(2000.8.16)</t>
  </si>
  <si>
    <r>
      <t>주</t>
    </r>
    <r>
      <rPr>
        <sz val="10"/>
        <rFont val="Arial"/>
        <family val="2"/>
      </rPr>
      <t xml:space="preserve"> : 1) </t>
    </r>
    <r>
      <rPr>
        <sz val="10"/>
        <rFont val="굴림"/>
        <family val="3"/>
      </rPr>
      <t>제주↔진도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항로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운항중단</t>
    </r>
    <r>
      <rPr>
        <sz val="10"/>
        <rFont val="Arial"/>
        <family val="2"/>
      </rPr>
      <t>(</t>
    </r>
    <r>
      <rPr>
        <sz val="10"/>
        <rFont val="Arial"/>
        <family val="2"/>
      </rPr>
      <t>2002</t>
    </r>
    <r>
      <rPr>
        <sz val="10"/>
        <rFont val="Arial"/>
        <family val="2"/>
      </rPr>
      <t>. 9)</t>
    </r>
  </si>
  <si>
    <r>
      <t xml:space="preserve">    2) </t>
    </r>
    <r>
      <rPr>
        <sz val="10"/>
        <rFont val="굴림"/>
        <family val="3"/>
      </rPr>
      <t>제주↔목포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항로중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퀸메리호가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항로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운항중단</t>
    </r>
    <r>
      <rPr>
        <sz val="10"/>
        <rFont val="Arial"/>
        <family val="2"/>
      </rPr>
      <t>(</t>
    </r>
    <r>
      <rPr>
        <sz val="10"/>
        <rFont val="Arial"/>
        <family val="2"/>
      </rPr>
      <t>2002</t>
    </r>
    <r>
      <rPr>
        <sz val="10"/>
        <rFont val="Arial"/>
        <family val="2"/>
      </rPr>
      <t>. 9)</t>
    </r>
  </si>
  <si>
    <r>
      <t>주</t>
    </r>
    <r>
      <rPr>
        <sz val="10"/>
        <rFont val="Arial"/>
        <family val="2"/>
      </rPr>
      <t xml:space="preserve"> : 1) </t>
    </r>
    <r>
      <rPr>
        <sz val="10"/>
        <rFont val="굴림"/>
        <family val="3"/>
      </rPr>
      <t>제주↔여수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항로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폐업</t>
    </r>
    <r>
      <rPr>
        <sz val="10"/>
        <rFont val="Arial"/>
        <family val="2"/>
      </rPr>
      <t>(</t>
    </r>
    <r>
      <rPr>
        <sz val="10"/>
        <rFont val="Arial"/>
        <family val="2"/>
      </rPr>
      <t>2004</t>
    </r>
    <r>
      <rPr>
        <sz val="10"/>
        <rFont val="Arial"/>
        <family val="2"/>
      </rPr>
      <t>. 6)</t>
    </r>
  </si>
  <si>
    <r>
      <t>주</t>
    </r>
    <r>
      <rPr>
        <sz val="10"/>
        <rFont val="Arial"/>
        <family val="2"/>
      </rPr>
      <t xml:space="preserve"> : 1) </t>
    </r>
    <r>
      <rPr>
        <sz val="10"/>
        <rFont val="굴림"/>
        <family val="3"/>
      </rPr>
      <t>제주↔녹동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항로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운항재개</t>
    </r>
    <r>
      <rPr>
        <sz val="10"/>
        <rFont val="Arial"/>
        <family val="2"/>
      </rPr>
      <t>(</t>
    </r>
    <r>
      <rPr>
        <sz val="10"/>
        <rFont val="Arial"/>
        <family val="2"/>
      </rPr>
      <t>2002</t>
    </r>
    <r>
      <rPr>
        <sz val="10"/>
        <rFont val="Arial"/>
        <family val="2"/>
      </rPr>
      <t>. 3)</t>
    </r>
  </si>
  <si>
    <r>
      <t xml:space="preserve">      2) </t>
    </r>
    <r>
      <rPr>
        <sz val="10"/>
        <rFont val="굴림"/>
        <family val="3"/>
      </rPr>
      <t>성산포↔통영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항로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운항중단</t>
    </r>
    <r>
      <rPr>
        <sz val="10"/>
        <rFont val="Arial"/>
        <family val="2"/>
      </rPr>
      <t>(</t>
    </r>
    <r>
      <rPr>
        <sz val="10"/>
        <rFont val="Arial"/>
        <family val="2"/>
      </rPr>
      <t>2004</t>
    </r>
    <r>
      <rPr>
        <sz val="10"/>
        <rFont val="Arial"/>
        <family val="2"/>
      </rPr>
      <t>. 7)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</si>
  <si>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개소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명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백만원</t>
    </r>
    <r>
      <rPr>
        <sz val="10"/>
        <rFont val="Arial"/>
        <family val="2"/>
      </rPr>
      <t>)</t>
    </r>
  </si>
  <si>
    <r>
      <t>(Unit : place, person</t>
    </r>
    <r>
      <rPr>
        <sz val="10"/>
        <rFont val="Arial"/>
        <family val="2"/>
      </rPr>
      <t>, million won</t>
    </r>
    <r>
      <rPr>
        <sz val="10"/>
        <rFont val="Arial"/>
        <family val="2"/>
      </rPr>
      <t>)</t>
    </r>
  </si>
  <si>
    <r>
      <t>연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별</t>
    </r>
    <r>
      <rPr>
        <sz val="10"/>
        <rFont val="Arial"/>
        <family val="2"/>
      </rPr>
      <t xml:space="preserve"> </t>
    </r>
  </si>
  <si>
    <r>
      <t>국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별</t>
    </r>
    <r>
      <rPr>
        <sz val="10"/>
        <rFont val="Arial"/>
        <family val="2"/>
      </rPr>
      <t xml:space="preserve"> </t>
    </r>
  </si>
  <si>
    <r>
      <t>Y</t>
    </r>
    <r>
      <rPr>
        <sz val="10"/>
        <rFont val="Arial"/>
        <family val="2"/>
      </rPr>
      <t>ear</t>
    </r>
  </si>
  <si>
    <r>
      <t>P</t>
    </r>
    <r>
      <rPr>
        <sz val="10"/>
        <rFont val="Arial"/>
        <family val="2"/>
      </rPr>
      <t>ost Office</t>
    </r>
  </si>
  <si>
    <t>Seongsan Ilchulbong</t>
  </si>
  <si>
    <t>신영영화박물관</t>
  </si>
  <si>
    <t>Shinyoung Cinema Museum</t>
  </si>
  <si>
    <t>마라해양도립공원</t>
  </si>
  <si>
    <t>Mara Maritime Park</t>
  </si>
  <si>
    <t>소인국테마파크</t>
  </si>
  <si>
    <t>Miniature Theme Park, Soingook</t>
  </si>
  <si>
    <t>2 0 0 8</t>
  </si>
  <si>
    <t xml:space="preserve">2 0 0 8 </t>
  </si>
  <si>
    <t>2 0 0 9</t>
  </si>
  <si>
    <t xml:space="preserve">2 0 0 9 </t>
  </si>
  <si>
    <t xml:space="preserve">2 0 0 9 </t>
  </si>
  <si>
    <t>2 0 0 9</t>
  </si>
  <si>
    <t>2 0 0 9</t>
  </si>
  <si>
    <t>2 0 0 9</t>
  </si>
  <si>
    <t>─</t>
  </si>
  <si>
    <t>인   원</t>
  </si>
  <si>
    <t>징 수 액</t>
  </si>
  <si>
    <t>Visitors</t>
  </si>
  <si>
    <t>Receipts</t>
  </si>
  <si>
    <t>일출랜드</t>
  </si>
  <si>
    <t>Ilchul Land</t>
  </si>
  <si>
    <t>제주민속촌박물관</t>
  </si>
  <si>
    <t>Jeju Folk Village Museum</t>
  </si>
  <si>
    <t>제주조각공원</t>
  </si>
  <si>
    <t>Jeju Art Park</t>
  </si>
  <si>
    <t xml:space="preserve">          International Lines</t>
  </si>
  <si>
    <r>
      <t xml:space="preserve">    </t>
    </r>
    <r>
      <rPr>
        <b/>
        <sz val="18"/>
        <rFont val="Arial"/>
        <family val="2"/>
      </rPr>
      <t xml:space="preserve">7. </t>
    </r>
    <r>
      <rPr>
        <b/>
        <sz val="18"/>
        <rFont val="굴림"/>
        <family val="3"/>
      </rPr>
      <t>항공노선별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수송</t>
    </r>
    <r>
      <rPr>
        <b/>
        <sz val="18"/>
        <rFont val="Arial"/>
        <family val="2"/>
      </rPr>
      <t xml:space="preserve">                  Transportation by Airline Routes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</si>
  <si>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회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명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톤</t>
    </r>
    <r>
      <rPr>
        <sz val="10"/>
        <rFont val="Arial"/>
        <family val="2"/>
      </rPr>
      <t>)</t>
    </r>
  </si>
  <si>
    <t>(Unit : number, person, ton)</t>
  </si>
  <si>
    <r>
      <t xml:space="preserve">      </t>
    </r>
    <r>
      <rPr>
        <sz val="10"/>
        <rFont val="굴림"/>
        <family val="3"/>
      </rPr>
      <t>국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내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선</t>
    </r>
    <r>
      <rPr>
        <sz val="10"/>
        <rFont val="Arial"/>
        <family val="2"/>
      </rPr>
      <t xml:space="preserve"> Domestic Lines</t>
    </r>
  </si>
  <si>
    <r>
      <t xml:space="preserve">     </t>
    </r>
    <r>
      <rPr>
        <sz val="10"/>
        <rFont val="굴림"/>
        <family val="3"/>
      </rPr>
      <t>국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제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선</t>
    </r>
    <r>
      <rPr>
        <sz val="10"/>
        <rFont val="Arial"/>
        <family val="2"/>
      </rPr>
      <t xml:space="preserve">   International Lines</t>
    </r>
  </si>
  <si>
    <r>
      <t xml:space="preserve"> </t>
    </r>
    <r>
      <rPr>
        <sz val="10"/>
        <rFont val="굴림"/>
        <family val="3"/>
      </rPr>
      <t>운항회수</t>
    </r>
  </si>
  <si>
    <r>
      <t xml:space="preserve">    </t>
    </r>
    <r>
      <rPr>
        <sz val="10"/>
        <rFont val="굴림"/>
        <family val="3"/>
      </rPr>
      <t>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객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</t>
    </r>
  </si>
  <si>
    <r>
      <t xml:space="preserve"> </t>
    </r>
    <r>
      <rPr>
        <sz val="10"/>
        <rFont val="굴림"/>
        <family val="3"/>
      </rPr>
      <t>화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량</t>
    </r>
  </si>
  <si>
    <t>Volume of</t>
  </si>
  <si>
    <t>Fright</t>
  </si>
  <si>
    <r>
      <t xml:space="preserve">1 </t>
    </r>
    <r>
      <rPr>
        <sz val="10"/>
        <rFont val="굴림"/>
        <family val="3"/>
      </rPr>
      <t>월</t>
    </r>
  </si>
  <si>
    <t>Jan.</t>
  </si>
  <si>
    <r>
      <t xml:space="preserve">2 </t>
    </r>
    <r>
      <rPr>
        <sz val="10"/>
        <rFont val="굴림"/>
        <family val="3"/>
      </rPr>
      <t>월</t>
    </r>
  </si>
  <si>
    <t>Feb.</t>
  </si>
  <si>
    <r>
      <t xml:space="preserve">3 </t>
    </r>
    <r>
      <rPr>
        <sz val="10"/>
        <rFont val="굴림"/>
        <family val="3"/>
      </rPr>
      <t>월</t>
    </r>
  </si>
  <si>
    <t>Mar.</t>
  </si>
  <si>
    <r>
      <t xml:space="preserve">4 </t>
    </r>
    <r>
      <rPr>
        <sz val="10"/>
        <rFont val="굴림"/>
        <family val="3"/>
      </rPr>
      <t>월</t>
    </r>
  </si>
  <si>
    <t>Apr.</t>
  </si>
  <si>
    <r>
      <t xml:space="preserve">5 </t>
    </r>
    <r>
      <rPr>
        <sz val="10"/>
        <rFont val="굴림"/>
        <family val="3"/>
      </rPr>
      <t>월</t>
    </r>
  </si>
  <si>
    <t xml:space="preserve">May </t>
  </si>
  <si>
    <r>
      <t xml:space="preserve">6 </t>
    </r>
    <r>
      <rPr>
        <sz val="10"/>
        <rFont val="굴림"/>
        <family val="3"/>
      </rPr>
      <t>월</t>
    </r>
  </si>
  <si>
    <t>June</t>
  </si>
  <si>
    <r>
      <t xml:space="preserve">7 </t>
    </r>
    <r>
      <rPr>
        <sz val="10"/>
        <rFont val="굴림"/>
        <family val="3"/>
      </rPr>
      <t>월</t>
    </r>
  </si>
  <si>
    <t>July</t>
  </si>
  <si>
    <r>
      <t xml:space="preserve">8 </t>
    </r>
    <r>
      <rPr>
        <sz val="10"/>
        <rFont val="굴림"/>
        <family val="3"/>
      </rPr>
      <t>월</t>
    </r>
  </si>
  <si>
    <t>Aug.</t>
  </si>
  <si>
    <r>
      <t xml:space="preserve">9 </t>
    </r>
    <r>
      <rPr>
        <sz val="10"/>
        <rFont val="굴림"/>
        <family val="3"/>
      </rPr>
      <t>월</t>
    </r>
  </si>
  <si>
    <t>Sept.</t>
  </si>
  <si>
    <r>
      <t xml:space="preserve">10 </t>
    </r>
    <r>
      <rPr>
        <sz val="10"/>
        <rFont val="굴림"/>
        <family val="3"/>
      </rPr>
      <t>월</t>
    </r>
  </si>
  <si>
    <t>Oct.</t>
  </si>
  <si>
    <r>
      <t xml:space="preserve">11 </t>
    </r>
    <r>
      <rPr>
        <sz val="10"/>
        <rFont val="굴림"/>
        <family val="3"/>
      </rPr>
      <t>월</t>
    </r>
  </si>
  <si>
    <t>Nov.</t>
  </si>
  <si>
    <r>
      <t xml:space="preserve">12 </t>
    </r>
    <r>
      <rPr>
        <sz val="10"/>
        <rFont val="굴림"/>
        <family val="3"/>
      </rPr>
      <t>월</t>
    </r>
  </si>
  <si>
    <t>Dec.</t>
  </si>
  <si>
    <r>
      <t>2004</t>
    </r>
    <r>
      <rPr>
        <sz val="10"/>
        <rFont val="Arial"/>
        <family val="2"/>
      </rPr>
      <t>(Jejusi)</t>
    </r>
  </si>
  <si>
    <r>
      <t>2004</t>
    </r>
    <r>
      <rPr>
        <sz val="10"/>
        <rFont val="Arial"/>
        <family val="2"/>
      </rPr>
      <t>(Bukjeju)</t>
    </r>
  </si>
  <si>
    <r>
      <t>Y</t>
    </r>
    <r>
      <rPr>
        <sz val="10"/>
        <rFont val="Arial"/>
        <family val="2"/>
      </rPr>
      <t>ear &amp; Month</t>
    </r>
  </si>
  <si>
    <r>
      <t>연별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월별</t>
    </r>
  </si>
  <si>
    <r>
      <t>2004(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</si>
  <si>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r>
      <t>연별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및</t>
    </r>
    <r>
      <rPr>
        <sz val="10"/>
        <rFont val="Arial"/>
        <family val="2"/>
      </rPr>
      <t xml:space="preserve"> 
</t>
    </r>
    <r>
      <rPr>
        <sz val="10"/>
        <rFont val="돋움"/>
        <family val="3"/>
      </rPr>
      <t>시별</t>
    </r>
  </si>
  <si>
    <r>
      <t>Y</t>
    </r>
    <r>
      <rPr>
        <sz val="10"/>
        <rFont val="Arial"/>
        <family val="2"/>
      </rPr>
      <t>ear &amp;
Month</t>
    </r>
  </si>
  <si>
    <t xml:space="preserve">   주 : 1) 여객및화물등록대수는 12월말 현재 수치이며 수송인원및 수송량은 연간합계임</t>
  </si>
  <si>
    <r>
      <t xml:space="preserve"> </t>
    </r>
    <r>
      <rPr>
        <sz val="10"/>
        <rFont val="Arial"/>
        <family val="2"/>
      </rPr>
      <t xml:space="preserve">         2) </t>
    </r>
    <r>
      <rPr>
        <sz val="10"/>
        <rFont val="돋움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전체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수치임</t>
    </r>
  </si>
  <si>
    <r>
      <t>연별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및
월별</t>
    </r>
  </si>
  <si>
    <r>
      <t>Y</t>
    </r>
    <r>
      <rPr>
        <sz val="10"/>
        <rFont val="Arial"/>
        <family val="2"/>
      </rPr>
      <t>ear &amp;
Month</t>
    </r>
  </si>
  <si>
    <r>
      <t>2</t>
    </r>
    <r>
      <rPr>
        <sz val="10"/>
        <rFont val="Arial"/>
        <family val="2"/>
      </rPr>
      <t>004(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</si>
  <si>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r>
      <t>Y</t>
    </r>
    <r>
      <rPr>
        <sz val="10"/>
        <rFont val="Arial"/>
        <family val="2"/>
      </rPr>
      <t>ear</t>
    </r>
  </si>
  <si>
    <t>연  별</t>
  </si>
  <si>
    <r>
      <t>Y</t>
    </r>
    <r>
      <rPr>
        <sz val="10"/>
        <rFont val="Arial"/>
        <family val="2"/>
      </rPr>
      <t>ear &amp;
Month</t>
    </r>
  </si>
  <si>
    <r>
      <t xml:space="preserve"> </t>
    </r>
    <r>
      <rPr>
        <sz val="10"/>
        <rFont val="Arial"/>
        <family val="2"/>
      </rPr>
      <t xml:space="preserve">        2) </t>
    </r>
    <r>
      <rPr>
        <sz val="10"/>
        <rFont val="돋움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전체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수치임</t>
    </r>
  </si>
  <si>
    <r>
      <t>연별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및</t>
    </r>
    <r>
      <rPr>
        <sz val="10"/>
        <rFont val="Arial"/>
        <family val="2"/>
      </rPr>
      <t xml:space="preserve"> 
</t>
    </r>
    <r>
      <rPr>
        <sz val="10"/>
        <rFont val="돋움"/>
        <family val="3"/>
      </rPr>
      <t>월별</t>
    </r>
  </si>
  <si>
    <r>
      <t>연별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월별</t>
    </r>
  </si>
  <si>
    <r>
      <t xml:space="preserve"> </t>
    </r>
    <r>
      <rPr>
        <sz val="10"/>
        <rFont val="Arial"/>
        <family val="2"/>
      </rPr>
      <t xml:space="preserve">                 </t>
    </r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</si>
  <si>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관광정책과</t>
    </r>
  </si>
  <si>
    <r>
      <t xml:space="preserve"> 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전체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수치임</t>
    </r>
  </si>
  <si>
    <r>
      <t xml:space="preserve"> XI. </t>
    </r>
    <r>
      <rPr>
        <b/>
        <sz val="22"/>
        <rFont val="돋움"/>
        <family val="3"/>
      </rPr>
      <t>교통</t>
    </r>
    <r>
      <rPr>
        <b/>
        <sz val="22"/>
        <rFont val="Arial"/>
        <family val="2"/>
      </rPr>
      <t>·</t>
    </r>
    <r>
      <rPr>
        <b/>
        <sz val="22"/>
        <rFont val="돋움"/>
        <family val="3"/>
      </rPr>
      <t>관광</t>
    </r>
    <r>
      <rPr>
        <b/>
        <sz val="22"/>
        <rFont val="Arial"/>
        <family val="2"/>
      </rPr>
      <t xml:space="preserve"> </t>
    </r>
    <r>
      <rPr>
        <b/>
        <sz val="22"/>
        <rFont val="돋움"/>
        <family val="3"/>
      </rPr>
      <t>및</t>
    </r>
    <r>
      <rPr>
        <b/>
        <sz val="22"/>
        <rFont val="Arial"/>
        <family val="2"/>
      </rPr>
      <t xml:space="preserve"> </t>
    </r>
    <r>
      <rPr>
        <b/>
        <sz val="22"/>
        <rFont val="돋움"/>
        <family val="3"/>
      </rPr>
      <t>정보통신</t>
    </r>
    <r>
      <rPr>
        <b/>
        <sz val="22"/>
        <rFont val="Arial"/>
        <family val="2"/>
      </rPr>
      <t xml:space="preserve">      Transportation, Tourism and Information Telecommunications</t>
    </r>
  </si>
  <si>
    <r>
      <t>제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시</t>
    </r>
  </si>
  <si>
    <r>
      <t xml:space="preserve">  Source :</t>
    </r>
    <r>
      <rPr>
        <sz val="10"/>
        <rFont val="Arial"/>
        <family val="2"/>
      </rPr>
      <t>Jeju Special Self-Governing Province</t>
    </r>
    <r>
      <rPr>
        <sz val="10"/>
        <rFont val="Arial"/>
        <family val="2"/>
      </rPr>
      <t xml:space="preserve"> Tourism Policy Div.</t>
    </r>
  </si>
  <si>
    <t>-</t>
  </si>
  <si>
    <t>-</t>
  </si>
  <si>
    <t>-</t>
  </si>
  <si>
    <r>
      <t xml:space="preserve">8. </t>
    </r>
    <r>
      <rPr>
        <b/>
        <sz val="18"/>
        <rFont val="굴림"/>
        <family val="3"/>
      </rPr>
      <t>선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박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등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록</t>
    </r>
    <r>
      <rPr>
        <b/>
        <sz val="18"/>
        <rFont val="Arial"/>
        <family val="2"/>
      </rPr>
      <t xml:space="preserve">                           Vessels  Registered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</si>
  <si>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척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톤</t>
    </r>
    <r>
      <rPr>
        <sz val="10"/>
        <rFont val="Arial"/>
        <family val="2"/>
      </rPr>
      <t>)</t>
    </r>
  </si>
  <si>
    <t>(Unit : number, ton)</t>
  </si>
  <si>
    <r>
      <t>용</t>
    </r>
    <r>
      <rPr>
        <sz val="10"/>
        <rFont val="Arial"/>
        <family val="2"/>
      </rPr>
      <t xml:space="preserve">         </t>
    </r>
    <r>
      <rPr>
        <sz val="10"/>
        <rFont val="굴림"/>
        <family val="3"/>
      </rPr>
      <t>도</t>
    </r>
    <r>
      <rPr>
        <sz val="10"/>
        <rFont val="Arial"/>
        <family val="2"/>
      </rPr>
      <t xml:space="preserve">          </t>
    </r>
    <r>
      <rPr>
        <sz val="10"/>
        <rFont val="굴림"/>
        <family val="3"/>
      </rPr>
      <t>별</t>
    </r>
    <r>
      <rPr>
        <sz val="10"/>
        <rFont val="Arial"/>
        <family val="2"/>
      </rPr>
      <t xml:space="preserve">                    by  Use</t>
    </r>
  </si>
  <si>
    <r>
      <t>형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태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별</t>
    </r>
    <r>
      <rPr>
        <sz val="10"/>
        <rFont val="Arial"/>
        <family val="2"/>
      </rPr>
      <t xml:space="preserve">        by Type</t>
    </r>
  </si>
  <si>
    <r>
      <t>여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객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선</t>
    </r>
  </si>
  <si>
    <r>
      <t>화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물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선</t>
    </r>
  </si>
  <si>
    <r>
      <t>유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조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선</t>
    </r>
  </si>
  <si>
    <r>
      <t>예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선</t>
    </r>
  </si>
  <si>
    <r>
      <t>기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타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선</t>
    </r>
    <r>
      <rPr>
        <sz val="10"/>
        <rFont val="Arial"/>
        <family val="2"/>
      </rPr>
      <t xml:space="preserve"> </t>
    </r>
    <r>
      <rPr>
        <vertAlign val="superscript"/>
        <sz val="10"/>
        <rFont val="Arial"/>
        <family val="2"/>
      </rPr>
      <t>1)</t>
    </r>
  </si>
  <si>
    <r>
      <t>강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선</t>
    </r>
  </si>
  <si>
    <r>
      <t>△</t>
    </r>
    <r>
      <rPr>
        <sz val="10"/>
        <color indexed="8"/>
        <rFont val="Arial"/>
        <family val="2"/>
      </rPr>
      <t>152</t>
    </r>
  </si>
  <si>
    <r>
      <t>목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 xml:space="preserve">선
</t>
    </r>
    <r>
      <rPr>
        <sz val="10"/>
        <rFont val="Arial"/>
        <family val="2"/>
      </rPr>
      <t>(</t>
    </r>
    <r>
      <rPr>
        <sz val="10"/>
        <rFont val="굴림"/>
        <family val="3"/>
      </rPr>
      <t>기타선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포함</t>
    </r>
    <r>
      <rPr>
        <sz val="10"/>
        <rFont val="Arial"/>
        <family val="2"/>
      </rPr>
      <t>)</t>
    </r>
  </si>
  <si>
    <t>Passenger</t>
  </si>
  <si>
    <t>Cargo</t>
  </si>
  <si>
    <r>
      <t>2004(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</si>
  <si>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t>Tanker</t>
  </si>
  <si>
    <t>Tugboat</t>
  </si>
  <si>
    <t>Others</t>
  </si>
  <si>
    <t>Steel</t>
  </si>
  <si>
    <r>
      <t>Wooden</t>
    </r>
    <r>
      <rPr>
        <sz val="9"/>
        <rFont val="Arial"/>
        <family val="2"/>
      </rPr>
      <t>(Others)</t>
    </r>
  </si>
  <si>
    <r>
      <t xml:space="preserve">척
</t>
    </r>
    <r>
      <rPr>
        <sz val="8"/>
        <rFont val="Arial"/>
        <family val="2"/>
      </rPr>
      <t>Number</t>
    </r>
  </si>
  <si>
    <r>
      <t xml:space="preserve">톤
</t>
    </r>
    <r>
      <rPr>
        <sz val="10"/>
        <rFont val="Arial"/>
        <family val="2"/>
      </rPr>
      <t>Ton</t>
    </r>
  </si>
  <si>
    <r>
      <t xml:space="preserve">  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: 1) </t>
    </r>
    <r>
      <rPr>
        <sz val="10"/>
        <rFont val="굴림"/>
        <family val="3"/>
      </rPr>
      <t>관용선은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기타선에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포함</t>
    </r>
  </si>
  <si>
    <r>
      <t xml:space="preserve">    9. </t>
    </r>
    <r>
      <rPr>
        <b/>
        <sz val="18"/>
        <rFont val="굴림"/>
        <family val="3"/>
      </rPr>
      <t>여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객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선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수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송</t>
    </r>
    <r>
      <rPr>
        <b/>
        <sz val="18"/>
        <rFont val="Arial"/>
        <family val="2"/>
      </rPr>
      <t xml:space="preserve">   Transportation of Passenger Vessels</t>
    </r>
  </si>
  <si>
    <r>
      <t xml:space="preserve">   </t>
    </r>
    <r>
      <rPr>
        <sz val="10"/>
        <rFont val="굴림"/>
        <family val="3"/>
      </rPr>
      <t>여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객</t>
    </r>
  </si>
  <si>
    <r>
      <t>화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물</t>
    </r>
  </si>
  <si>
    <r>
      <t xml:space="preserve">   </t>
    </r>
    <r>
      <rPr>
        <sz val="10"/>
        <rFont val="굴림"/>
        <family val="3"/>
      </rPr>
      <t>화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물</t>
    </r>
  </si>
  <si>
    <r>
      <t xml:space="preserve">10. </t>
    </r>
    <r>
      <rPr>
        <b/>
        <sz val="18"/>
        <rFont val="굴림"/>
        <family val="3"/>
      </rPr>
      <t>정기여객선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수송</t>
    </r>
    <r>
      <rPr>
        <b/>
        <sz val="18"/>
        <rFont val="Arial"/>
        <family val="2"/>
      </rPr>
      <t xml:space="preserve">          Transportation of Regular Passenger Vessels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</si>
  <si>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여객</t>
    </r>
    <r>
      <rPr>
        <sz val="10"/>
        <rFont val="Arial"/>
        <family val="2"/>
      </rPr>
      <t>-</t>
    </r>
    <r>
      <rPr>
        <sz val="10"/>
        <rFont val="굴림"/>
        <family val="3"/>
      </rPr>
      <t>천명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화물</t>
    </r>
    <r>
      <rPr>
        <sz val="10"/>
        <rFont val="Arial"/>
        <family val="2"/>
      </rPr>
      <t>-</t>
    </r>
    <r>
      <rPr>
        <sz val="10"/>
        <rFont val="굴림"/>
        <family val="3"/>
      </rPr>
      <t>천톤</t>
    </r>
    <r>
      <rPr>
        <sz val="10"/>
        <rFont val="Arial"/>
        <family val="2"/>
      </rPr>
      <t>)</t>
    </r>
  </si>
  <si>
    <t>(Unit : passenger-thousand person, freight-thousand ton)</t>
  </si>
  <si>
    <r>
      <t>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↔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산</t>
    </r>
  </si>
  <si>
    <r>
      <t xml:space="preserve">Jeju </t>
    </r>
    <r>
      <rPr>
        <sz val="10"/>
        <rFont val="굴림"/>
        <family val="3"/>
      </rPr>
      <t>↔</t>
    </r>
    <r>
      <rPr>
        <sz val="10"/>
        <rFont val="Arial"/>
        <family val="2"/>
      </rPr>
      <t xml:space="preserve"> Busan</t>
    </r>
  </si>
  <si>
    <r>
      <t>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↔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부산</t>
    </r>
    <r>
      <rPr>
        <vertAlign val="superscript"/>
        <sz val="10"/>
        <rFont val="Arial"/>
        <family val="2"/>
      </rPr>
      <t>1)</t>
    </r>
  </si>
  <si>
    <r>
      <t xml:space="preserve">Seogwipo </t>
    </r>
    <r>
      <rPr>
        <sz val="10"/>
        <rFont val="굴림"/>
        <family val="3"/>
      </rPr>
      <t>↔</t>
    </r>
    <r>
      <rPr>
        <sz val="10"/>
        <rFont val="Arial"/>
        <family val="2"/>
      </rPr>
      <t xml:space="preserve"> Busan </t>
    </r>
  </si>
  <si>
    <r>
      <t>척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수</t>
    </r>
  </si>
  <si>
    <r>
      <t>총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톤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</t>
    </r>
  </si>
  <si>
    <r>
      <t>승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선</t>
    </r>
  </si>
  <si>
    <r>
      <t>운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항</t>
    </r>
  </si>
  <si>
    <r>
      <t>수송량</t>
    </r>
    <r>
      <rPr>
        <sz val="10"/>
        <rFont val="Arial"/>
        <family val="2"/>
      </rPr>
      <t xml:space="preserve">  Volume of transportation</t>
    </r>
  </si>
  <si>
    <r>
      <t>척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수</t>
    </r>
  </si>
  <si>
    <r>
      <t>정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원</t>
    </r>
  </si>
  <si>
    <r>
      <t>회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수</t>
    </r>
  </si>
  <si>
    <r>
      <t>여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객</t>
    </r>
  </si>
  <si>
    <r>
      <t>화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물</t>
    </r>
  </si>
  <si>
    <t xml:space="preserve">   Gross</t>
  </si>
  <si>
    <t>vessels</t>
  </si>
  <si>
    <t>ton</t>
  </si>
  <si>
    <t>Capacity</t>
  </si>
  <si>
    <t>operation</t>
  </si>
  <si>
    <r>
      <t xml:space="preserve">10. </t>
    </r>
    <r>
      <rPr>
        <b/>
        <sz val="18"/>
        <rFont val="굴림"/>
        <family val="3"/>
      </rPr>
      <t>정기여객선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수송</t>
    </r>
    <r>
      <rPr>
        <b/>
        <sz val="18"/>
        <rFont val="Arial"/>
        <family val="2"/>
      </rPr>
      <t>(</t>
    </r>
    <r>
      <rPr>
        <b/>
        <sz val="18"/>
        <rFont val="굴림"/>
        <family val="3"/>
      </rPr>
      <t>계속</t>
    </r>
    <r>
      <rPr>
        <b/>
        <sz val="18"/>
        <rFont val="Arial"/>
        <family val="2"/>
      </rPr>
      <t>)              Transportation of Regular Passenger Vessels(Cont'd)</t>
    </r>
  </si>
  <si>
    <r>
      <t>제주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↔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진도</t>
    </r>
    <r>
      <rPr>
        <vertAlign val="superscript"/>
        <sz val="10"/>
        <rFont val="Arial"/>
        <family val="2"/>
      </rPr>
      <t>1)</t>
    </r>
  </si>
  <si>
    <r>
      <t xml:space="preserve">Jeju </t>
    </r>
    <r>
      <rPr>
        <sz val="10"/>
        <rFont val="굴림"/>
        <family val="3"/>
      </rPr>
      <t>↔</t>
    </r>
    <r>
      <rPr>
        <sz val="10"/>
        <rFont val="Arial"/>
        <family val="2"/>
      </rPr>
      <t xml:space="preserve"> Jindo</t>
    </r>
  </si>
  <si>
    <r>
      <t>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↔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목포</t>
    </r>
  </si>
  <si>
    <r>
      <t xml:space="preserve">Jeju </t>
    </r>
    <r>
      <rPr>
        <sz val="10"/>
        <rFont val="굴림"/>
        <family val="3"/>
      </rPr>
      <t>↔</t>
    </r>
    <r>
      <rPr>
        <sz val="10"/>
        <rFont val="Arial"/>
        <family val="2"/>
      </rPr>
      <t xml:space="preserve"> Mokpo </t>
    </r>
  </si>
  <si>
    <t>Gross</t>
  </si>
  <si>
    <r>
      <t>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↔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완도</t>
    </r>
  </si>
  <si>
    <r>
      <t xml:space="preserve">Jeju </t>
    </r>
    <r>
      <rPr>
        <sz val="10"/>
        <rFont val="굴림"/>
        <family val="3"/>
      </rPr>
      <t>↔</t>
    </r>
    <r>
      <rPr>
        <sz val="10"/>
        <rFont val="Arial"/>
        <family val="2"/>
      </rPr>
      <t xml:space="preserve"> Wando</t>
    </r>
  </si>
  <si>
    <r>
      <t>모슬포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↔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마라도</t>
    </r>
    <r>
      <rPr>
        <sz val="10"/>
        <rFont val="Arial"/>
        <family val="2"/>
      </rPr>
      <t xml:space="preserve"> </t>
    </r>
  </si>
  <si>
    <r>
      <t xml:space="preserve">Moseulpo </t>
    </r>
    <r>
      <rPr>
        <sz val="10"/>
        <rFont val="굴림"/>
        <family val="3"/>
      </rPr>
      <t>↔</t>
    </r>
    <r>
      <rPr>
        <sz val="10"/>
        <rFont val="Arial"/>
        <family val="2"/>
      </rPr>
      <t xml:space="preserve"> Marado </t>
    </r>
  </si>
  <si>
    <r>
      <t>(</t>
    </r>
    <r>
      <rPr>
        <sz val="10"/>
        <rFont val="돋움"/>
        <family val="3"/>
      </rPr>
      <t>단위</t>
    </r>
    <r>
      <rPr>
        <sz val="10"/>
        <rFont val="Arial"/>
        <family val="2"/>
      </rPr>
      <t xml:space="preserve"> : m², </t>
    </r>
    <r>
      <rPr>
        <sz val="10"/>
        <rFont val="돋움"/>
        <family val="3"/>
      </rPr>
      <t>개소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명</t>
    </r>
    <r>
      <rPr>
        <sz val="10"/>
        <rFont val="Arial"/>
        <family val="2"/>
      </rPr>
      <t>)</t>
    </r>
  </si>
  <si>
    <r>
      <t xml:space="preserve">(unit : </t>
    </r>
    <r>
      <rPr>
        <sz val="10"/>
        <rFont val="돋움"/>
        <family val="3"/>
      </rPr>
      <t>㎡</t>
    </r>
    <r>
      <rPr>
        <sz val="10"/>
        <rFont val="Arial"/>
        <family val="2"/>
      </rPr>
      <t>, number, person)</t>
    </r>
  </si>
  <si>
    <r>
      <t xml:space="preserve">  </t>
    </r>
    <r>
      <rPr>
        <sz val="10"/>
        <rFont val="돋움"/>
        <family val="3"/>
      </rPr>
      <t>총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면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적</t>
    </r>
  </si>
  <si>
    <r>
      <t xml:space="preserve"> </t>
    </r>
    <r>
      <rPr>
        <sz val="10"/>
        <rFont val="돋움"/>
        <family val="3"/>
      </rPr>
      <t>백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사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장</t>
    </r>
  </si>
  <si>
    <r>
      <t>시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설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물</t>
    </r>
  </si>
  <si>
    <r>
      <t>이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용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객</t>
    </r>
  </si>
  <si>
    <t>Sand beaches</t>
  </si>
  <si>
    <t>Facilities</t>
  </si>
  <si>
    <r>
      <t xml:space="preserve"> </t>
    </r>
    <r>
      <rPr>
        <sz val="10"/>
        <rFont val="돋움"/>
        <family val="3"/>
      </rPr>
      <t>면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적</t>
    </r>
  </si>
  <si>
    <r>
      <t>길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이</t>
    </r>
  </si>
  <si>
    <r>
      <t>화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장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실</t>
    </r>
  </si>
  <si>
    <t>Number of</t>
  </si>
  <si>
    <t>Grand area</t>
  </si>
  <si>
    <t>Area</t>
  </si>
  <si>
    <t>(m)
Length</t>
  </si>
  <si>
    <t>Toilet</t>
  </si>
  <si>
    <t>visitors</t>
  </si>
  <si>
    <t>2 0 0 5</t>
  </si>
  <si>
    <t>이호해수욕장</t>
  </si>
  <si>
    <t>곽지해수욕장</t>
  </si>
  <si>
    <t>협재해수욕장</t>
  </si>
  <si>
    <t>함덕해수욕장</t>
  </si>
  <si>
    <t>김녕해수욕장</t>
  </si>
  <si>
    <r>
      <t>2004(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</si>
  <si>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r>
      <t>주</t>
    </r>
    <r>
      <rPr>
        <sz val="10"/>
        <rFont val="Arial"/>
        <family val="2"/>
      </rPr>
      <t>: 1)</t>
    </r>
    <r>
      <rPr>
        <sz val="10"/>
        <rFont val="돋움"/>
        <family val="3"/>
      </rPr>
      <t>공설해수욕장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지정</t>
    </r>
    <r>
      <rPr>
        <sz val="10"/>
        <rFont val="Arial"/>
        <family val="2"/>
      </rPr>
      <t>(2002. 5. 1)</t>
    </r>
  </si>
  <si>
    <r>
      <t>삼양해수욕장</t>
    </r>
    <r>
      <rPr>
        <vertAlign val="superscript"/>
        <sz val="10"/>
        <color indexed="8"/>
        <rFont val="Arial"/>
        <family val="2"/>
      </rPr>
      <t>1)</t>
    </r>
  </si>
  <si>
    <r>
      <t>(</t>
    </r>
    <r>
      <rPr>
        <sz val="10"/>
        <rFont val="돋움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개</t>
    </r>
    <r>
      <rPr>
        <sz val="10"/>
        <rFont val="Arial"/>
        <family val="2"/>
      </rPr>
      <t>)</t>
    </r>
  </si>
  <si>
    <r>
      <t>합</t>
    </r>
    <r>
      <rPr>
        <sz val="10"/>
        <rFont val="Arial"/>
        <family val="2"/>
      </rPr>
      <t xml:space="preserve">      </t>
    </r>
    <r>
      <rPr>
        <sz val="10"/>
        <rFont val="돋움"/>
        <family val="3"/>
      </rPr>
      <t>계</t>
    </r>
  </si>
  <si>
    <r>
      <t>특</t>
    </r>
    <r>
      <rPr>
        <sz val="10"/>
        <rFont val="Arial"/>
        <family val="2"/>
      </rPr>
      <t xml:space="preserve"> 1 </t>
    </r>
    <r>
      <rPr>
        <sz val="10"/>
        <rFont val="돋움"/>
        <family val="3"/>
      </rPr>
      <t>등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급</t>
    </r>
  </si>
  <si>
    <r>
      <t>특</t>
    </r>
    <r>
      <rPr>
        <sz val="10"/>
        <rFont val="Arial"/>
        <family val="2"/>
      </rPr>
      <t xml:space="preserve"> 2 </t>
    </r>
    <r>
      <rPr>
        <sz val="10"/>
        <rFont val="돋움"/>
        <family val="3"/>
      </rPr>
      <t>등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급</t>
    </r>
  </si>
  <si>
    <r>
      <t xml:space="preserve">1 </t>
    </r>
    <r>
      <rPr>
        <sz val="10"/>
        <rFont val="돋움"/>
        <family val="3"/>
      </rPr>
      <t>등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급</t>
    </r>
  </si>
  <si>
    <r>
      <t xml:space="preserve">2 </t>
    </r>
    <r>
      <rPr>
        <sz val="10"/>
        <rFont val="돋움"/>
        <family val="3"/>
      </rPr>
      <t>등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급</t>
    </r>
  </si>
  <si>
    <r>
      <t xml:space="preserve">3 </t>
    </r>
    <r>
      <rPr>
        <sz val="10"/>
        <rFont val="돋움"/>
        <family val="3"/>
      </rPr>
      <t>등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급</t>
    </r>
  </si>
  <si>
    <t>Total</t>
  </si>
  <si>
    <t>Deluxe lst</t>
  </si>
  <si>
    <t>Deluxe 2nd</t>
  </si>
  <si>
    <t>1st Class</t>
  </si>
  <si>
    <t>2nd Class</t>
  </si>
  <si>
    <t>3rd Class</t>
  </si>
  <si>
    <r>
      <t>호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텔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</t>
    </r>
  </si>
  <si>
    <r>
      <t>객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실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</t>
    </r>
  </si>
  <si>
    <t xml:space="preserve">2 0 0 7 </t>
  </si>
  <si>
    <t>2 0 0 7</t>
  </si>
  <si>
    <r>
      <t>Inter-city</t>
    </r>
    <r>
      <rPr>
        <sz val="10"/>
        <rFont val="Arial"/>
        <family val="2"/>
      </rPr>
      <t xml:space="preserve"> buses</t>
    </r>
  </si>
  <si>
    <r>
      <t>intra-city</t>
    </r>
    <r>
      <rPr>
        <sz val="10"/>
        <rFont val="Arial"/>
        <family val="2"/>
      </rPr>
      <t xml:space="preserve"> buses</t>
    </r>
  </si>
  <si>
    <r>
      <t>Taxy</t>
    </r>
    <r>
      <rPr>
        <sz val="10"/>
        <rFont val="Arial"/>
        <family val="2"/>
      </rPr>
      <t>(company)</t>
    </r>
  </si>
  <si>
    <r>
      <t>Private</t>
    </r>
    <r>
      <rPr>
        <sz val="10"/>
        <rFont val="Arial"/>
        <family val="2"/>
      </rPr>
      <t xml:space="preserve"> taxi</t>
    </r>
  </si>
  <si>
    <r>
      <t>Chartered</t>
    </r>
    <r>
      <rPr>
        <sz val="10"/>
        <rFont val="Arial"/>
        <family val="2"/>
      </rPr>
      <t xml:space="preserve"> buses</t>
    </r>
  </si>
  <si>
    <r>
      <t>General</t>
    </r>
    <r>
      <rPr>
        <sz val="10"/>
        <rFont val="Arial"/>
        <family val="2"/>
      </rPr>
      <t xml:space="preserve"> cargo</t>
    </r>
  </si>
  <si>
    <r>
      <t>Indivisual</t>
    </r>
    <r>
      <rPr>
        <sz val="10"/>
        <rFont val="Arial"/>
        <family val="2"/>
      </rPr>
      <t xml:space="preserve"> cargo</t>
    </r>
  </si>
  <si>
    <r>
      <t>Delivery</t>
    </r>
    <r>
      <rPr>
        <sz val="10"/>
        <rFont val="Arial"/>
        <family val="2"/>
      </rPr>
      <t xml:space="preserve"> cargo</t>
    </r>
  </si>
  <si>
    <r>
      <t>Funeral</t>
    </r>
    <r>
      <rPr>
        <sz val="10"/>
        <rFont val="Arial"/>
        <family val="2"/>
      </rPr>
      <t xml:space="preserve"> buses</t>
    </r>
  </si>
  <si>
    <t>Year</t>
  </si>
  <si>
    <t>Number</t>
  </si>
  <si>
    <t>Rooms</t>
  </si>
  <si>
    <r>
      <t>2004(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</si>
  <si>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t>2 0 0 5</t>
  </si>
  <si>
    <r>
      <t xml:space="preserve"> </t>
    </r>
    <r>
      <rPr>
        <sz val="10"/>
        <rFont val="돋움"/>
        <family val="3"/>
      </rPr>
      <t>객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실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이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용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률</t>
    </r>
    <r>
      <rPr>
        <sz val="10"/>
        <rFont val="Arial"/>
        <family val="2"/>
      </rPr>
      <t xml:space="preserve"> (%)          Room occupancy rate(%)</t>
    </r>
  </si>
  <si>
    <t>수입실적</t>
  </si>
  <si>
    <r>
      <t>(</t>
    </r>
    <r>
      <rPr>
        <sz val="10"/>
        <rFont val="돋움"/>
        <family val="3"/>
      </rPr>
      <t>백만원</t>
    </r>
    <r>
      <rPr>
        <sz val="10"/>
        <rFont val="Arial"/>
        <family val="2"/>
      </rPr>
      <t>)</t>
    </r>
  </si>
  <si>
    <t>Deluxe 1st</t>
  </si>
  <si>
    <t>Receipts</t>
  </si>
  <si>
    <r>
      <t>자료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관광정책과</t>
    </r>
  </si>
  <si>
    <t>agency</t>
  </si>
  <si>
    <r>
      <t>(</t>
    </r>
    <r>
      <rPr>
        <sz val="10"/>
        <rFont val="돋움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개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명</t>
    </r>
    <r>
      <rPr>
        <sz val="10"/>
        <rFont val="Arial"/>
        <family val="2"/>
      </rPr>
      <t>)</t>
    </r>
  </si>
  <si>
    <t>(Unit : each, person)</t>
  </si>
  <si>
    <r>
      <t xml:space="preserve">   </t>
    </r>
    <r>
      <rPr>
        <sz val="10"/>
        <rFont val="돋움"/>
        <family val="3"/>
      </rPr>
      <t>우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체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국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수</t>
    </r>
    <r>
      <rPr>
        <sz val="10"/>
        <rFont val="Arial"/>
        <family val="2"/>
      </rPr>
      <t xml:space="preserve">          Number  of  post  office</t>
    </r>
  </si>
  <si>
    <r>
      <t xml:space="preserve"> </t>
    </r>
    <r>
      <rPr>
        <sz val="10"/>
        <rFont val="돋움"/>
        <family val="3"/>
      </rPr>
      <t>직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원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수</t>
    </r>
  </si>
  <si>
    <r>
      <t>집배원수</t>
    </r>
    <r>
      <rPr>
        <vertAlign val="superscript"/>
        <sz val="10"/>
        <rFont val="Arial"/>
        <family val="2"/>
      </rPr>
      <t xml:space="preserve"> </t>
    </r>
  </si>
  <si>
    <r>
      <t xml:space="preserve">     </t>
    </r>
    <r>
      <rPr>
        <sz val="10"/>
        <rFont val="돋움"/>
        <family val="3"/>
      </rPr>
      <t>우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체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통</t>
    </r>
    <r>
      <rPr>
        <sz val="10"/>
        <rFont val="Arial"/>
        <family val="2"/>
      </rPr>
      <t xml:space="preserve">   Post box </t>
    </r>
  </si>
  <si>
    <r>
      <t>사서함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시설수</t>
    </r>
    <r>
      <rPr>
        <vertAlign val="superscript"/>
        <sz val="10"/>
        <rFont val="Arial"/>
        <family val="2"/>
      </rPr>
      <t>1)</t>
    </r>
  </si>
  <si>
    <r>
      <t xml:space="preserve">  </t>
    </r>
    <r>
      <rPr>
        <sz val="10"/>
        <rFont val="돋움"/>
        <family val="3"/>
      </rPr>
      <t>수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송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장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비</t>
    </r>
    <r>
      <rPr>
        <sz val="10"/>
        <rFont val="Arial"/>
        <family val="2"/>
      </rPr>
      <t xml:space="preserve">   Delivery equipment</t>
    </r>
  </si>
  <si>
    <r>
      <t>우표류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판매소</t>
    </r>
  </si>
  <si>
    <t>계</t>
  </si>
  <si>
    <r>
      <t xml:space="preserve"> </t>
    </r>
    <r>
      <rPr>
        <sz val="10"/>
        <rFont val="돋움"/>
        <family val="3"/>
      </rPr>
      <t>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반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국</t>
    </r>
  </si>
  <si>
    <r>
      <t>분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국</t>
    </r>
  </si>
  <si>
    <r>
      <t>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정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국</t>
    </r>
  </si>
  <si>
    <r>
      <t>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국</t>
    </r>
  </si>
  <si>
    <r>
      <t>분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실</t>
    </r>
  </si>
  <si>
    <t>갑</t>
  </si>
  <si>
    <t>을</t>
  </si>
  <si>
    <r>
      <t>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동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차</t>
    </r>
  </si>
  <si>
    <r>
      <t>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차</t>
    </r>
  </si>
  <si>
    <r>
      <t>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거</t>
    </r>
  </si>
  <si>
    <t>General post</t>
  </si>
  <si>
    <t>Branch post</t>
  </si>
  <si>
    <t>Special post</t>
  </si>
  <si>
    <t>Military post</t>
  </si>
  <si>
    <t>Detached  post</t>
  </si>
  <si>
    <t>No. of</t>
  </si>
  <si>
    <t xml:space="preserve">Stamp sale </t>
  </si>
  <si>
    <t>Total</t>
  </si>
  <si>
    <t>office</t>
  </si>
  <si>
    <t>Postal agency</t>
  </si>
  <si>
    <t>staffs</t>
  </si>
  <si>
    <t>postmen</t>
  </si>
  <si>
    <t>Standing</t>
  </si>
  <si>
    <t>Hanging</t>
  </si>
  <si>
    <t>Post box</t>
  </si>
  <si>
    <t>Motor vehicle</t>
  </si>
  <si>
    <t>Motorcycle</t>
  </si>
  <si>
    <t>Bicycle</t>
  </si>
  <si>
    <t>-</t>
  </si>
  <si>
    <r>
      <t>자료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제주체신청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</si>
  <si>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천통</t>
    </r>
    <r>
      <rPr>
        <sz val="10"/>
        <rFont val="Arial"/>
        <family val="2"/>
      </rPr>
      <t>)</t>
    </r>
  </si>
  <si>
    <t>(Unit : thousand letters)</t>
  </si>
  <si>
    <r>
      <t>국</t>
    </r>
    <r>
      <rPr>
        <sz val="10"/>
        <rFont val="Arial"/>
        <family val="2"/>
      </rPr>
      <t xml:space="preserve">              </t>
    </r>
    <r>
      <rPr>
        <sz val="10"/>
        <rFont val="굴림"/>
        <family val="3"/>
      </rPr>
      <t>내</t>
    </r>
    <r>
      <rPr>
        <sz val="10"/>
        <rFont val="Arial"/>
        <family val="2"/>
      </rPr>
      <t xml:space="preserve">                       Domestic</t>
    </r>
  </si>
  <si>
    <r>
      <t>국</t>
    </r>
    <r>
      <rPr>
        <sz val="10"/>
        <rFont val="Arial"/>
        <family val="2"/>
      </rPr>
      <t xml:space="preserve">            </t>
    </r>
    <r>
      <rPr>
        <sz val="10"/>
        <rFont val="굴림"/>
        <family val="3"/>
      </rPr>
      <t>제</t>
    </r>
    <r>
      <rPr>
        <sz val="10"/>
        <rFont val="Arial"/>
        <family val="2"/>
      </rPr>
      <t xml:space="preserve">              International</t>
    </r>
  </si>
  <si>
    <r>
      <t>총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계</t>
    </r>
  </si>
  <si>
    <r>
      <t xml:space="preserve"> </t>
    </r>
    <r>
      <rPr>
        <sz val="10"/>
        <rFont val="굴림"/>
        <family val="3"/>
      </rPr>
      <t>일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반</t>
    </r>
  </si>
  <si>
    <r>
      <t>특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수</t>
    </r>
  </si>
  <si>
    <r>
      <t>소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포</t>
    </r>
  </si>
  <si>
    <t>General mail</t>
  </si>
  <si>
    <t>Special mail</t>
  </si>
  <si>
    <t>Parcel</t>
  </si>
  <si>
    <r>
      <t>접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수</t>
    </r>
  </si>
  <si>
    <r>
      <t>배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달</t>
    </r>
  </si>
  <si>
    <t>Receipt</t>
  </si>
  <si>
    <t>Delivery</t>
  </si>
  <si>
    <t>제주우편집중국</t>
  </si>
  <si>
    <t>Jeju Post Office</t>
  </si>
  <si>
    <r>
      <t>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국</t>
    </r>
  </si>
  <si>
    <t>서귀포우체국</t>
  </si>
  <si>
    <t>Seogwipo Post office</t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</si>
  <si>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제주체신청</t>
    </r>
  </si>
  <si>
    <t xml:space="preserve">    Source : Jeju Regional Communications Office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</si>
  <si>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천원</t>
    </r>
    <r>
      <rPr>
        <sz val="10"/>
        <rFont val="Arial"/>
        <family val="2"/>
      </rPr>
      <t>)</t>
    </r>
  </si>
  <si>
    <t>(Unit : thousand won)</t>
  </si>
  <si>
    <r>
      <t>계</t>
    </r>
    <r>
      <rPr>
        <sz val="10"/>
        <rFont val="Arial"/>
        <family val="2"/>
      </rPr>
      <t xml:space="preserve">   Total</t>
    </r>
  </si>
  <si>
    <r>
      <t>일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반</t>
    </r>
    <r>
      <rPr>
        <sz val="10"/>
        <rFont val="Arial"/>
        <family val="2"/>
      </rPr>
      <t xml:space="preserve">   General mail</t>
    </r>
  </si>
  <si>
    <r>
      <t>특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수</t>
    </r>
    <r>
      <rPr>
        <sz val="10"/>
        <rFont val="Arial"/>
        <family val="2"/>
      </rPr>
      <t xml:space="preserve">   Special mail</t>
    </r>
  </si>
  <si>
    <r>
      <t>소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포</t>
    </r>
    <r>
      <rPr>
        <sz val="10"/>
        <rFont val="Arial"/>
        <family val="2"/>
      </rPr>
      <t xml:space="preserve">   Parcel</t>
    </r>
  </si>
  <si>
    <r>
      <t>국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내
</t>
    </r>
    <r>
      <rPr>
        <sz val="10"/>
        <rFont val="Arial"/>
        <family val="2"/>
      </rPr>
      <t>Domestic</t>
    </r>
  </si>
  <si>
    <r>
      <t>국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제
</t>
    </r>
    <r>
      <rPr>
        <sz val="10"/>
        <rFont val="Arial"/>
        <family val="2"/>
      </rPr>
      <t>International</t>
    </r>
  </si>
  <si>
    <t>대여차</t>
  </si>
  <si>
    <t>Rent Car</t>
  </si>
  <si>
    <r>
      <t xml:space="preserve">          </t>
    </r>
    <r>
      <rPr>
        <b/>
        <sz val="10"/>
        <color indexed="10"/>
        <rFont val="Arial"/>
        <family val="2"/>
      </rPr>
      <t>International Lines</t>
    </r>
  </si>
  <si>
    <t>Source : Jeju Regional  Communications Office</t>
  </si>
  <si>
    <r>
      <t xml:space="preserve">13. </t>
    </r>
    <r>
      <rPr>
        <b/>
        <sz val="18"/>
        <color indexed="8"/>
        <rFont val="HY중고딕"/>
        <family val="1"/>
      </rPr>
      <t>항로표지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HY중고딕"/>
        <family val="1"/>
      </rPr>
      <t>시설</t>
    </r>
    <r>
      <rPr>
        <b/>
        <sz val="18"/>
        <color indexed="8"/>
        <rFont val="Arial"/>
        <family val="2"/>
      </rPr>
      <t xml:space="preserve"> Navigation Aids</t>
    </r>
  </si>
  <si>
    <r>
      <t>합</t>
    </r>
    <r>
      <rPr>
        <sz val="10"/>
        <color indexed="8"/>
        <rFont val="Arial"/>
        <family val="2"/>
      </rPr>
      <t xml:space="preserve">  </t>
    </r>
    <r>
      <rPr>
        <sz val="10"/>
        <color indexed="8"/>
        <rFont val="굴림"/>
        <family val="3"/>
      </rPr>
      <t>계</t>
    </r>
  </si>
  <si>
    <r>
      <t>등</t>
    </r>
    <r>
      <rPr>
        <sz val="10"/>
        <color indexed="8"/>
        <rFont val="Arial"/>
        <family val="2"/>
      </rPr>
      <t xml:space="preserve">  </t>
    </r>
    <r>
      <rPr>
        <sz val="10"/>
        <color indexed="8"/>
        <rFont val="굴림"/>
        <family val="3"/>
      </rPr>
      <t>표</t>
    </r>
  </si>
  <si>
    <r>
      <t>도</t>
    </r>
    <r>
      <rPr>
        <sz val="10"/>
        <color indexed="8"/>
        <rFont val="Arial"/>
        <family val="2"/>
      </rPr>
      <t xml:space="preserve">  </t>
    </r>
    <r>
      <rPr>
        <sz val="10"/>
        <color indexed="8"/>
        <rFont val="굴림"/>
        <family val="3"/>
      </rPr>
      <t>등</t>
    </r>
  </si>
  <si>
    <r>
      <t>등</t>
    </r>
    <r>
      <rPr>
        <sz val="10"/>
        <color indexed="8"/>
        <rFont val="Arial"/>
        <family val="2"/>
      </rPr>
      <t xml:space="preserve">  </t>
    </r>
    <r>
      <rPr>
        <sz val="10"/>
        <color indexed="8"/>
        <rFont val="굴림"/>
        <family val="3"/>
      </rPr>
      <t>주</t>
    </r>
  </si>
  <si>
    <r>
      <t>입</t>
    </r>
    <r>
      <rPr>
        <sz val="10"/>
        <color indexed="8"/>
        <rFont val="Arial"/>
        <family val="2"/>
      </rPr>
      <t xml:space="preserve">  </t>
    </r>
    <r>
      <rPr>
        <sz val="10"/>
        <color indexed="8"/>
        <rFont val="굴림"/>
        <family val="3"/>
      </rPr>
      <t>표</t>
    </r>
  </si>
  <si>
    <r>
      <t>부</t>
    </r>
    <r>
      <rPr>
        <sz val="10"/>
        <color indexed="8"/>
        <rFont val="Arial"/>
        <family val="2"/>
      </rPr>
      <t xml:space="preserve">  </t>
    </r>
    <r>
      <rPr>
        <sz val="10"/>
        <color indexed="8"/>
        <rFont val="굴림"/>
        <family val="3"/>
      </rPr>
      <t>표</t>
    </r>
  </si>
  <si>
    <t>제주돌문화공원</t>
  </si>
  <si>
    <t>해녀박물관</t>
  </si>
  <si>
    <r>
      <t xml:space="preserve">Source : </t>
    </r>
    <r>
      <rPr>
        <sz val="10"/>
        <rFont val="Arial"/>
        <family val="2"/>
      </rPr>
      <t xml:space="preserve">Jeju Special Self-Governing Province </t>
    </r>
    <r>
      <rPr>
        <sz val="10"/>
        <rFont val="Arial"/>
        <family val="2"/>
      </rPr>
      <t>Transportaion and Aviation  policy Div</t>
    </r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</si>
  <si>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교통항공정책과</t>
    </r>
  </si>
  <si>
    <r>
      <t>수송량</t>
    </r>
    <r>
      <rPr>
        <sz val="10"/>
        <rFont val="Arial"/>
        <family val="2"/>
      </rPr>
      <t>Volume of transportation</t>
    </r>
  </si>
  <si>
    <r>
      <t>척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수</t>
    </r>
  </si>
  <si>
    <r>
      <t>총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톤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</t>
    </r>
  </si>
  <si>
    <r>
      <t>승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선</t>
    </r>
  </si>
  <si>
    <r>
      <t>운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항</t>
    </r>
  </si>
  <si>
    <r>
      <t>연별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및</t>
    </r>
    <r>
      <rPr>
        <sz val="10"/>
        <rFont val="Arial"/>
        <family val="2"/>
      </rPr>
      <t xml:space="preserve"> 
</t>
    </r>
    <r>
      <rPr>
        <sz val="10"/>
        <rFont val="돋움"/>
        <family val="3"/>
      </rPr>
      <t>월별</t>
    </r>
  </si>
  <si>
    <r>
      <t xml:space="preserve">         </t>
    </r>
    <r>
      <rPr>
        <sz val="10"/>
        <rFont val="굴림"/>
        <family val="3"/>
      </rPr>
      <t>국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내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선</t>
    </r>
    <r>
      <rPr>
        <sz val="10"/>
        <rFont val="Arial"/>
        <family val="2"/>
      </rPr>
      <t xml:space="preserve">     Domestic Lines  </t>
    </r>
  </si>
  <si>
    <r>
      <t xml:space="preserve">        </t>
    </r>
    <r>
      <rPr>
        <sz val="10"/>
        <rFont val="굴림"/>
        <family val="3"/>
      </rPr>
      <t>국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제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선</t>
    </r>
    <r>
      <rPr>
        <sz val="10"/>
        <rFont val="Arial"/>
        <family val="2"/>
      </rPr>
      <t xml:space="preserve"> 1)   International Lines</t>
    </r>
  </si>
  <si>
    <t>Year &amp;
Month</t>
  </si>
  <si>
    <r>
      <t>계</t>
    </r>
    <r>
      <rPr>
        <sz val="10"/>
        <rFont val="Arial"/>
        <family val="2"/>
      </rPr>
      <t xml:space="preserve">    Total</t>
    </r>
  </si>
  <si>
    <r>
      <t xml:space="preserve">        </t>
    </r>
    <r>
      <rPr>
        <sz val="10"/>
        <rFont val="굴림"/>
        <family val="3"/>
      </rPr>
      <t>도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착</t>
    </r>
    <r>
      <rPr>
        <sz val="10"/>
        <rFont val="Arial"/>
        <family val="2"/>
      </rPr>
      <t xml:space="preserve">       Arrival</t>
    </r>
  </si>
  <si>
    <r>
      <t xml:space="preserve">        </t>
    </r>
    <r>
      <rPr>
        <sz val="10"/>
        <rFont val="굴림"/>
        <family val="3"/>
      </rPr>
      <t>출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발</t>
    </r>
    <r>
      <rPr>
        <sz val="10"/>
        <rFont val="Arial"/>
        <family val="2"/>
      </rPr>
      <t xml:space="preserve">       Departure</t>
    </r>
  </si>
  <si>
    <r>
      <t xml:space="preserve"> </t>
    </r>
    <r>
      <rPr>
        <sz val="10"/>
        <rFont val="굴림"/>
        <family val="3"/>
      </rPr>
      <t>입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국</t>
    </r>
    <r>
      <rPr>
        <sz val="10"/>
        <rFont val="Arial"/>
        <family val="2"/>
      </rPr>
      <t xml:space="preserve">  Entry  </t>
    </r>
  </si>
  <si>
    <r>
      <t xml:space="preserve"> </t>
    </r>
    <r>
      <rPr>
        <sz val="10"/>
        <rFont val="굴림"/>
        <family val="3"/>
      </rPr>
      <t>출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국</t>
    </r>
    <r>
      <rPr>
        <sz val="10"/>
        <rFont val="Arial"/>
        <family val="2"/>
      </rPr>
      <t xml:space="preserve">  Departure</t>
    </r>
  </si>
  <si>
    <r>
      <t xml:space="preserve">  </t>
    </r>
    <r>
      <rPr>
        <sz val="10"/>
        <rFont val="굴림"/>
        <family val="3"/>
      </rPr>
      <t>여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객</t>
    </r>
  </si>
  <si>
    <r>
      <t xml:space="preserve">  </t>
    </r>
    <r>
      <rPr>
        <sz val="10"/>
        <rFont val="굴림"/>
        <family val="3"/>
      </rPr>
      <t>화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물</t>
    </r>
  </si>
  <si>
    <r>
      <t xml:space="preserve">   </t>
    </r>
    <r>
      <rPr>
        <sz val="10"/>
        <rFont val="굴림"/>
        <family val="3"/>
      </rPr>
      <t>우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편</t>
    </r>
  </si>
  <si>
    <t>Passengers</t>
  </si>
  <si>
    <t>Freight</t>
  </si>
  <si>
    <t>Mail</t>
  </si>
  <si>
    <r>
      <t xml:space="preserve">1 </t>
    </r>
    <r>
      <rPr>
        <sz val="10"/>
        <rFont val="굴림"/>
        <family val="3"/>
      </rPr>
      <t>월</t>
    </r>
  </si>
  <si>
    <t>Jan.</t>
  </si>
  <si>
    <r>
      <t xml:space="preserve">2 </t>
    </r>
    <r>
      <rPr>
        <sz val="10"/>
        <rFont val="굴림"/>
        <family val="3"/>
      </rPr>
      <t>월</t>
    </r>
  </si>
  <si>
    <t>Feb.</t>
  </si>
  <si>
    <r>
      <t xml:space="preserve">3 </t>
    </r>
    <r>
      <rPr>
        <sz val="10"/>
        <rFont val="굴림"/>
        <family val="3"/>
      </rPr>
      <t>월</t>
    </r>
  </si>
  <si>
    <t>Mar.</t>
  </si>
  <si>
    <r>
      <t xml:space="preserve">4 </t>
    </r>
    <r>
      <rPr>
        <sz val="10"/>
        <rFont val="굴림"/>
        <family val="3"/>
      </rPr>
      <t>월</t>
    </r>
  </si>
  <si>
    <t>Apr.</t>
  </si>
  <si>
    <r>
      <t xml:space="preserve">5 </t>
    </r>
    <r>
      <rPr>
        <sz val="10"/>
        <rFont val="굴림"/>
        <family val="3"/>
      </rPr>
      <t>월</t>
    </r>
  </si>
  <si>
    <t>May</t>
  </si>
  <si>
    <r>
      <t xml:space="preserve">6 </t>
    </r>
    <r>
      <rPr>
        <sz val="10"/>
        <rFont val="굴림"/>
        <family val="3"/>
      </rPr>
      <t>월</t>
    </r>
  </si>
  <si>
    <t>June</t>
  </si>
  <si>
    <r>
      <t xml:space="preserve">7 </t>
    </r>
    <r>
      <rPr>
        <sz val="10"/>
        <rFont val="굴림"/>
        <family val="3"/>
      </rPr>
      <t>월</t>
    </r>
  </si>
  <si>
    <t>July</t>
  </si>
  <si>
    <r>
      <t xml:space="preserve">8 </t>
    </r>
    <r>
      <rPr>
        <sz val="10"/>
        <rFont val="굴림"/>
        <family val="3"/>
      </rPr>
      <t>월</t>
    </r>
  </si>
  <si>
    <t>Aug.</t>
  </si>
  <si>
    <r>
      <t xml:space="preserve">9 </t>
    </r>
    <r>
      <rPr>
        <sz val="10"/>
        <rFont val="굴림"/>
        <family val="3"/>
      </rPr>
      <t>월</t>
    </r>
  </si>
  <si>
    <t>Sept.</t>
  </si>
  <si>
    <r>
      <t xml:space="preserve">10 </t>
    </r>
    <r>
      <rPr>
        <sz val="10"/>
        <rFont val="굴림"/>
        <family val="3"/>
      </rPr>
      <t>월</t>
    </r>
  </si>
  <si>
    <t>Oct.</t>
  </si>
  <si>
    <r>
      <t xml:space="preserve">11 </t>
    </r>
    <r>
      <rPr>
        <sz val="10"/>
        <rFont val="굴림"/>
        <family val="3"/>
      </rPr>
      <t>월</t>
    </r>
  </si>
  <si>
    <t>Nov.</t>
  </si>
  <si>
    <r>
      <t xml:space="preserve">12 </t>
    </r>
    <r>
      <rPr>
        <sz val="10"/>
        <rFont val="굴림"/>
        <family val="3"/>
      </rPr>
      <t>월</t>
    </r>
  </si>
  <si>
    <t>Dec.</t>
  </si>
  <si>
    <r>
      <t>연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별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</si>
  <si>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명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천톤</t>
    </r>
    <r>
      <rPr>
        <sz val="10"/>
        <rFont val="Arial"/>
        <family val="2"/>
      </rPr>
      <t>)</t>
    </r>
  </si>
  <si>
    <t xml:space="preserve">      (Unit : person, thousand ton)</t>
  </si>
  <si>
    <r>
      <t>연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별</t>
    </r>
  </si>
  <si>
    <r>
      <t>합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계</t>
    </r>
  </si>
  <si>
    <r>
      <t>연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안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여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객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선</t>
    </r>
  </si>
  <si>
    <r>
      <t>외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항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선</t>
    </r>
  </si>
  <si>
    <t>Year</t>
  </si>
  <si>
    <t>Total</t>
  </si>
  <si>
    <t>Coastal  ferry</t>
  </si>
  <si>
    <t>Ocean-going  vessels</t>
  </si>
  <si>
    <r>
      <t xml:space="preserve">   </t>
    </r>
    <r>
      <rPr>
        <sz val="10"/>
        <rFont val="굴림"/>
        <family val="3"/>
      </rPr>
      <t>여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객</t>
    </r>
  </si>
  <si>
    <r>
      <t>화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물</t>
    </r>
  </si>
  <si>
    <r>
      <t xml:space="preserve">   </t>
    </r>
    <r>
      <rPr>
        <sz val="10"/>
        <rFont val="굴림"/>
        <family val="3"/>
      </rPr>
      <t>화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물</t>
    </r>
  </si>
  <si>
    <t>Passengers</t>
  </si>
  <si>
    <t>Freight</t>
  </si>
  <si>
    <r>
      <t xml:space="preserve">  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: 1) </t>
    </r>
    <r>
      <rPr>
        <sz val="10"/>
        <rFont val="굴림"/>
        <family val="3"/>
      </rPr>
      <t>화물수송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톤수는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운임톤이며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외항선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여객은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유람선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실적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포함</t>
    </r>
  </si>
  <si>
    <t>Note : The amount of cargo transportation means weight</t>
  </si>
  <si>
    <r>
      <t>수송량</t>
    </r>
    <r>
      <rPr>
        <sz val="10"/>
        <rFont val="Arial"/>
        <family val="2"/>
      </rPr>
      <t xml:space="preserve"> Volume of transportation</t>
    </r>
  </si>
  <si>
    <r>
      <t>정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원</t>
    </r>
  </si>
  <si>
    <r>
      <t>회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수</t>
    </r>
  </si>
  <si>
    <t>Number of</t>
  </si>
  <si>
    <t>Gross</t>
  </si>
  <si>
    <t>vessels</t>
  </si>
  <si>
    <t>ton</t>
  </si>
  <si>
    <t>Capacity</t>
  </si>
  <si>
    <t>operation</t>
  </si>
  <si>
    <r>
      <t xml:space="preserve"> 10. </t>
    </r>
    <r>
      <rPr>
        <b/>
        <sz val="18"/>
        <rFont val="굴림"/>
        <family val="3"/>
      </rPr>
      <t>정기여객선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수송</t>
    </r>
    <r>
      <rPr>
        <b/>
        <sz val="18"/>
        <rFont val="Arial"/>
        <family val="2"/>
      </rPr>
      <t>(</t>
    </r>
    <r>
      <rPr>
        <b/>
        <sz val="18"/>
        <rFont val="굴림"/>
        <family val="3"/>
      </rPr>
      <t>계속</t>
    </r>
    <r>
      <rPr>
        <b/>
        <sz val="18"/>
        <rFont val="Arial"/>
        <family val="2"/>
      </rPr>
      <t>)              Transportation of Regular Passenger Vessels(Cont'd)</t>
    </r>
  </si>
  <si>
    <r>
      <t>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↔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여수</t>
    </r>
    <r>
      <rPr>
        <vertAlign val="superscript"/>
        <sz val="10"/>
        <rFont val="Arial"/>
        <family val="2"/>
      </rPr>
      <t>1)</t>
    </r>
  </si>
  <si>
    <r>
      <t xml:space="preserve">Jeju </t>
    </r>
    <r>
      <rPr>
        <sz val="10"/>
        <rFont val="굴림"/>
        <family val="3"/>
      </rPr>
      <t>↔</t>
    </r>
    <r>
      <rPr>
        <sz val="10"/>
        <rFont val="Arial"/>
        <family val="2"/>
      </rPr>
      <t xml:space="preserve"> Yeosu</t>
    </r>
  </si>
  <si>
    <r>
      <t>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↔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인천</t>
    </r>
  </si>
  <si>
    <r>
      <t xml:space="preserve">Jeju </t>
    </r>
    <r>
      <rPr>
        <sz val="10"/>
        <rFont val="굴림"/>
        <family val="3"/>
      </rPr>
      <t>↔</t>
    </r>
    <r>
      <rPr>
        <sz val="10"/>
        <rFont val="Arial"/>
        <family val="2"/>
      </rPr>
      <t xml:space="preserve"> Incheon</t>
    </r>
  </si>
  <si>
    <r>
      <t>운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항</t>
    </r>
  </si>
  <si>
    <r>
      <t>수</t>
    </r>
    <r>
      <rPr>
        <sz val="9"/>
        <rFont val="Arial"/>
        <family val="2"/>
      </rPr>
      <t xml:space="preserve">   </t>
    </r>
    <r>
      <rPr>
        <sz val="9"/>
        <rFont val="굴림"/>
        <family val="3"/>
      </rPr>
      <t>송</t>
    </r>
    <r>
      <rPr>
        <sz val="9"/>
        <rFont val="Arial"/>
        <family val="2"/>
      </rPr>
      <t xml:space="preserve">   </t>
    </r>
    <r>
      <rPr>
        <sz val="9"/>
        <rFont val="굴림"/>
        <family val="3"/>
      </rPr>
      <t xml:space="preserve">량
</t>
    </r>
    <r>
      <rPr>
        <sz val="9"/>
        <rFont val="Arial"/>
        <family val="2"/>
      </rPr>
      <t>Volume of transportation</t>
    </r>
  </si>
  <si>
    <r>
      <t>승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선</t>
    </r>
  </si>
  <si>
    <r>
      <t>회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수</t>
    </r>
  </si>
  <si>
    <r>
      <t>정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원</t>
    </r>
  </si>
  <si>
    <t>Vessels</t>
  </si>
  <si>
    <r>
      <t>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↔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녹동</t>
    </r>
    <r>
      <rPr>
        <vertAlign val="superscript"/>
        <sz val="10"/>
        <rFont val="Arial"/>
        <family val="2"/>
      </rPr>
      <t>1)</t>
    </r>
  </si>
  <si>
    <r>
      <t xml:space="preserve">Jeju </t>
    </r>
    <r>
      <rPr>
        <sz val="10"/>
        <rFont val="굴림"/>
        <family val="3"/>
      </rPr>
      <t>↔</t>
    </r>
    <r>
      <rPr>
        <sz val="10"/>
        <rFont val="Arial"/>
        <family val="2"/>
      </rPr>
      <t xml:space="preserve"> Nokdong</t>
    </r>
  </si>
  <si>
    <t>2 0 0 6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</si>
  <si>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대</t>
    </r>
    <r>
      <rPr>
        <sz val="10"/>
        <rFont val="Arial"/>
        <family val="2"/>
      </rPr>
      <t>)</t>
    </r>
  </si>
  <si>
    <r>
      <t>연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별</t>
    </r>
  </si>
  <si>
    <t>시외버스</t>
  </si>
  <si>
    <t>농어촌버스</t>
  </si>
  <si>
    <t>택시(업체)</t>
  </si>
  <si>
    <t>전세버스</t>
  </si>
  <si>
    <t>일반화물</t>
  </si>
  <si>
    <t>개별화물</t>
  </si>
  <si>
    <t>용달화물(업체)</t>
  </si>
  <si>
    <t>특수여객</t>
  </si>
  <si>
    <t>시    별</t>
  </si>
  <si>
    <t>Si</t>
  </si>
  <si>
    <r>
      <t>제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시</t>
    </r>
  </si>
  <si>
    <r>
      <t>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시</t>
    </r>
  </si>
  <si>
    <r>
      <t>자료</t>
    </r>
    <r>
      <rPr>
        <sz val="9"/>
        <rFont val="Arial"/>
        <family val="2"/>
      </rPr>
      <t xml:space="preserve"> : </t>
    </r>
    <r>
      <rPr>
        <sz val="9"/>
        <rFont val="굴림"/>
        <family val="3"/>
      </rPr>
      <t>제주특별자치도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>교통항공정책과</t>
    </r>
  </si>
  <si>
    <r>
      <t>자료</t>
    </r>
    <r>
      <rPr>
        <sz val="10"/>
        <color indexed="8"/>
        <rFont val="Arial"/>
        <family val="2"/>
      </rPr>
      <t xml:space="preserve"> : </t>
    </r>
    <r>
      <rPr>
        <sz val="10"/>
        <color indexed="8"/>
        <rFont val="굴림"/>
        <family val="3"/>
      </rPr>
      <t>제주특별자치도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관광정책과</t>
    </r>
  </si>
  <si>
    <r>
      <t xml:space="preserve"> </t>
    </r>
    <r>
      <rPr>
        <sz val="10"/>
        <rFont val="Arial"/>
        <family val="2"/>
      </rPr>
      <t xml:space="preserve">      3) </t>
    </r>
    <r>
      <rPr>
        <sz val="10"/>
        <rFont val="돋움"/>
        <family val="3"/>
      </rPr>
      <t>제주도특별자치도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전체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수치임</t>
    </r>
    <r>
      <rPr>
        <sz val="10"/>
        <rFont val="Arial"/>
        <family val="2"/>
      </rPr>
      <t>.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</si>
  <si>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회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명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톤</t>
    </r>
    <r>
      <rPr>
        <sz val="10"/>
        <rFont val="Arial"/>
        <family val="2"/>
      </rPr>
      <t>)</t>
    </r>
  </si>
  <si>
    <t xml:space="preserve">       (Unit : number, person, ton)</t>
  </si>
  <si>
    <r>
      <t xml:space="preserve">      </t>
    </r>
    <r>
      <rPr>
        <sz val="10"/>
        <rFont val="굴림"/>
        <family val="3"/>
      </rPr>
      <t>국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내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선</t>
    </r>
    <r>
      <rPr>
        <sz val="10"/>
        <rFont val="Arial"/>
        <family val="2"/>
      </rPr>
      <t xml:space="preserve"> Domestic Lines</t>
    </r>
  </si>
  <si>
    <t>Year</t>
  </si>
  <si>
    <t>연별</t>
  </si>
  <si>
    <r>
      <t xml:space="preserve">     </t>
    </r>
    <r>
      <rPr>
        <sz val="10"/>
        <rFont val="굴림"/>
        <family val="3"/>
      </rPr>
      <t>국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제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선</t>
    </r>
    <r>
      <rPr>
        <sz val="10"/>
        <rFont val="Arial"/>
        <family val="2"/>
      </rPr>
      <t xml:space="preserve">   International Lines</t>
    </r>
  </si>
  <si>
    <t>연   별</t>
  </si>
  <si>
    <r>
      <t xml:space="preserve"> </t>
    </r>
    <r>
      <rPr>
        <sz val="10"/>
        <rFont val="굴림"/>
        <family val="3"/>
      </rPr>
      <t>운항회수</t>
    </r>
  </si>
  <si>
    <r>
      <t xml:space="preserve">    </t>
    </r>
    <r>
      <rPr>
        <sz val="10"/>
        <rFont val="굴림"/>
        <family val="3"/>
      </rPr>
      <t>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객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</t>
    </r>
  </si>
  <si>
    <r>
      <t xml:space="preserve"> </t>
    </r>
    <r>
      <rPr>
        <sz val="10"/>
        <rFont val="굴림"/>
        <family val="3"/>
      </rPr>
      <t>화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량</t>
    </r>
  </si>
  <si>
    <t>노선별</t>
  </si>
  <si>
    <t>Number of</t>
  </si>
  <si>
    <t>Volume of</t>
  </si>
  <si>
    <t>Route</t>
  </si>
  <si>
    <t>Routes</t>
  </si>
  <si>
    <t>Scheduled Flights</t>
  </si>
  <si>
    <t>Passengers</t>
  </si>
  <si>
    <t>Fright</t>
  </si>
  <si>
    <t>2 0 0 6</t>
  </si>
  <si>
    <r>
      <t xml:space="preserve">11. </t>
    </r>
    <r>
      <rPr>
        <b/>
        <sz val="18"/>
        <rFont val="굴림"/>
        <family val="3"/>
      </rPr>
      <t>정기여객선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취항</t>
    </r>
    <r>
      <rPr>
        <b/>
        <sz val="18"/>
        <rFont val="Arial"/>
        <family val="2"/>
      </rPr>
      <t xml:space="preserve">           Characteristics of Regular Passenger Vessels</t>
    </r>
  </si>
  <si>
    <r>
      <t xml:space="preserve"> </t>
    </r>
    <r>
      <rPr>
        <sz val="10"/>
        <rFont val="굴림"/>
        <family val="3"/>
      </rPr>
      <t>항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로</t>
    </r>
  </si>
  <si>
    <r>
      <t>선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박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명</t>
    </r>
  </si>
  <si>
    <r>
      <t xml:space="preserve"> </t>
    </r>
    <r>
      <rPr>
        <sz val="10"/>
        <rFont val="굴림"/>
        <family val="3"/>
      </rPr>
      <t>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송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문</t>
    </r>
  </si>
  <si>
    <r>
      <t xml:space="preserve"> </t>
    </r>
    <r>
      <rPr>
        <sz val="10"/>
        <rFont val="굴림"/>
        <family val="3"/>
      </rPr>
      <t>총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톤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</t>
    </r>
    <r>
      <rPr>
        <sz val="10"/>
        <rFont val="Arial"/>
        <family val="2"/>
      </rPr>
      <t>(</t>
    </r>
    <r>
      <rPr>
        <sz val="10"/>
        <rFont val="굴림"/>
        <family val="3"/>
      </rPr>
      <t>톤</t>
    </r>
    <r>
      <rPr>
        <sz val="10"/>
        <rFont val="Arial"/>
        <family val="2"/>
      </rPr>
      <t>)</t>
    </r>
  </si>
  <si>
    <r>
      <t xml:space="preserve"> </t>
    </r>
    <r>
      <rPr>
        <sz val="10"/>
        <rFont val="굴림"/>
        <family val="3"/>
      </rPr>
      <t>승선정원</t>
    </r>
    <r>
      <rPr>
        <sz val="10"/>
        <rFont val="Arial"/>
        <family val="2"/>
      </rPr>
      <t>(</t>
    </r>
    <r>
      <rPr>
        <sz val="10"/>
        <rFont val="굴림"/>
        <family val="3"/>
      </rPr>
      <t>명</t>
    </r>
    <r>
      <rPr>
        <sz val="10"/>
        <rFont val="Arial"/>
        <family val="2"/>
      </rPr>
      <t>)</t>
    </r>
  </si>
  <si>
    <r>
      <t xml:space="preserve"> </t>
    </r>
    <r>
      <rPr>
        <sz val="10"/>
        <rFont val="굴림"/>
        <family val="3"/>
      </rPr>
      <t>속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력</t>
    </r>
    <r>
      <rPr>
        <sz val="10"/>
        <rFont val="Arial"/>
        <family val="2"/>
      </rPr>
      <t>(</t>
    </r>
    <r>
      <rPr>
        <sz val="10"/>
        <rFont val="굴림"/>
        <family val="3"/>
      </rPr>
      <t>노트</t>
    </r>
    <r>
      <rPr>
        <sz val="10"/>
        <rFont val="Arial"/>
        <family val="2"/>
      </rPr>
      <t>)</t>
    </r>
  </si>
  <si>
    <r>
      <t xml:space="preserve">   </t>
    </r>
    <r>
      <rPr>
        <sz val="10"/>
        <rFont val="굴림"/>
        <family val="3"/>
      </rPr>
      <t>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항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간</t>
    </r>
  </si>
  <si>
    <r>
      <t xml:space="preserve"> </t>
    </r>
    <r>
      <rPr>
        <sz val="10"/>
        <rFont val="굴림"/>
        <family val="3"/>
      </rPr>
      <t>취항년월일</t>
    </r>
  </si>
  <si>
    <r>
      <t xml:space="preserve"> </t>
    </r>
    <r>
      <rPr>
        <sz val="10"/>
        <rFont val="굴림"/>
        <family val="3"/>
      </rPr>
      <t>취항거리</t>
    </r>
    <r>
      <rPr>
        <sz val="10"/>
        <rFont val="Arial"/>
        <family val="2"/>
      </rPr>
      <t>(</t>
    </r>
    <r>
      <rPr>
        <sz val="10"/>
        <rFont val="굴림"/>
        <family val="3"/>
      </rPr>
      <t>마일</t>
    </r>
    <r>
      <rPr>
        <sz val="10"/>
        <rFont val="Arial"/>
        <family val="2"/>
      </rPr>
      <t>)</t>
    </r>
  </si>
  <si>
    <t>Voyage hours</t>
  </si>
  <si>
    <t>Date of</t>
  </si>
  <si>
    <t xml:space="preserve">Name of </t>
  </si>
  <si>
    <t>Type of</t>
  </si>
  <si>
    <t>Gross</t>
  </si>
  <si>
    <t>Capacity</t>
  </si>
  <si>
    <t>Maximum</t>
  </si>
  <si>
    <r>
      <t>출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항</t>
    </r>
  </si>
  <si>
    <r>
      <t>입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항</t>
    </r>
  </si>
  <si>
    <t>first</t>
  </si>
  <si>
    <t>Distance of</t>
  </si>
  <si>
    <t>Vessels</t>
  </si>
  <si>
    <t>transportation</t>
  </si>
  <si>
    <t>tonnage</t>
  </si>
  <si>
    <t>of passengers</t>
  </si>
  <si>
    <t>speed</t>
  </si>
  <si>
    <t>Departure</t>
  </si>
  <si>
    <t>Entry</t>
  </si>
  <si>
    <t>voyage</t>
  </si>
  <si>
    <r>
      <t xml:space="preserve">코지아일랜드호
</t>
    </r>
    <r>
      <rPr>
        <sz val="10"/>
        <rFont val="Arial"/>
        <family val="2"/>
      </rPr>
      <t>COZY ISLAND</t>
    </r>
  </si>
  <si>
    <r>
      <t>자동차</t>
    </r>
    <r>
      <rPr>
        <sz val="10"/>
        <rFont val="Arial"/>
        <family val="2"/>
      </rPr>
      <t>·</t>
    </r>
    <r>
      <rPr>
        <sz val="10"/>
        <rFont val="굴림"/>
        <family val="3"/>
      </rPr>
      <t>여객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운송겸용
</t>
    </r>
    <r>
      <rPr>
        <sz val="10"/>
        <rFont val="Arial"/>
        <family val="2"/>
      </rPr>
      <t>Vehicles &amp; Passengers</t>
    </r>
  </si>
  <si>
    <r>
      <t xml:space="preserve">제주↔목포
</t>
    </r>
    <r>
      <rPr>
        <sz val="10"/>
        <rFont val="Arial"/>
        <family val="2"/>
      </rPr>
      <t>Jeju</t>
    </r>
    <r>
      <rPr>
        <sz val="10"/>
        <rFont val="굴림"/>
        <family val="3"/>
      </rPr>
      <t>↔</t>
    </r>
    <r>
      <rPr>
        <sz val="10"/>
        <rFont val="Arial"/>
        <family val="2"/>
      </rPr>
      <t>Mokpo</t>
    </r>
  </si>
  <si>
    <r>
      <t xml:space="preserve">여       객
</t>
    </r>
    <r>
      <rPr>
        <sz val="10"/>
        <rFont val="Arial"/>
        <family val="2"/>
      </rPr>
      <t>Passengers Only</t>
    </r>
  </si>
  <si>
    <t>04. 8</t>
  </si>
  <si>
    <r>
      <t xml:space="preserve">제주↔완도
</t>
    </r>
    <r>
      <rPr>
        <sz val="10"/>
        <rFont val="Arial"/>
        <family val="2"/>
      </rPr>
      <t>Jeju</t>
    </r>
    <r>
      <rPr>
        <sz val="10"/>
        <rFont val="굴림"/>
        <family val="3"/>
      </rPr>
      <t>↔</t>
    </r>
    <r>
      <rPr>
        <sz val="10"/>
        <rFont val="Arial"/>
        <family val="2"/>
      </rPr>
      <t>Wando</t>
    </r>
  </si>
  <si>
    <r>
      <t>한일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카훼리</t>
    </r>
    <r>
      <rPr>
        <sz val="10"/>
        <rFont val="Arial"/>
        <family val="2"/>
      </rPr>
      <t xml:space="preserve"> 1</t>
    </r>
    <r>
      <rPr>
        <sz val="10"/>
        <rFont val="굴림"/>
        <family val="3"/>
      </rPr>
      <t xml:space="preserve">호
</t>
    </r>
    <r>
      <rPr>
        <sz val="10"/>
        <rFont val="Arial"/>
        <family val="2"/>
      </rPr>
      <t>Hanil Car-Ferry No. 1</t>
    </r>
  </si>
  <si>
    <r>
      <t>자동차</t>
    </r>
    <r>
      <rPr>
        <sz val="10"/>
        <rFont val="Arial"/>
        <family val="2"/>
      </rPr>
      <t>·</t>
    </r>
    <r>
      <rPr>
        <sz val="10"/>
        <rFont val="굴림"/>
        <family val="3"/>
      </rPr>
      <t>여객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운송겸용
</t>
    </r>
    <r>
      <rPr>
        <sz val="10"/>
        <rFont val="Arial"/>
        <family val="2"/>
      </rPr>
      <t>Vehicles &amp; Passengers</t>
    </r>
  </si>
  <si>
    <r>
      <t>한일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카훼리</t>
    </r>
    <r>
      <rPr>
        <sz val="10"/>
        <rFont val="Arial"/>
        <family val="2"/>
      </rPr>
      <t xml:space="preserve"> 2</t>
    </r>
    <r>
      <rPr>
        <sz val="10"/>
        <rFont val="굴림"/>
        <family val="3"/>
      </rPr>
      <t xml:space="preserve">호
</t>
    </r>
    <r>
      <rPr>
        <sz val="10"/>
        <rFont val="Arial"/>
        <family val="2"/>
      </rPr>
      <t>Hanil Car-Ferry No. 2</t>
    </r>
  </si>
  <si>
    <r>
      <t xml:space="preserve">제주↔인천
</t>
    </r>
    <r>
      <rPr>
        <sz val="10"/>
        <rFont val="Arial"/>
        <family val="2"/>
      </rPr>
      <t>Jeju</t>
    </r>
    <r>
      <rPr>
        <sz val="10"/>
        <rFont val="굴림"/>
        <family val="3"/>
      </rPr>
      <t>↔</t>
    </r>
    <r>
      <rPr>
        <sz val="10"/>
        <rFont val="Arial"/>
        <family val="2"/>
      </rPr>
      <t>Incheon</t>
    </r>
  </si>
  <si>
    <t>오하마나호
Ohamana</t>
  </si>
  <si>
    <t>03. 3</t>
  </si>
  <si>
    <r>
      <t xml:space="preserve">제주↔녹동
</t>
    </r>
    <r>
      <rPr>
        <sz val="10"/>
        <rFont val="Arial"/>
        <family val="2"/>
      </rPr>
      <t>Jeju</t>
    </r>
    <r>
      <rPr>
        <sz val="10"/>
        <rFont val="굴림"/>
        <family val="3"/>
      </rPr>
      <t>↔</t>
    </r>
    <r>
      <rPr>
        <sz val="10"/>
        <rFont val="Arial"/>
        <family val="2"/>
      </rPr>
      <t>Nokdong</t>
    </r>
  </si>
  <si>
    <r>
      <t xml:space="preserve">남해고속카훼리 7호
</t>
    </r>
    <r>
      <rPr>
        <sz val="9"/>
        <rFont val="굴림"/>
        <family val="3"/>
      </rPr>
      <t>Namhae Express Car-Ferry No.7</t>
    </r>
  </si>
  <si>
    <t>04. 3</t>
  </si>
  <si>
    <r>
      <t xml:space="preserve">모슬포↔마라도
</t>
    </r>
    <r>
      <rPr>
        <sz val="10"/>
        <rFont val="Arial"/>
        <family val="2"/>
      </rPr>
      <t>Moseulpo</t>
    </r>
    <r>
      <rPr>
        <sz val="10"/>
        <rFont val="굴림"/>
        <family val="3"/>
      </rPr>
      <t>↔</t>
    </r>
    <r>
      <rPr>
        <sz val="10"/>
        <rFont val="Arial"/>
        <family val="2"/>
      </rPr>
      <t>Marado</t>
    </r>
  </si>
  <si>
    <r>
      <t>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영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호
</t>
    </r>
    <r>
      <rPr>
        <sz val="10"/>
        <rFont val="Arial"/>
        <family val="2"/>
      </rPr>
      <t>Sam Yeong</t>
    </r>
  </si>
  <si>
    <r>
      <t>여</t>
    </r>
    <r>
      <rPr>
        <sz val="10"/>
        <rFont val="Arial"/>
        <family val="2"/>
      </rPr>
      <t xml:space="preserve">       </t>
    </r>
    <r>
      <rPr>
        <sz val="10"/>
        <rFont val="굴림"/>
        <family val="3"/>
      </rPr>
      <t xml:space="preserve">객
</t>
    </r>
    <r>
      <rPr>
        <sz val="10"/>
        <rFont val="Arial"/>
        <family val="2"/>
      </rPr>
      <t>Passengers Only</t>
    </r>
  </si>
  <si>
    <t>88. 9</t>
  </si>
  <si>
    <t>유인등대</t>
  </si>
  <si>
    <t>무인등대</t>
  </si>
  <si>
    <t>등부표</t>
  </si>
  <si>
    <t>무신호</t>
  </si>
  <si>
    <t>전파표지</t>
  </si>
  <si>
    <t>교량표지</t>
  </si>
  <si>
    <t>Total</t>
  </si>
  <si>
    <t>Manned light house</t>
  </si>
  <si>
    <t>Source : Jeju Special Self-Governing Province Transportaion and Aviation  policy Div</t>
  </si>
  <si>
    <r>
      <t xml:space="preserve">Source : </t>
    </r>
    <r>
      <rPr>
        <sz val="10"/>
        <rFont val="Arial"/>
        <family val="2"/>
      </rPr>
      <t xml:space="preserve"> Parking Management</t>
    </r>
    <r>
      <rPr>
        <sz val="10"/>
        <rFont val="Arial"/>
        <family val="2"/>
      </rPr>
      <t xml:space="preserve"> Div</t>
    </r>
    <r>
      <rPr>
        <sz val="10"/>
        <rFont val="Arial"/>
        <family val="2"/>
      </rPr>
      <t>.</t>
    </r>
  </si>
  <si>
    <t xml:space="preserve"> </t>
  </si>
  <si>
    <t>2 0 0 9</t>
  </si>
  <si>
    <t xml:space="preserve">2 0 09 </t>
  </si>
  <si>
    <t>자료 : 한국공항공사</t>
  </si>
  <si>
    <t>Source : Korea Airports Corporation</t>
  </si>
  <si>
    <t>주 : 1) 화물에 수하물 제외</t>
  </si>
  <si>
    <t>자료 : 한국공항공사                                                                                                                                                                                      Source : Korea Airports Corporation</t>
  </si>
  <si>
    <t>자료 : 한국공항공사                                                                                                                                                                                          Source : Korea Airports Corporation</t>
  </si>
  <si>
    <t>자료 : 한국공항공사                                                                                                                                                     Source : Korea Airports Corporation</t>
  </si>
  <si>
    <t>Source : Korea Airports Corporation</t>
  </si>
  <si>
    <r>
      <t>Route</t>
    </r>
    <r>
      <rPr>
        <sz val="10"/>
        <rFont val="Arial"/>
        <family val="2"/>
      </rPr>
      <t>s</t>
    </r>
  </si>
  <si>
    <r>
      <t xml:space="preserve">Source : </t>
    </r>
    <r>
      <rPr>
        <sz val="10"/>
        <rFont val="Arial"/>
        <family val="2"/>
      </rPr>
      <t xml:space="preserve">Parking Management </t>
    </r>
    <r>
      <rPr>
        <sz val="10"/>
        <rFont val="Arial"/>
        <family val="2"/>
      </rPr>
      <t>Div</t>
    </r>
  </si>
  <si>
    <r>
      <t xml:space="preserve">Source : </t>
    </r>
    <r>
      <rPr>
        <sz val="10"/>
        <rFont val="Arial"/>
        <family val="2"/>
      </rPr>
      <t>Parking Management Div.</t>
    </r>
  </si>
  <si>
    <t>(Unit : thousand person, million won)</t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</si>
  <si>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부산지방해양항만청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제주해양관리단</t>
    </r>
    <r>
      <rPr>
        <sz val="10"/>
        <rFont val="Arial"/>
        <family val="2"/>
      </rPr>
      <t xml:space="preserve">        </t>
    </r>
  </si>
  <si>
    <t xml:space="preserve">Source : Busan Regional Maritime Affairs and Port Office
Jeju Maritime Management Div.     </t>
  </si>
  <si>
    <t xml:space="preserve">                                          Source : Busan Regional Maritime Affairs and Port Office
                              Jeju Maritime Management Div.     </t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</si>
  <si>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부산지방해양항만청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제주해양관리단</t>
    </r>
    <r>
      <rPr>
        <sz val="10"/>
        <rFont val="Arial"/>
        <family val="2"/>
      </rPr>
      <t xml:space="preserve">        </t>
    </r>
  </si>
  <si>
    <t xml:space="preserve">Source : Busan Regional Maritime Affairs and Port Office
Jeju Maritime Management Div.     </t>
  </si>
  <si>
    <r>
      <t>(</t>
    </r>
    <r>
      <rPr>
        <sz val="10"/>
        <color indexed="8"/>
        <rFont val="굴림"/>
        <family val="3"/>
      </rPr>
      <t>단위</t>
    </r>
    <r>
      <rPr>
        <sz val="10"/>
        <color indexed="8"/>
        <rFont val="Arial"/>
        <family val="2"/>
      </rPr>
      <t xml:space="preserve"> :  </t>
    </r>
    <r>
      <rPr>
        <sz val="10"/>
        <color indexed="8"/>
        <rFont val="굴림"/>
        <family val="3"/>
      </rPr>
      <t>명</t>
    </r>
    <r>
      <rPr>
        <sz val="10"/>
        <color indexed="8"/>
        <rFont val="Arial"/>
        <family val="2"/>
      </rPr>
      <t xml:space="preserve">, </t>
    </r>
    <r>
      <rPr>
        <sz val="10"/>
        <color indexed="8"/>
        <rFont val="굴림"/>
        <family val="3"/>
      </rPr>
      <t>백만원</t>
    </r>
    <r>
      <rPr>
        <sz val="10"/>
        <color indexed="8"/>
        <rFont val="Arial"/>
        <family val="2"/>
      </rPr>
      <t>)</t>
    </r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</si>
  <si>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부산지방해양항만청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제주해양관리단</t>
    </r>
    <r>
      <rPr>
        <sz val="10"/>
        <rFont val="Arial"/>
        <family val="2"/>
      </rPr>
      <t xml:space="preserve">        </t>
    </r>
  </si>
  <si>
    <t xml:space="preserve">Source : Busan Regional Maritime Affairs and Port Office
Jeju Maritime Management Div.     </t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</si>
  <si>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항만개발과</t>
    </r>
  </si>
  <si>
    <t xml:space="preserve">           Source : Jeju Special Self-Governing Province Port Development Div.</t>
  </si>
  <si>
    <r>
      <t>(</t>
    </r>
    <r>
      <rPr>
        <sz val="10"/>
        <color indexed="8"/>
        <rFont val="HY중고딕"/>
        <family val="1"/>
      </rPr>
      <t>단위</t>
    </r>
    <r>
      <rPr>
        <sz val="10"/>
        <color indexed="8"/>
        <rFont val="Arial"/>
        <family val="2"/>
      </rPr>
      <t xml:space="preserve"> : </t>
    </r>
    <r>
      <rPr>
        <sz val="10"/>
        <color indexed="8"/>
        <rFont val="HY중고딕"/>
        <family val="1"/>
      </rPr>
      <t>개소</t>
    </r>
    <r>
      <rPr>
        <sz val="10"/>
        <color indexed="8"/>
        <rFont val="Arial"/>
        <family val="2"/>
      </rPr>
      <t xml:space="preserve">) </t>
    </r>
  </si>
  <si>
    <t xml:space="preserve"> (Unit : place)</t>
  </si>
  <si>
    <r>
      <t xml:space="preserve">Source : </t>
    </r>
    <r>
      <rPr>
        <sz val="10"/>
        <rFont val="Arial"/>
        <family val="2"/>
      </rPr>
      <t xml:space="preserve">Jeju Special Self-Governing Province </t>
    </r>
    <r>
      <rPr>
        <sz val="10"/>
        <rFont val="Arial"/>
        <family val="2"/>
      </rPr>
      <t>Tourism Policy Div</t>
    </r>
    <r>
      <rPr>
        <sz val="10"/>
        <rFont val="Arial"/>
        <family val="2"/>
      </rPr>
      <t>.</t>
    </r>
  </si>
  <si>
    <t xml:space="preserve">                    Source : Jeju Special Self-Governing Province Tourism Policy Div.</t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</si>
  <si>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출입국관리사무소</t>
    </r>
  </si>
  <si>
    <t xml:space="preserve">  Source : Korea Immigration Service</t>
  </si>
  <si>
    <r>
      <t>자료</t>
    </r>
    <r>
      <rPr>
        <sz val="10"/>
        <color indexed="8"/>
        <rFont val="Arial"/>
        <family val="2"/>
      </rPr>
      <t xml:space="preserve"> : </t>
    </r>
    <r>
      <rPr>
        <sz val="10"/>
        <color indexed="8"/>
        <rFont val="굴림"/>
        <family val="3"/>
      </rPr>
      <t>제주특별자치도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관광정책과</t>
    </r>
    <r>
      <rPr>
        <sz val="10"/>
        <color indexed="8"/>
        <rFont val="Arial"/>
        <family val="2"/>
      </rPr>
      <t xml:space="preserve">, </t>
    </r>
    <r>
      <rPr>
        <sz val="10"/>
        <color indexed="8"/>
        <rFont val="굴림"/>
        <family val="3"/>
      </rPr>
      <t>문화진흥본부</t>
    </r>
    <r>
      <rPr>
        <sz val="10"/>
        <color indexed="8"/>
        <rFont val="Arial"/>
        <family val="2"/>
      </rPr>
      <t xml:space="preserve">               Source : Jeju Special Self-Governing Province  Tourism Policy  Div,  Culture Promotion Cente</t>
    </r>
  </si>
  <si>
    <r>
      <t xml:space="preserve"> </t>
    </r>
    <r>
      <rPr>
        <sz val="10"/>
        <rFont val="Arial"/>
        <family val="2"/>
      </rPr>
      <t xml:space="preserve">                </t>
    </r>
    <r>
      <rPr>
        <sz val="10"/>
        <rFont val="Arial"/>
        <family val="2"/>
      </rPr>
      <t>Source : Jeju Special Self-Governing Province  Tourism Policy  Div,  Culture Promotion Cente</t>
    </r>
  </si>
  <si>
    <t>Source : Jeju Special Self-Governing Province  Tourism Policy  Div</t>
  </si>
  <si>
    <t>Unmanned light house</t>
  </si>
  <si>
    <t>Light</t>
  </si>
  <si>
    <t>Range light</t>
  </si>
  <si>
    <t>Pole lights</t>
  </si>
  <si>
    <t>Lighted</t>
  </si>
  <si>
    <t>Unlight</t>
  </si>
  <si>
    <t>Unlighted</t>
  </si>
  <si>
    <t>Sound</t>
  </si>
  <si>
    <t>Radio</t>
  </si>
  <si>
    <t>Bridge</t>
  </si>
  <si>
    <t>beacon</t>
  </si>
  <si>
    <t>buoy</t>
  </si>
  <si>
    <t>fog signal</t>
  </si>
  <si>
    <t>aids</t>
  </si>
  <si>
    <r>
      <t>2</t>
    </r>
    <r>
      <rPr>
        <sz val="10"/>
        <rFont val="Arial"/>
        <family val="2"/>
      </rPr>
      <t xml:space="preserve"> 0 0 6 </t>
    </r>
  </si>
  <si>
    <r>
      <t xml:space="preserve">14. </t>
    </r>
    <r>
      <rPr>
        <b/>
        <sz val="18"/>
        <rFont val="굴림"/>
        <family val="3"/>
      </rPr>
      <t>관광사업체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등록</t>
    </r>
    <r>
      <rPr>
        <b/>
        <sz val="18"/>
        <rFont val="Arial"/>
        <family val="2"/>
      </rPr>
      <t xml:space="preserve">      Registration of Tourist Service Establishments</t>
    </r>
  </si>
  <si>
    <t>주 : 1) 대한항공 정규노선 정기편+부정기편(출발+도착)</t>
  </si>
  <si>
    <t>주 : 1) 아시아나항공 정규노선 정기편+부정기편(출발+도착)</t>
  </si>
  <si>
    <t>주 : 1) 제주항공 정규노선 정기편+부정기편(출발+도착)</t>
  </si>
  <si>
    <r>
      <t xml:space="preserve">  </t>
    </r>
    <r>
      <rPr>
        <sz val="10"/>
        <rFont val="굴림"/>
        <family val="3"/>
      </rPr>
      <t>거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리</t>
    </r>
  </si>
  <si>
    <r>
      <t xml:space="preserve"> </t>
    </r>
    <r>
      <rPr>
        <sz val="10"/>
        <rFont val="굴림"/>
        <family val="3"/>
      </rPr>
      <t>취항기종</t>
    </r>
  </si>
  <si>
    <r>
      <t xml:space="preserve"> </t>
    </r>
    <r>
      <rPr>
        <sz val="10"/>
        <rFont val="굴림"/>
        <family val="3"/>
      </rPr>
      <t>운항시간</t>
    </r>
    <r>
      <rPr>
        <sz val="10"/>
        <rFont val="Arial"/>
        <family val="2"/>
      </rPr>
      <t>(</t>
    </r>
    <r>
      <rPr>
        <sz val="10"/>
        <rFont val="굴림"/>
        <family val="3"/>
      </rPr>
      <t>분</t>
    </r>
    <r>
      <rPr>
        <sz val="10"/>
        <rFont val="Arial"/>
        <family val="2"/>
      </rPr>
      <t>)</t>
    </r>
  </si>
  <si>
    <r>
      <t xml:space="preserve"> </t>
    </r>
    <r>
      <rPr>
        <sz val="10"/>
        <rFont val="굴림"/>
        <family val="3"/>
      </rPr>
      <t>이용가능</t>
    </r>
  </si>
  <si>
    <r>
      <t xml:space="preserve">   </t>
    </r>
    <r>
      <rPr>
        <sz val="10"/>
        <rFont val="굴림"/>
        <family val="3"/>
      </rPr>
      <t>연간좌석이용률</t>
    </r>
  </si>
  <si>
    <r>
      <t xml:space="preserve"> </t>
    </r>
    <r>
      <rPr>
        <sz val="10"/>
        <rFont val="굴림"/>
        <family val="3"/>
      </rPr>
      <t>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항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회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</t>
    </r>
  </si>
  <si>
    <r>
      <t xml:space="preserve"> </t>
    </r>
    <r>
      <rPr>
        <sz val="10"/>
        <rFont val="굴림"/>
        <family val="3"/>
      </rPr>
      <t>연간취항률</t>
    </r>
  </si>
  <si>
    <r>
      <t xml:space="preserve"> </t>
    </r>
    <r>
      <rPr>
        <sz val="10"/>
        <rFont val="굴림"/>
        <family val="3"/>
      </rPr>
      <t>노선개설</t>
    </r>
  </si>
  <si>
    <t>노선별</t>
  </si>
  <si>
    <r>
      <t xml:space="preserve"> </t>
    </r>
    <r>
      <rPr>
        <sz val="10"/>
        <rFont val="굴림"/>
        <family val="3"/>
      </rPr>
      <t>좌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석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</t>
    </r>
  </si>
  <si>
    <t xml:space="preserve">   Annual</t>
  </si>
  <si>
    <r>
      <t xml:space="preserve"> </t>
    </r>
    <r>
      <rPr>
        <sz val="10"/>
        <rFont val="굴림"/>
        <family val="3"/>
      </rPr>
      <t>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월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일</t>
    </r>
  </si>
  <si>
    <t>Routes</t>
  </si>
  <si>
    <t>Aircraft</t>
  </si>
  <si>
    <t xml:space="preserve"> Hours Flown</t>
  </si>
  <si>
    <t xml:space="preserve">Annual Seat </t>
  </si>
  <si>
    <t xml:space="preserve">Number of </t>
  </si>
  <si>
    <t>Operation Rate</t>
  </si>
  <si>
    <t>Date of Route</t>
  </si>
  <si>
    <t>Distance(km)</t>
  </si>
  <si>
    <t>type</t>
  </si>
  <si>
    <t>(Minute)</t>
  </si>
  <si>
    <t xml:space="preserve">Seats Available </t>
  </si>
  <si>
    <t>Occupancy Rate(%)</t>
  </si>
  <si>
    <t>Scheduled Flights</t>
  </si>
  <si>
    <t>(%)</t>
  </si>
  <si>
    <t>Opening</t>
  </si>
  <si>
    <r>
      <t>국</t>
    </r>
    <r>
      <rPr>
        <b/>
        <sz val="10"/>
        <rFont val="Arial"/>
        <family val="2"/>
      </rPr>
      <t xml:space="preserve">     </t>
    </r>
    <r>
      <rPr>
        <b/>
        <sz val="10"/>
        <rFont val="굴림"/>
        <family val="3"/>
      </rPr>
      <t>내</t>
    </r>
    <r>
      <rPr>
        <b/>
        <sz val="10"/>
        <rFont val="Arial"/>
        <family val="2"/>
      </rPr>
      <t xml:space="preserve">      </t>
    </r>
    <r>
      <rPr>
        <b/>
        <sz val="10"/>
        <rFont val="굴림"/>
        <family val="3"/>
      </rPr>
      <t>선</t>
    </r>
  </si>
  <si>
    <t>Domestic Lines</t>
  </si>
  <si>
    <t>부 산</t>
  </si>
  <si>
    <t>주 : 1) 에어부산 정규노선 정기편+부정기편(출발+도착)</t>
  </si>
  <si>
    <r>
      <t xml:space="preserve">  </t>
    </r>
    <r>
      <rPr>
        <sz val="10"/>
        <rFont val="굴림"/>
        <family val="3"/>
      </rPr>
      <t>거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리</t>
    </r>
  </si>
  <si>
    <r>
      <t xml:space="preserve"> </t>
    </r>
    <r>
      <rPr>
        <sz val="10"/>
        <rFont val="굴림"/>
        <family val="3"/>
      </rPr>
      <t>취항기종</t>
    </r>
  </si>
  <si>
    <r>
      <t xml:space="preserve"> </t>
    </r>
    <r>
      <rPr>
        <sz val="10"/>
        <rFont val="굴림"/>
        <family val="3"/>
      </rPr>
      <t>운항시간</t>
    </r>
    <r>
      <rPr>
        <sz val="10"/>
        <rFont val="Arial"/>
        <family val="2"/>
      </rPr>
      <t>(</t>
    </r>
    <r>
      <rPr>
        <sz val="10"/>
        <rFont val="굴림"/>
        <family val="3"/>
      </rPr>
      <t>분</t>
    </r>
    <r>
      <rPr>
        <sz val="10"/>
        <rFont val="Arial"/>
        <family val="2"/>
      </rPr>
      <t>)</t>
    </r>
  </si>
  <si>
    <r>
      <t xml:space="preserve"> </t>
    </r>
    <r>
      <rPr>
        <sz val="10"/>
        <rFont val="굴림"/>
        <family val="3"/>
      </rPr>
      <t>이용가능</t>
    </r>
  </si>
  <si>
    <r>
      <t xml:space="preserve">   </t>
    </r>
    <r>
      <rPr>
        <sz val="10"/>
        <rFont val="굴림"/>
        <family val="3"/>
      </rPr>
      <t>연간좌석이용률</t>
    </r>
  </si>
  <si>
    <r>
      <t xml:space="preserve"> </t>
    </r>
    <r>
      <rPr>
        <sz val="10"/>
        <rFont val="굴림"/>
        <family val="3"/>
      </rPr>
      <t>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항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회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</t>
    </r>
  </si>
  <si>
    <r>
      <t xml:space="preserve"> </t>
    </r>
    <r>
      <rPr>
        <sz val="10"/>
        <rFont val="굴림"/>
        <family val="3"/>
      </rPr>
      <t>연간취항률</t>
    </r>
  </si>
  <si>
    <r>
      <t xml:space="preserve"> </t>
    </r>
    <r>
      <rPr>
        <sz val="10"/>
        <rFont val="굴림"/>
        <family val="3"/>
      </rPr>
      <t>노선개설</t>
    </r>
  </si>
  <si>
    <t>노선별</t>
  </si>
  <si>
    <r>
      <t xml:space="preserve"> </t>
    </r>
    <r>
      <rPr>
        <sz val="10"/>
        <rFont val="굴림"/>
        <family val="3"/>
      </rPr>
      <t>좌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석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</t>
    </r>
  </si>
  <si>
    <t xml:space="preserve">   Annual</t>
  </si>
  <si>
    <r>
      <t xml:space="preserve"> </t>
    </r>
    <r>
      <rPr>
        <sz val="10"/>
        <rFont val="굴림"/>
        <family val="3"/>
      </rPr>
      <t>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월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일</t>
    </r>
  </si>
  <si>
    <t>Routes</t>
  </si>
  <si>
    <t>Aircraft</t>
  </si>
  <si>
    <t xml:space="preserve"> Hours Flown</t>
  </si>
  <si>
    <t xml:space="preserve">Annual Seat </t>
  </si>
  <si>
    <t xml:space="preserve">Number of </t>
  </si>
  <si>
    <t>Operation Rate</t>
  </si>
  <si>
    <t>Date of Route</t>
  </si>
  <si>
    <t>Distance(km)</t>
  </si>
  <si>
    <t>type</t>
  </si>
  <si>
    <t>(Minute)</t>
  </si>
  <si>
    <t xml:space="preserve">Seats Available </t>
  </si>
  <si>
    <t>Occupancy Rate(%)</t>
  </si>
  <si>
    <t>Scheduled Flights</t>
  </si>
  <si>
    <t>(%)</t>
  </si>
  <si>
    <t>Opening</t>
  </si>
  <si>
    <r>
      <t>국</t>
    </r>
    <r>
      <rPr>
        <b/>
        <sz val="10"/>
        <color indexed="8"/>
        <rFont val="Arial"/>
        <family val="2"/>
      </rPr>
      <t xml:space="preserve">     </t>
    </r>
    <r>
      <rPr>
        <b/>
        <sz val="10"/>
        <color indexed="8"/>
        <rFont val="굴림"/>
        <family val="3"/>
      </rPr>
      <t>내</t>
    </r>
    <r>
      <rPr>
        <b/>
        <sz val="10"/>
        <color indexed="8"/>
        <rFont val="Arial"/>
        <family val="2"/>
      </rPr>
      <t xml:space="preserve">      </t>
    </r>
    <r>
      <rPr>
        <b/>
        <sz val="10"/>
        <color indexed="8"/>
        <rFont val="굴림"/>
        <family val="3"/>
      </rPr>
      <t>선</t>
    </r>
  </si>
  <si>
    <t>Domestic Lines</t>
  </si>
  <si>
    <t>주 : 1) 진에어 정규노선 정기편+부정기편(출발+도착)</t>
  </si>
  <si>
    <t>제주→김포</t>
  </si>
  <si>
    <t>제주→김해</t>
  </si>
  <si>
    <t>제주→대구</t>
  </si>
  <si>
    <t>제주→광주</t>
  </si>
  <si>
    <t>제주→청주</t>
  </si>
  <si>
    <t>제주→울산</t>
  </si>
  <si>
    <t>제주→여수</t>
  </si>
  <si>
    <t>제주→무안</t>
  </si>
  <si>
    <t>제주→사천</t>
  </si>
  <si>
    <t>제주→군산</t>
  </si>
  <si>
    <t>제주→원주</t>
  </si>
  <si>
    <t>제주→인천</t>
  </si>
  <si>
    <t>김포→제주</t>
  </si>
  <si>
    <t>김해→제주</t>
  </si>
  <si>
    <t>대구→제주</t>
  </si>
  <si>
    <t>광주→제주</t>
  </si>
  <si>
    <t>청주→제주</t>
  </si>
  <si>
    <t>울산→제주</t>
  </si>
  <si>
    <t>여수→제주</t>
  </si>
  <si>
    <t>무안→제주</t>
  </si>
  <si>
    <t>사천→제주</t>
  </si>
  <si>
    <t>군산→제주</t>
  </si>
  <si>
    <t>원주→제주</t>
  </si>
  <si>
    <t>인천→제주</t>
  </si>
  <si>
    <t>제주→나고야</t>
  </si>
  <si>
    <t>JEJU→NAGOYA</t>
  </si>
  <si>
    <t>제주→동경</t>
  </si>
  <si>
    <t>JEJU→TOKYO NARITA</t>
  </si>
  <si>
    <t>제주→북경</t>
  </si>
  <si>
    <t>JEJU→BEIGING</t>
  </si>
  <si>
    <t>제주→오사카</t>
  </si>
  <si>
    <t>JEJU→OSAKA KANSAI</t>
  </si>
  <si>
    <t>제주→카고시마</t>
  </si>
  <si>
    <t>제주→푸동</t>
  </si>
  <si>
    <t>제주→후쿠오카</t>
  </si>
  <si>
    <t>나고야→제주</t>
  </si>
  <si>
    <t>NAGOYA→JEJU</t>
  </si>
  <si>
    <t>동경→제주</t>
  </si>
  <si>
    <t>TOKYO NARITA→JEJU</t>
  </si>
  <si>
    <t>북경→제주</t>
  </si>
  <si>
    <t>BEIGING→JEJU</t>
  </si>
  <si>
    <t>ANCHORAGE→JEJU</t>
  </si>
  <si>
    <t>오사카→제주</t>
  </si>
  <si>
    <t>OSAKA KANSAI→JEJU</t>
  </si>
  <si>
    <t>카고시마→제주</t>
  </si>
  <si>
    <t>자료 : 한국공항공사</t>
  </si>
  <si>
    <t xml:space="preserve"> 주1) 대한항공 정기+부정기 수송실적</t>
  </si>
  <si>
    <t>제주→고찌</t>
  </si>
  <si>
    <t>제주→도야마</t>
  </si>
  <si>
    <t>제주→히로시마</t>
  </si>
  <si>
    <t>Seoul→Jeju</t>
  </si>
  <si>
    <t>고찌→제주</t>
  </si>
  <si>
    <t>Busan→Jeju</t>
  </si>
  <si>
    <t>Daegu→Jeju</t>
  </si>
  <si>
    <t>Gwangju→Jeju</t>
  </si>
  <si>
    <t>Cheongju→Jeju</t>
  </si>
  <si>
    <t>Incheon→Jeju</t>
  </si>
  <si>
    <t>히로시마→제주</t>
  </si>
  <si>
    <t>제주→마즈야마</t>
  </si>
  <si>
    <t>제주→우베</t>
  </si>
  <si>
    <t>제주→키타큐슈</t>
  </si>
  <si>
    <t>키타큐슈→제주</t>
  </si>
  <si>
    <r>
      <t>(</t>
    </r>
    <r>
      <rPr>
        <sz val="8"/>
        <rFont val="굴림"/>
        <family val="3"/>
      </rPr>
      <t>단위</t>
    </r>
    <r>
      <rPr>
        <sz val="8"/>
        <rFont val="Arial"/>
        <family val="2"/>
      </rPr>
      <t xml:space="preserve"> : </t>
    </r>
    <r>
      <rPr>
        <sz val="8"/>
        <rFont val="굴림"/>
        <family val="3"/>
      </rPr>
      <t>회</t>
    </r>
    <r>
      <rPr>
        <sz val="8"/>
        <rFont val="Arial"/>
        <family val="2"/>
      </rPr>
      <t xml:space="preserve">, </t>
    </r>
    <r>
      <rPr>
        <sz val="8"/>
        <rFont val="굴림"/>
        <family val="3"/>
      </rPr>
      <t>명</t>
    </r>
    <r>
      <rPr>
        <sz val="8"/>
        <rFont val="Arial"/>
        <family val="2"/>
      </rPr>
      <t xml:space="preserve">, </t>
    </r>
    <r>
      <rPr>
        <sz val="8"/>
        <rFont val="굴림"/>
        <family val="3"/>
      </rPr>
      <t>톤</t>
    </r>
    <r>
      <rPr>
        <sz val="8"/>
        <rFont val="Arial"/>
        <family val="2"/>
      </rPr>
      <t>)</t>
    </r>
  </si>
  <si>
    <t>(Unit : number, person, ton)</t>
  </si>
  <si>
    <r>
      <t xml:space="preserve">      </t>
    </r>
    <r>
      <rPr>
        <sz val="8"/>
        <rFont val="굴림"/>
        <family val="3"/>
      </rPr>
      <t>국</t>
    </r>
    <r>
      <rPr>
        <sz val="8"/>
        <rFont val="Arial"/>
        <family val="2"/>
      </rPr>
      <t xml:space="preserve">   </t>
    </r>
    <r>
      <rPr>
        <sz val="8"/>
        <rFont val="굴림"/>
        <family val="3"/>
      </rPr>
      <t>내</t>
    </r>
    <r>
      <rPr>
        <sz val="8"/>
        <rFont val="Arial"/>
        <family val="2"/>
      </rPr>
      <t xml:space="preserve">   </t>
    </r>
    <r>
      <rPr>
        <sz val="8"/>
        <rFont val="굴림"/>
        <family val="3"/>
      </rPr>
      <t>선</t>
    </r>
    <r>
      <rPr>
        <sz val="8"/>
        <rFont val="Arial"/>
        <family val="2"/>
      </rPr>
      <t xml:space="preserve"> Domestic Lines</t>
    </r>
  </si>
  <si>
    <r>
      <t xml:space="preserve">     </t>
    </r>
    <r>
      <rPr>
        <sz val="8"/>
        <rFont val="굴림"/>
        <family val="3"/>
      </rPr>
      <t>국</t>
    </r>
    <r>
      <rPr>
        <sz val="8"/>
        <rFont val="Arial"/>
        <family val="2"/>
      </rPr>
      <t xml:space="preserve">   </t>
    </r>
    <r>
      <rPr>
        <sz val="8"/>
        <rFont val="굴림"/>
        <family val="3"/>
      </rPr>
      <t>제</t>
    </r>
    <r>
      <rPr>
        <sz val="8"/>
        <rFont val="Arial"/>
        <family val="2"/>
      </rPr>
      <t xml:space="preserve">   </t>
    </r>
    <r>
      <rPr>
        <sz val="8"/>
        <rFont val="굴림"/>
        <family val="3"/>
      </rPr>
      <t>선</t>
    </r>
    <r>
      <rPr>
        <sz val="8"/>
        <rFont val="Arial"/>
        <family val="2"/>
      </rPr>
      <t xml:space="preserve">   International Lines</t>
    </r>
  </si>
  <si>
    <r>
      <t>연</t>
    </r>
    <r>
      <rPr>
        <sz val="8"/>
        <rFont val="Arial"/>
        <family val="2"/>
      </rPr>
      <t xml:space="preserve">    </t>
    </r>
    <r>
      <rPr>
        <sz val="8"/>
        <rFont val="돋움"/>
        <family val="3"/>
      </rPr>
      <t>별</t>
    </r>
  </si>
  <si>
    <r>
      <t xml:space="preserve"> </t>
    </r>
    <r>
      <rPr>
        <sz val="8"/>
        <rFont val="굴림"/>
        <family val="3"/>
      </rPr>
      <t>운항회수</t>
    </r>
  </si>
  <si>
    <r>
      <t xml:space="preserve">    </t>
    </r>
    <r>
      <rPr>
        <sz val="8"/>
        <rFont val="굴림"/>
        <family val="3"/>
      </rPr>
      <t>여</t>
    </r>
    <r>
      <rPr>
        <sz val="8"/>
        <rFont val="Arial"/>
        <family val="2"/>
      </rPr>
      <t xml:space="preserve"> </t>
    </r>
    <r>
      <rPr>
        <sz val="8"/>
        <rFont val="굴림"/>
        <family val="3"/>
      </rPr>
      <t>객</t>
    </r>
    <r>
      <rPr>
        <sz val="8"/>
        <rFont val="Arial"/>
        <family val="2"/>
      </rPr>
      <t xml:space="preserve"> </t>
    </r>
    <r>
      <rPr>
        <sz val="8"/>
        <rFont val="굴림"/>
        <family val="3"/>
      </rPr>
      <t>수</t>
    </r>
  </si>
  <si>
    <r>
      <t xml:space="preserve"> </t>
    </r>
    <r>
      <rPr>
        <sz val="8"/>
        <rFont val="굴림"/>
        <family val="3"/>
      </rPr>
      <t>화</t>
    </r>
    <r>
      <rPr>
        <sz val="8"/>
        <rFont val="Arial"/>
        <family val="2"/>
      </rPr>
      <t xml:space="preserve"> </t>
    </r>
    <r>
      <rPr>
        <sz val="8"/>
        <rFont val="굴림"/>
        <family val="3"/>
      </rPr>
      <t>물</t>
    </r>
    <r>
      <rPr>
        <sz val="8"/>
        <rFont val="Arial"/>
        <family val="2"/>
      </rPr>
      <t xml:space="preserve"> </t>
    </r>
    <r>
      <rPr>
        <sz val="8"/>
        <rFont val="굴림"/>
        <family val="3"/>
      </rPr>
      <t>량</t>
    </r>
  </si>
  <si>
    <r>
      <t xml:space="preserve">6. </t>
    </r>
    <r>
      <rPr>
        <b/>
        <sz val="18"/>
        <color indexed="8"/>
        <rFont val="굴림"/>
        <family val="3"/>
      </rPr>
      <t>정기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굴림"/>
        <family val="3"/>
      </rPr>
      <t>항공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굴림"/>
        <family val="3"/>
      </rPr>
      <t>노선</t>
    </r>
    <r>
      <rPr>
        <b/>
        <sz val="18"/>
        <color indexed="8"/>
        <rFont val="Arial"/>
        <family val="2"/>
      </rPr>
      <t xml:space="preserve"> (</t>
    </r>
    <r>
      <rPr>
        <b/>
        <sz val="18"/>
        <color indexed="8"/>
        <rFont val="굴림"/>
        <family val="3"/>
      </rPr>
      <t>계속</t>
    </r>
    <r>
      <rPr>
        <b/>
        <sz val="18"/>
        <color indexed="8"/>
        <rFont val="Arial"/>
        <family val="2"/>
      </rPr>
      <t>)                     Regular Airline Routes(Cont'd)</t>
    </r>
  </si>
  <si>
    <t>─</t>
  </si>
  <si>
    <t>Freight</t>
  </si>
  <si>
    <t>자료 : 한국공항공사</t>
  </si>
  <si>
    <t xml:space="preserve"> 주1) 제주에어 정기+부정기 수송실적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</si>
  <si>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회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명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톤</t>
    </r>
    <r>
      <rPr>
        <sz val="10"/>
        <rFont val="Arial"/>
        <family val="2"/>
      </rPr>
      <t>)</t>
    </r>
  </si>
  <si>
    <r>
      <t xml:space="preserve">      </t>
    </r>
    <r>
      <rPr>
        <sz val="10"/>
        <rFont val="굴림"/>
        <family val="3"/>
      </rPr>
      <t>국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내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선</t>
    </r>
    <r>
      <rPr>
        <sz val="10"/>
        <rFont val="Arial"/>
        <family val="2"/>
      </rPr>
      <t xml:space="preserve"> Domestic Lines</t>
    </r>
  </si>
  <si>
    <t>Year</t>
  </si>
  <si>
    <r>
      <t xml:space="preserve"> </t>
    </r>
    <r>
      <rPr>
        <sz val="10"/>
        <rFont val="굴림"/>
        <family val="3"/>
      </rPr>
      <t>운항회수</t>
    </r>
  </si>
  <si>
    <r>
      <t xml:space="preserve">    </t>
    </r>
    <r>
      <rPr>
        <sz val="10"/>
        <rFont val="굴림"/>
        <family val="3"/>
      </rPr>
      <t>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객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</t>
    </r>
  </si>
  <si>
    <r>
      <t xml:space="preserve"> </t>
    </r>
    <r>
      <rPr>
        <sz val="10"/>
        <rFont val="굴림"/>
        <family val="3"/>
      </rPr>
      <t>화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량</t>
    </r>
  </si>
  <si>
    <t>Number of</t>
  </si>
  <si>
    <t>Volume of</t>
  </si>
  <si>
    <t>Passengers</t>
  </si>
  <si>
    <t>Fright</t>
  </si>
  <si>
    <r>
      <t xml:space="preserve"> </t>
    </r>
    <r>
      <rPr>
        <sz val="10"/>
        <rFont val="Arial"/>
        <family val="2"/>
      </rPr>
      <t xml:space="preserve">        </t>
    </r>
    <r>
      <rPr>
        <sz val="10"/>
        <rFont val="Arial"/>
        <family val="2"/>
      </rPr>
      <t>2</t>
    </r>
    <r>
      <rPr>
        <sz val="10"/>
        <rFont val="Arial"/>
        <family val="2"/>
      </rPr>
      <t xml:space="preserve">) </t>
    </r>
    <r>
      <rPr>
        <sz val="10"/>
        <rFont val="돋움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전체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수치임</t>
    </r>
  </si>
  <si>
    <t xml:space="preserve">   주 : 화물수송 톤수는 운임톤 기준임</t>
  </si>
  <si>
    <t>Note : The amount of cargo transportation means weight</t>
  </si>
  <si>
    <r>
      <t xml:space="preserve">      </t>
    </r>
    <r>
      <rPr>
        <sz val="10"/>
        <rFont val="Arial"/>
        <family val="2"/>
      </rPr>
      <t xml:space="preserve">    2)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전체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수치임</t>
    </r>
  </si>
  <si>
    <t>-</t>
  </si>
  <si>
    <r>
      <t xml:space="preserve">1 </t>
    </r>
    <r>
      <rPr>
        <sz val="10"/>
        <rFont val="굴림"/>
        <family val="3"/>
      </rPr>
      <t>월</t>
    </r>
  </si>
  <si>
    <t>Jan.</t>
  </si>
  <si>
    <r>
      <t xml:space="preserve">2 </t>
    </r>
    <r>
      <rPr>
        <sz val="10"/>
        <rFont val="굴림"/>
        <family val="3"/>
      </rPr>
      <t>월</t>
    </r>
  </si>
  <si>
    <t>Feb.</t>
  </si>
  <si>
    <r>
      <t xml:space="preserve">3 </t>
    </r>
    <r>
      <rPr>
        <sz val="10"/>
        <rFont val="굴림"/>
        <family val="3"/>
      </rPr>
      <t>월</t>
    </r>
  </si>
  <si>
    <t>Mar.</t>
  </si>
  <si>
    <r>
      <t xml:space="preserve">4 </t>
    </r>
    <r>
      <rPr>
        <sz val="10"/>
        <rFont val="굴림"/>
        <family val="3"/>
      </rPr>
      <t>월</t>
    </r>
  </si>
  <si>
    <t>Apr.</t>
  </si>
  <si>
    <r>
      <t xml:space="preserve">5 </t>
    </r>
    <r>
      <rPr>
        <sz val="10"/>
        <rFont val="굴림"/>
        <family val="3"/>
      </rPr>
      <t>월</t>
    </r>
  </si>
  <si>
    <t>May</t>
  </si>
  <si>
    <r>
      <t xml:space="preserve">6 </t>
    </r>
    <r>
      <rPr>
        <sz val="10"/>
        <rFont val="굴림"/>
        <family val="3"/>
      </rPr>
      <t>월</t>
    </r>
  </si>
  <si>
    <t>June</t>
  </si>
  <si>
    <r>
      <t xml:space="preserve">7 </t>
    </r>
    <r>
      <rPr>
        <sz val="10"/>
        <rFont val="굴림"/>
        <family val="3"/>
      </rPr>
      <t>월</t>
    </r>
  </si>
  <si>
    <t>July</t>
  </si>
  <si>
    <r>
      <t xml:space="preserve">8 </t>
    </r>
    <r>
      <rPr>
        <sz val="10"/>
        <rFont val="굴림"/>
        <family val="3"/>
      </rPr>
      <t>월</t>
    </r>
  </si>
  <si>
    <t>Aug.</t>
  </si>
  <si>
    <r>
      <t xml:space="preserve">9 </t>
    </r>
    <r>
      <rPr>
        <sz val="10"/>
        <rFont val="굴림"/>
        <family val="3"/>
      </rPr>
      <t>월</t>
    </r>
  </si>
  <si>
    <t>Sept.</t>
  </si>
  <si>
    <r>
      <t xml:space="preserve">10 </t>
    </r>
    <r>
      <rPr>
        <sz val="10"/>
        <rFont val="굴림"/>
        <family val="3"/>
      </rPr>
      <t>월</t>
    </r>
  </si>
  <si>
    <t>Oct.</t>
  </si>
  <si>
    <r>
      <t xml:space="preserve">11 </t>
    </r>
    <r>
      <rPr>
        <sz val="10"/>
        <rFont val="굴림"/>
        <family val="3"/>
      </rPr>
      <t>월</t>
    </r>
  </si>
  <si>
    <t>Nov.</t>
  </si>
  <si>
    <r>
      <t xml:space="preserve">12 </t>
    </r>
    <r>
      <rPr>
        <sz val="10"/>
        <rFont val="굴림"/>
        <family val="3"/>
      </rPr>
      <t>월</t>
    </r>
  </si>
  <si>
    <t>Dec.</t>
  </si>
  <si>
    <t xml:space="preserve"> </t>
  </si>
  <si>
    <r>
      <t xml:space="preserve">1 </t>
    </r>
    <r>
      <rPr>
        <sz val="10"/>
        <color indexed="8"/>
        <rFont val="굴림"/>
        <family val="3"/>
      </rPr>
      <t>월</t>
    </r>
  </si>
  <si>
    <t>Jan.</t>
  </si>
  <si>
    <r>
      <t xml:space="preserve">2 </t>
    </r>
    <r>
      <rPr>
        <sz val="10"/>
        <color indexed="8"/>
        <rFont val="굴림"/>
        <family val="3"/>
      </rPr>
      <t>월</t>
    </r>
  </si>
  <si>
    <t>Feb.</t>
  </si>
  <si>
    <r>
      <t xml:space="preserve">3 </t>
    </r>
    <r>
      <rPr>
        <sz val="10"/>
        <color indexed="8"/>
        <rFont val="굴림"/>
        <family val="3"/>
      </rPr>
      <t>월</t>
    </r>
  </si>
  <si>
    <t>Mar.</t>
  </si>
  <si>
    <r>
      <t xml:space="preserve">4 </t>
    </r>
    <r>
      <rPr>
        <sz val="10"/>
        <color indexed="8"/>
        <rFont val="굴림"/>
        <family val="3"/>
      </rPr>
      <t>월</t>
    </r>
  </si>
  <si>
    <t>Apr.</t>
  </si>
  <si>
    <r>
      <t xml:space="preserve">5 </t>
    </r>
    <r>
      <rPr>
        <sz val="10"/>
        <color indexed="8"/>
        <rFont val="굴림"/>
        <family val="3"/>
      </rPr>
      <t>월</t>
    </r>
  </si>
  <si>
    <t>May</t>
  </si>
  <si>
    <r>
      <t xml:space="preserve">6 </t>
    </r>
    <r>
      <rPr>
        <sz val="10"/>
        <color indexed="8"/>
        <rFont val="굴림"/>
        <family val="3"/>
      </rPr>
      <t>월</t>
    </r>
  </si>
  <si>
    <t>June</t>
  </si>
  <si>
    <r>
      <t xml:space="preserve">7 </t>
    </r>
    <r>
      <rPr>
        <sz val="10"/>
        <color indexed="8"/>
        <rFont val="굴림"/>
        <family val="3"/>
      </rPr>
      <t>월</t>
    </r>
  </si>
  <si>
    <t>July</t>
  </si>
  <si>
    <r>
      <t xml:space="preserve">8 </t>
    </r>
    <r>
      <rPr>
        <sz val="10"/>
        <color indexed="8"/>
        <rFont val="굴림"/>
        <family val="3"/>
      </rPr>
      <t>월</t>
    </r>
  </si>
  <si>
    <t>Aug.</t>
  </si>
  <si>
    <r>
      <t xml:space="preserve">9 </t>
    </r>
    <r>
      <rPr>
        <sz val="10"/>
        <color indexed="8"/>
        <rFont val="굴림"/>
        <family val="3"/>
      </rPr>
      <t>월</t>
    </r>
  </si>
  <si>
    <t>Sept.</t>
  </si>
  <si>
    <r>
      <t xml:space="preserve">10 </t>
    </r>
    <r>
      <rPr>
        <sz val="10"/>
        <color indexed="8"/>
        <rFont val="굴림"/>
        <family val="3"/>
      </rPr>
      <t>월</t>
    </r>
  </si>
  <si>
    <t>Oct.</t>
  </si>
  <si>
    <r>
      <t xml:space="preserve">11 </t>
    </r>
    <r>
      <rPr>
        <sz val="10"/>
        <color indexed="8"/>
        <rFont val="굴림"/>
        <family val="3"/>
      </rPr>
      <t>월</t>
    </r>
  </si>
  <si>
    <t>Nov.</t>
  </si>
  <si>
    <r>
      <t xml:space="preserve">12 </t>
    </r>
    <r>
      <rPr>
        <sz val="10"/>
        <color indexed="8"/>
        <rFont val="굴림"/>
        <family val="3"/>
      </rPr>
      <t>월</t>
    </r>
  </si>
  <si>
    <t>Dec.</t>
  </si>
  <si>
    <t>2 0 0 6</t>
  </si>
  <si>
    <r>
      <t xml:space="preserve">1 </t>
    </r>
    <r>
      <rPr>
        <sz val="10"/>
        <color indexed="8"/>
        <rFont val="굴림"/>
        <family val="3"/>
      </rPr>
      <t>월</t>
    </r>
  </si>
  <si>
    <t>Jan.</t>
  </si>
  <si>
    <r>
      <t xml:space="preserve">2 </t>
    </r>
    <r>
      <rPr>
        <sz val="10"/>
        <color indexed="8"/>
        <rFont val="굴림"/>
        <family val="3"/>
      </rPr>
      <t>월</t>
    </r>
  </si>
  <si>
    <t>Feb.</t>
  </si>
  <si>
    <r>
      <t xml:space="preserve">3 </t>
    </r>
    <r>
      <rPr>
        <sz val="10"/>
        <color indexed="8"/>
        <rFont val="굴림"/>
        <family val="3"/>
      </rPr>
      <t>월</t>
    </r>
  </si>
  <si>
    <t>Mar.</t>
  </si>
  <si>
    <r>
      <t xml:space="preserve">4 </t>
    </r>
    <r>
      <rPr>
        <sz val="10"/>
        <color indexed="8"/>
        <rFont val="굴림"/>
        <family val="3"/>
      </rPr>
      <t>월</t>
    </r>
  </si>
  <si>
    <t>Apr.</t>
  </si>
  <si>
    <r>
      <t xml:space="preserve">5 </t>
    </r>
    <r>
      <rPr>
        <sz val="10"/>
        <color indexed="8"/>
        <rFont val="굴림"/>
        <family val="3"/>
      </rPr>
      <t>월</t>
    </r>
  </si>
  <si>
    <t>May</t>
  </si>
  <si>
    <r>
      <t xml:space="preserve">6 </t>
    </r>
    <r>
      <rPr>
        <sz val="10"/>
        <color indexed="8"/>
        <rFont val="굴림"/>
        <family val="3"/>
      </rPr>
      <t>월</t>
    </r>
  </si>
  <si>
    <t>June</t>
  </si>
  <si>
    <r>
      <t xml:space="preserve">7 </t>
    </r>
    <r>
      <rPr>
        <sz val="10"/>
        <color indexed="8"/>
        <rFont val="굴림"/>
        <family val="3"/>
      </rPr>
      <t>월</t>
    </r>
  </si>
  <si>
    <t>July</t>
  </si>
  <si>
    <r>
      <t xml:space="preserve">8 </t>
    </r>
    <r>
      <rPr>
        <sz val="10"/>
        <color indexed="8"/>
        <rFont val="굴림"/>
        <family val="3"/>
      </rPr>
      <t>월</t>
    </r>
  </si>
  <si>
    <t>Aug.</t>
  </si>
  <si>
    <r>
      <t xml:space="preserve">9 </t>
    </r>
    <r>
      <rPr>
        <sz val="10"/>
        <color indexed="8"/>
        <rFont val="굴림"/>
        <family val="3"/>
      </rPr>
      <t>월</t>
    </r>
  </si>
  <si>
    <t>Sept.</t>
  </si>
  <si>
    <r>
      <t xml:space="preserve">10 </t>
    </r>
    <r>
      <rPr>
        <sz val="10"/>
        <color indexed="8"/>
        <rFont val="굴림"/>
        <family val="3"/>
      </rPr>
      <t>월</t>
    </r>
  </si>
  <si>
    <t>Oct.</t>
  </si>
  <si>
    <r>
      <t xml:space="preserve">11 </t>
    </r>
    <r>
      <rPr>
        <sz val="10"/>
        <color indexed="8"/>
        <rFont val="굴림"/>
        <family val="3"/>
      </rPr>
      <t>월</t>
    </r>
  </si>
  <si>
    <t>Nov.</t>
  </si>
  <si>
    <r>
      <t xml:space="preserve">12 </t>
    </r>
    <r>
      <rPr>
        <sz val="10"/>
        <color indexed="8"/>
        <rFont val="굴림"/>
        <family val="3"/>
      </rPr>
      <t>월</t>
    </r>
  </si>
  <si>
    <t>Dec.</t>
  </si>
  <si>
    <t>96. 12</t>
  </si>
  <si>
    <r>
      <t>퀸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메리호
</t>
    </r>
    <r>
      <rPr>
        <sz val="10"/>
        <rFont val="Arial"/>
        <family val="2"/>
      </rPr>
      <t>Queen Mary</t>
    </r>
  </si>
  <si>
    <t>08. 5</t>
  </si>
  <si>
    <t>카훼리 레인보우호
Car-Ferry Rainbow</t>
  </si>
  <si>
    <t>02. 10</t>
  </si>
  <si>
    <t>핑크 돌핀호
Pink Dolphin</t>
  </si>
  <si>
    <t>06. 12</t>
  </si>
  <si>
    <t>04. 11</t>
  </si>
  <si>
    <t>한일 카훼리3호
Hanil Car-Ferry No. 3</t>
  </si>
  <si>
    <t>00. 12</t>
  </si>
  <si>
    <r>
      <t>모슬포</t>
    </r>
    <r>
      <rPr>
        <sz val="10"/>
        <rFont val="Arial"/>
        <family val="2"/>
      </rPr>
      <t xml:space="preserve"> 1</t>
    </r>
    <r>
      <rPr>
        <sz val="10"/>
        <rFont val="굴림"/>
        <family val="3"/>
      </rPr>
      <t xml:space="preserve">호
</t>
    </r>
    <r>
      <rPr>
        <sz val="10"/>
        <rFont val="Arial"/>
        <family val="2"/>
      </rPr>
      <t>Moseulpo No. 1</t>
    </r>
  </si>
  <si>
    <t>07. 1</t>
  </si>
  <si>
    <t>주) 퀸메리호 : 2008년 5월 뉴씨월드고속훼리호에서 선명변경 및  총톤수 8,944톤에서 9,645톤으로 변경</t>
  </si>
  <si>
    <r>
      <t>제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주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항</t>
    </r>
  </si>
  <si>
    <t>Jeju</t>
  </si>
  <si>
    <t>서귀포항</t>
  </si>
  <si>
    <t>Seogwipo</t>
  </si>
  <si>
    <t>제주시</t>
  </si>
  <si>
    <t xml:space="preserve"> Jeju-si</t>
  </si>
  <si>
    <t>서귀포시</t>
  </si>
  <si>
    <t xml:space="preserve"> Seogwipo-si</t>
  </si>
  <si>
    <t>자료 : 부산지방해양항만청 제주해양관리단</t>
  </si>
  <si>
    <t xml:space="preserve">Source : Busan Regional Maritime Affairs and Portoffice Jeju Maritime Management </t>
  </si>
  <si>
    <t>2 0 0 7</t>
  </si>
  <si>
    <t>2 0 0 6</t>
  </si>
  <si>
    <t>-</t>
  </si>
  <si>
    <r>
      <t>자료</t>
    </r>
    <r>
      <rPr>
        <sz val="10"/>
        <rFont val="Arial"/>
        <family val="2"/>
      </rPr>
      <t xml:space="preserve"> :</t>
    </r>
    <r>
      <rPr>
        <sz val="10"/>
        <rFont val="굴림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해양자원과</t>
    </r>
  </si>
  <si>
    <r>
      <t xml:space="preserve">        Source : </t>
    </r>
    <r>
      <rPr>
        <sz val="10"/>
        <rFont val="Arial"/>
        <family val="2"/>
      </rPr>
      <t xml:space="preserve">Jeju Special Self-Governing Province </t>
    </r>
    <r>
      <rPr>
        <sz val="10"/>
        <rFont val="Arial"/>
        <family val="2"/>
      </rPr>
      <t>Mari</t>
    </r>
    <r>
      <rPr>
        <sz val="10"/>
        <rFont val="Arial"/>
        <family val="2"/>
      </rPr>
      <t xml:space="preserve">ne Resources </t>
    </r>
    <r>
      <rPr>
        <sz val="10"/>
        <rFont val="Arial"/>
        <family val="2"/>
      </rPr>
      <t>Div.</t>
    </r>
  </si>
  <si>
    <r>
      <t xml:space="preserve">              </t>
    </r>
    <r>
      <rPr>
        <sz val="10"/>
        <rFont val="돋움"/>
        <family val="3"/>
      </rPr>
      <t>주 : 백사장 면적은 고시면적임</t>
    </r>
  </si>
  <si>
    <t>Iho beach</t>
  </si>
  <si>
    <t>Samnyang beach</t>
  </si>
  <si>
    <t>Gwakji beach</t>
  </si>
  <si>
    <t>Hyeopjae beach</t>
  </si>
  <si>
    <t>Hamdeok beach</t>
  </si>
  <si>
    <t>Gimnyeong beach</t>
  </si>
  <si>
    <t xml:space="preserve">2 0 0 7 </t>
  </si>
  <si>
    <r>
      <t>성산포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↔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통영</t>
    </r>
    <r>
      <rPr>
        <vertAlign val="superscript"/>
        <sz val="10"/>
        <rFont val="Arial"/>
        <family val="2"/>
      </rPr>
      <t xml:space="preserve">  2)</t>
    </r>
  </si>
  <si>
    <r>
      <t xml:space="preserve">Seongsanpo </t>
    </r>
    <r>
      <rPr>
        <sz val="10"/>
        <rFont val="굴림"/>
        <family val="3"/>
      </rPr>
      <t>↔</t>
    </r>
    <r>
      <rPr>
        <sz val="10"/>
        <rFont val="Arial"/>
        <family val="2"/>
      </rPr>
      <t xml:space="preserve"> Tongyeong</t>
    </r>
  </si>
  <si>
    <r>
      <t xml:space="preserve">12. </t>
    </r>
    <r>
      <rPr>
        <b/>
        <sz val="18"/>
        <rFont val="굴림"/>
        <family val="3"/>
      </rPr>
      <t>해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운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화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물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수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송</t>
    </r>
    <r>
      <rPr>
        <b/>
        <sz val="18"/>
        <rFont val="Arial"/>
        <family val="2"/>
      </rPr>
      <t xml:space="preserve">                 Tonnage Carried by Vessel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</si>
  <si>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톤</t>
    </r>
    <r>
      <rPr>
        <sz val="10"/>
        <rFont val="Arial"/>
        <family val="2"/>
      </rPr>
      <t>)</t>
    </r>
  </si>
  <si>
    <t xml:space="preserve">           (Unit : ton)</t>
  </si>
  <si>
    <r>
      <t>합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계</t>
    </r>
  </si>
  <si>
    <t>외항화물</t>
  </si>
  <si>
    <t>연안화물</t>
  </si>
  <si>
    <r>
      <t>주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요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화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물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별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수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송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량</t>
    </r>
    <r>
      <rPr>
        <sz val="10"/>
        <rFont val="Arial"/>
        <family val="2"/>
      </rPr>
      <t xml:space="preserve">                       Transportation volume by commodities</t>
    </r>
  </si>
  <si>
    <t>Ocean-</t>
  </si>
  <si>
    <r>
      <t>양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곡</t>
    </r>
  </si>
  <si>
    <r>
      <t>유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류</t>
    </r>
  </si>
  <si>
    <r>
      <t>비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료</t>
    </r>
  </si>
  <si>
    <t>시멘트</t>
  </si>
  <si>
    <r>
      <t>무연탄</t>
    </r>
    <r>
      <rPr>
        <sz val="10"/>
        <rFont val="Arial"/>
        <family val="2"/>
      </rPr>
      <t xml:space="preserve">  </t>
    </r>
  </si>
  <si>
    <t>유연탄</t>
  </si>
  <si>
    <r>
      <t>목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재</t>
    </r>
  </si>
  <si>
    <t>선어</t>
  </si>
  <si>
    <t>기타광석</t>
  </si>
  <si>
    <t>기계류</t>
  </si>
  <si>
    <r>
      <t>철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재</t>
    </r>
  </si>
  <si>
    <r>
      <t>기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타</t>
    </r>
  </si>
  <si>
    <t>going</t>
  </si>
  <si>
    <t>Coastal</t>
  </si>
  <si>
    <t>Other</t>
  </si>
  <si>
    <t>Iron</t>
  </si>
  <si>
    <t xml:space="preserve"> Total</t>
  </si>
  <si>
    <t>freight</t>
  </si>
  <si>
    <t>Grain</t>
  </si>
  <si>
    <t>Oil</t>
  </si>
  <si>
    <t>Fertilizer</t>
  </si>
  <si>
    <t>Cement</t>
  </si>
  <si>
    <t>Anthracite</t>
  </si>
  <si>
    <t>bituminous</t>
  </si>
  <si>
    <t>Timber</t>
  </si>
  <si>
    <t>Fresh fish</t>
  </si>
  <si>
    <t>materal</t>
  </si>
  <si>
    <t>Machinery</t>
  </si>
  <si>
    <t>material</t>
  </si>
  <si>
    <t>-</t>
  </si>
  <si>
    <t>Overseas</t>
  </si>
  <si>
    <t>자동차</t>
  </si>
  <si>
    <t>관광</t>
  </si>
  <si>
    <t>시설업</t>
  </si>
  <si>
    <t>야영장업</t>
  </si>
  <si>
    <t>기념품판매업</t>
  </si>
  <si>
    <r>
      <t>연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별</t>
    </r>
  </si>
  <si>
    <t>Year</t>
  </si>
  <si>
    <r>
      <t>2004(</t>
    </r>
    <r>
      <rPr>
        <sz val="10"/>
        <color indexed="8"/>
        <rFont val="돋움"/>
        <family val="3"/>
      </rPr>
      <t>제주시</t>
    </r>
    <r>
      <rPr>
        <sz val="10"/>
        <color indexed="8"/>
        <rFont val="Arial"/>
        <family val="2"/>
      </rPr>
      <t>)</t>
    </r>
  </si>
  <si>
    <t>-</t>
  </si>
  <si>
    <t>(Unit : number)</t>
  </si>
  <si>
    <r>
      <t>연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별</t>
    </r>
  </si>
  <si>
    <t>Year</t>
  </si>
  <si>
    <t>-</t>
  </si>
  <si>
    <r>
      <t>2004(</t>
    </r>
    <r>
      <rPr>
        <sz val="10"/>
        <color indexed="8"/>
        <rFont val="돋움"/>
        <family val="3"/>
      </rPr>
      <t>제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돋움"/>
        <family val="3"/>
      </rPr>
      <t>주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돋움"/>
        <family val="3"/>
      </rPr>
      <t>시</t>
    </r>
    <r>
      <rPr>
        <sz val="10"/>
        <color indexed="8"/>
        <rFont val="Arial"/>
        <family val="2"/>
      </rPr>
      <t>)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</si>
  <si>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개소</t>
    </r>
    <r>
      <rPr>
        <sz val="10"/>
        <rFont val="Arial"/>
        <family val="2"/>
      </rPr>
      <t>)</t>
    </r>
  </si>
  <si>
    <r>
      <t>여행업</t>
    </r>
    <r>
      <rPr>
        <sz val="10"/>
        <rFont val="Arial"/>
        <family val="2"/>
      </rPr>
      <t xml:space="preserve">   Travel agencies</t>
    </r>
  </si>
  <si>
    <r>
      <t xml:space="preserve">          </t>
    </r>
    <r>
      <rPr>
        <sz val="10"/>
        <rFont val="굴림"/>
        <family val="3"/>
      </rPr>
      <t>관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광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숙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박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업</t>
    </r>
    <r>
      <rPr>
        <sz val="10"/>
        <rFont val="Arial"/>
        <family val="2"/>
      </rPr>
      <t xml:space="preserve">                 Tourist  accommodations</t>
    </r>
  </si>
  <si>
    <r>
      <t>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광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객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용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설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업</t>
    </r>
    <r>
      <rPr>
        <sz val="10"/>
        <rFont val="Arial"/>
        <family val="2"/>
      </rPr>
      <t xml:space="preserve">               Tourist entertainment facilities </t>
    </r>
  </si>
  <si>
    <r>
      <t>일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반</t>
    </r>
  </si>
  <si>
    <r>
      <t>국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외</t>
    </r>
  </si>
  <si>
    <r>
      <t>국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내</t>
    </r>
  </si>
  <si>
    <t>호    텔    업</t>
  </si>
  <si>
    <t>종합휴양업</t>
  </si>
  <si>
    <t xml:space="preserve">Resort complexes
</t>
  </si>
  <si>
    <t>관광호텔업</t>
  </si>
  <si>
    <t>수상관광호텔업</t>
  </si>
  <si>
    <t>한국전통호텔업</t>
  </si>
  <si>
    <t>가족호텔업</t>
  </si>
  <si>
    <r>
      <t>(</t>
    </r>
    <r>
      <rPr>
        <sz val="10"/>
        <color indexed="8"/>
        <rFont val="굴림"/>
        <family val="3"/>
      </rPr>
      <t>단위</t>
    </r>
    <r>
      <rPr>
        <sz val="10"/>
        <color indexed="8"/>
        <rFont val="Arial"/>
        <family val="2"/>
      </rPr>
      <t xml:space="preserve"> : </t>
    </r>
    <r>
      <rPr>
        <sz val="10"/>
        <color indexed="8"/>
        <rFont val="굴림"/>
        <family val="3"/>
      </rPr>
      <t>천명</t>
    </r>
    <r>
      <rPr>
        <sz val="10"/>
        <color indexed="8"/>
        <rFont val="Arial"/>
        <family val="2"/>
      </rPr>
      <t xml:space="preserve">, </t>
    </r>
    <r>
      <rPr>
        <sz val="10"/>
        <color indexed="8"/>
        <rFont val="굴림"/>
        <family val="3"/>
      </rPr>
      <t>백만원</t>
    </r>
    <r>
      <rPr>
        <sz val="10"/>
        <color indexed="8"/>
        <rFont val="Arial"/>
        <family val="2"/>
      </rPr>
      <t>)</t>
    </r>
  </si>
  <si>
    <t>2008년</t>
  </si>
  <si>
    <t>위치</t>
  </si>
  <si>
    <t>지정일자</t>
  </si>
  <si>
    <t>조성면적</t>
  </si>
  <si>
    <r>
      <t>방문객</t>
    </r>
    <r>
      <rPr>
        <sz val="10"/>
        <color indexed="8"/>
        <rFont val="Arial"/>
        <family val="2"/>
      </rPr>
      <t xml:space="preserve"> Tourists</t>
    </r>
  </si>
  <si>
    <t>내국인</t>
  </si>
  <si>
    <t>외국인</t>
  </si>
  <si>
    <t>관광지별</t>
  </si>
  <si>
    <t>Location</t>
  </si>
  <si>
    <t>Date of designation</t>
  </si>
  <si>
    <t>Area</t>
  </si>
  <si>
    <t>Domestic</t>
  </si>
  <si>
    <t>Foreign</t>
  </si>
  <si>
    <t>Month</t>
  </si>
  <si>
    <t>서    울</t>
  </si>
  <si>
    <t>A330/A300/B737</t>
  </si>
  <si>
    <t>296/276/164</t>
  </si>
  <si>
    <t>62.12.02</t>
  </si>
  <si>
    <t>Seoul</t>
  </si>
  <si>
    <t>부    산</t>
  </si>
  <si>
    <t>296/276/188</t>
  </si>
  <si>
    <t>62.12.16</t>
  </si>
  <si>
    <t>Busan</t>
  </si>
  <si>
    <t>광    주</t>
  </si>
  <si>
    <t>A300/B737</t>
  </si>
  <si>
    <t>266/188</t>
  </si>
  <si>
    <t>Gwangju</t>
  </si>
  <si>
    <t>대    구</t>
  </si>
  <si>
    <t>B737</t>
  </si>
  <si>
    <t>76.03.06</t>
  </si>
  <si>
    <t>Daegu</t>
  </si>
  <si>
    <t>여    수</t>
  </si>
  <si>
    <t>77.08.01</t>
  </si>
  <si>
    <t>Yeosu</t>
  </si>
  <si>
    <t>진    주</t>
  </si>
  <si>
    <t>Jinju</t>
  </si>
  <si>
    <t>군    산</t>
  </si>
  <si>
    <t>92.12.14</t>
  </si>
  <si>
    <t>Gunsan</t>
  </si>
  <si>
    <t>울    산</t>
  </si>
  <si>
    <t>85.07.10</t>
  </si>
  <si>
    <t>Ulsan</t>
  </si>
  <si>
    <t>청    주</t>
  </si>
  <si>
    <t>97.04.28</t>
  </si>
  <si>
    <t>인   천</t>
  </si>
  <si>
    <t>01.07.13</t>
  </si>
  <si>
    <t>Incheon</t>
  </si>
  <si>
    <t>원   주</t>
  </si>
  <si>
    <t>97.02.28</t>
  </si>
  <si>
    <t>Wonju</t>
  </si>
  <si>
    <t>대    판</t>
  </si>
  <si>
    <t>A300</t>
  </si>
  <si>
    <t>69.10.07</t>
  </si>
  <si>
    <t>Osaka</t>
  </si>
  <si>
    <t>동    경</t>
  </si>
  <si>
    <t>85.10.27</t>
  </si>
  <si>
    <t>Tokyo</t>
  </si>
  <si>
    <t>나 고 야</t>
  </si>
  <si>
    <t>88.03.27</t>
  </si>
  <si>
    <t>Nagoya</t>
  </si>
  <si>
    <t>북    경</t>
  </si>
  <si>
    <t>00.08.03</t>
  </si>
  <si>
    <t>Beijing</t>
  </si>
  <si>
    <t>김 포</t>
  </si>
  <si>
    <t>B767/B737/A320/A321</t>
  </si>
  <si>
    <t>260/160/200/143</t>
  </si>
  <si>
    <t>89.01.10</t>
  </si>
  <si>
    <t>Gimpo</t>
  </si>
  <si>
    <t>광 주</t>
  </si>
  <si>
    <t>B737/A320/A321</t>
  </si>
  <si>
    <t>160/145</t>
  </si>
  <si>
    <t>89.02.19</t>
  </si>
  <si>
    <t>대 구</t>
  </si>
  <si>
    <t>청 주</t>
  </si>
  <si>
    <t>92.10.01</t>
  </si>
  <si>
    <t>포 항</t>
  </si>
  <si>
    <t>10.07.31</t>
  </si>
  <si>
    <t>Pohang</t>
  </si>
  <si>
    <t>인 천</t>
  </si>
  <si>
    <t>260/160/200/145</t>
  </si>
  <si>
    <t>01.03.29</t>
  </si>
  <si>
    <t>후쿠오카</t>
  </si>
  <si>
    <t>99.3%</t>
  </si>
  <si>
    <t>91.05.20</t>
  </si>
  <si>
    <t>Fukuoka</t>
  </si>
  <si>
    <t>김    포</t>
  </si>
  <si>
    <t>B737/Q400</t>
  </si>
  <si>
    <t>75분</t>
  </si>
  <si>
    <t>189/78</t>
  </si>
  <si>
    <t>06.6.5</t>
  </si>
  <si>
    <t>Q400</t>
  </si>
  <si>
    <t>65분</t>
  </si>
  <si>
    <t>08.6.13</t>
  </si>
  <si>
    <t>60분</t>
  </si>
  <si>
    <t>06.8.25</t>
  </si>
  <si>
    <t>CheongJu</t>
  </si>
  <si>
    <t>352</t>
  </si>
  <si>
    <t>50분</t>
  </si>
  <si>
    <t>08.12.1</t>
  </si>
  <si>
    <t>김   포</t>
  </si>
  <si>
    <t>B737</t>
  </si>
  <si>
    <t>65분</t>
  </si>
  <si>
    <t>08.7.17</t>
  </si>
  <si>
    <t>Gimpo</t>
  </si>
  <si>
    <t>부  산</t>
  </si>
  <si>
    <t>Busan</t>
  </si>
  <si>
    <r>
      <t>Jeju</t>
    </r>
    <r>
      <rPr>
        <sz val="10"/>
        <rFont val="굴림"/>
        <family val="3"/>
      </rPr>
      <t>→</t>
    </r>
    <r>
      <rPr>
        <sz val="10"/>
        <rFont val="Arial"/>
        <family val="2"/>
      </rPr>
      <t>Seoul</t>
    </r>
  </si>
  <si>
    <r>
      <t>Jeju</t>
    </r>
    <r>
      <rPr>
        <sz val="10"/>
        <rFont val="굴림"/>
        <family val="3"/>
      </rPr>
      <t>→</t>
    </r>
    <r>
      <rPr>
        <sz val="10"/>
        <rFont val="Arial"/>
        <family val="2"/>
      </rPr>
      <t>Busan</t>
    </r>
  </si>
  <si>
    <r>
      <t>Jeju</t>
    </r>
    <r>
      <rPr>
        <sz val="10"/>
        <rFont val="굴림"/>
        <family val="3"/>
      </rPr>
      <t>→</t>
    </r>
    <r>
      <rPr>
        <sz val="10"/>
        <rFont val="Arial"/>
        <family val="2"/>
      </rPr>
      <t>Daegu</t>
    </r>
  </si>
  <si>
    <r>
      <t>Jeju</t>
    </r>
    <r>
      <rPr>
        <sz val="10"/>
        <rFont val="굴림"/>
        <family val="3"/>
      </rPr>
      <t>→</t>
    </r>
    <r>
      <rPr>
        <sz val="10"/>
        <rFont val="Arial"/>
        <family val="2"/>
      </rPr>
      <t>Gwangju</t>
    </r>
  </si>
  <si>
    <r>
      <t>Jeju</t>
    </r>
    <r>
      <rPr>
        <sz val="10"/>
        <rFont val="굴림"/>
        <family val="3"/>
      </rPr>
      <t>→</t>
    </r>
    <r>
      <rPr>
        <sz val="10"/>
        <rFont val="Arial"/>
        <family val="2"/>
      </rPr>
      <t>Cheongju</t>
    </r>
  </si>
  <si>
    <t>제주→고마스</t>
  </si>
  <si>
    <r>
      <t>JEJU</t>
    </r>
    <r>
      <rPr>
        <sz val="9"/>
        <rFont val="돋움"/>
        <family val="3"/>
      </rPr>
      <t>→</t>
    </r>
    <r>
      <rPr>
        <sz val="9"/>
        <rFont val="Arial"/>
        <family val="2"/>
      </rPr>
      <t>KOMATSU</t>
    </r>
  </si>
  <si>
    <r>
      <t>Jeju</t>
    </r>
    <r>
      <rPr>
        <sz val="10"/>
        <rFont val="굴림"/>
        <family val="3"/>
      </rPr>
      <t>→</t>
    </r>
    <r>
      <rPr>
        <sz val="10"/>
        <rFont val="Arial"/>
        <family val="2"/>
      </rPr>
      <t>Ulsan</t>
    </r>
  </si>
  <si>
    <t>제주→니이가타</t>
  </si>
  <si>
    <r>
      <t>JEJU</t>
    </r>
    <r>
      <rPr>
        <sz val="9"/>
        <rFont val="돋움"/>
        <family val="3"/>
      </rPr>
      <t>→</t>
    </r>
    <r>
      <rPr>
        <sz val="9"/>
        <rFont val="Arial"/>
        <family val="2"/>
      </rPr>
      <t>NIIGATA</t>
    </r>
  </si>
  <si>
    <r>
      <t>Jeju</t>
    </r>
    <r>
      <rPr>
        <sz val="10"/>
        <rFont val="굴림"/>
        <family val="3"/>
      </rPr>
      <t>→</t>
    </r>
    <r>
      <rPr>
        <sz val="10"/>
        <rFont val="Arial"/>
        <family val="2"/>
      </rPr>
      <t>Yeosu</t>
    </r>
  </si>
  <si>
    <t>제주→프롬펜</t>
  </si>
  <si>
    <r>
      <t>JEJU</t>
    </r>
    <r>
      <rPr>
        <sz val="9"/>
        <rFont val="돋움"/>
        <family val="3"/>
      </rPr>
      <t>→</t>
    </r>
    <r>
      <rPr>
        <sz val="9"/>
        <rFont val="Arial"/>
        <family val="2"/>
      </rPr>
      <t>PHNOM PENH</t>
    </r>
  </si>
  <si>
    <r>
      <t>Jeju</t>
    </r>
    <r>
      <rPr>
        <sz val="10"/>
        <rFont val="굴림"/>
        <family val="3"/>
      </rPr>
      <t>→</t>
    </r>
    <r>
      <rPr>
        <sz val="10"/>
        <rFont val="Arial"/>
        <family val="2"/>
      </rPr>
      <t>Muan</t>
    </r>
  </si>
  <si>
    <r>
      <t>Jeju</t>
    </r>
    <r>
      <rPr>
        <sz val="10"/>
        <rFont val="굴림"/>
        <family val="3"/>
      </rPr>
      <t>→</t>
    </r>
    <r>
      <rPr>
        <sz val="10"/>
        <rFont val="Arial"/>
        <family val="2"/>
      </rPr>
      <t>Jinju</t>
    </r>
  </si>
  <si>
    <r>
      <t>Jeju</t>
    </r>
    <r>
      <rPr>
        <sz val="10"/>
        <rFont val="굴림"/>
        <family val="3"/>
      </rPr>
      <t>→</t>
    </r>
    <r>
      <rPr>
        <sz val="10"/>
        <rFont val="Arial"/>
        <family val="2"/>
      </rPr>
      <t>Gunsan</t>
    </r>
  </si>
  <si>
    <r>
      <t>Jeju</t>
    </r>
    <r>
      <rPr>
        <sz val="10"/>
        <rFont val="굴림"/>
        <family val="3"/>
      </rPr>
      <t>→</t>
    </r>
    <r>
      <rPr>
        <sz val="10"/>
        <rFont val="Arial"/>
        <family val="2"/>
      </rPr>
      <t>Wonju</t>
    </r>
  </si>
  <si>
    <r>
      <t>Jeju</t>
    </r>
    <r>
      <rPr>
        <sz val="10"/>
        <rFont val="굴림"/>
        <family val="3"/>
      </rPr>
      <t>→</t>
    </r>
    <r>
      <rPr>
        <sz val="10"/>
        <rFont val="Arial"/>
        <family val="2"/>
      </rPr>
      <t>Incheon</t>
    </r>
  </si>
  <si>
    <r>
      <t>Seoul</t>
    </r>
    <r>
      <rPr>
        <sz val="10"/>
        <rFont val="굴림"/>
        <family val="3"/>
      </rPr>
      <t>→</t>
    </r>
    <r>
      <rPr>
        <sz val="10"/>
        <rFont val="Arial"/>
        <family val="2"/>
      </rPr>
      <t>Jeju</t>
    </r>
  </si>
  <si>
    <r>
      <t>Busan</t>
    </r>
    <r>
      <rPr>
        <sz val="10"/>
        <rFont val="굴림"/>
        <family val="3"/>
      </rPr>
      <t>→</t>
    </r>
    <r>
      <rPr>
        <sz val="10"/>
        <rFont val="Arial"/>
        <family val="2"/>
      </rPr>
      <t>Jeju</t>
    </r>
  </si>
  <si>
    <r>
      <t>Daegu</t>
    </r>
    <r>
      <rPr>
        <sz val="10"/>
        <rFont val="굴림"/>
        <family val="3"/>
      </rPr>
      <t>→</t>
    </r>
    <r>
      <rPr>
        <sz val="10"/>
        <rFont val="Arial"/>
        <family val="2"/>
      </rPr>
      <t>Jeju</t>
    </r>
  </si>
  <si>
    <r>
      <t>Gwangju</t>
    </r>
    <r>
      <rPr>
        <sz val="10"/>
        <rFont val="굴림"/>
        <family val="3"/>
      </rPr>
      <t>→</t>
    </r>
    <r>
      <rPr>
        <sz val="10"/>
        <rFont val="Arial"/>
        <family val="2"/>
      </rPr>
      <t>Jeju</t>
    </r>
  </si>
  <si>
    <r>
      <t>Cheongju</t>
    </r>
    <r>
      <rPr>
        <sz val="10"/>
        <rFont val="굴림"/>
        <family val="3"/>
      </rPr>
      <t>→</t>
    </r>
    <r>
      <rPr>
        <sz val="10"/>
        <rFont val="Arial"/>
        <family val="2"/>
      </rPr>
      <t>Jeju</t>
    </r>
  </si>
  <si>
    <t>고마스→제주</t>
  </si>
  <si>
    <r>
      <t>Ulsan</t>
    </r>
    <r>
      <rPr>
        <sz val="10"/>
        <rFont val="굴림"/>
        <family val="3"/>
      </rPr>
      <t>→</t>
    </r>
    <r>
      <rPr>
        <sz val="10"/>
        <rFont val="Arial"/>
        <family val="2"/>
      </rPr>
      <t>Jeju</t>
    </r>
  </si>
  <si>
    <t>니이가타→제주</t>
  </si>
  <si>
    <r>
      <t>KOMATSU</t>
    </r>
    <r>
      <rPr>
        <sz val="9"/>
        <rFont val="돋움"/>
        <family val="3"/>
      </rPr>
      <t>→</t>
    </r>
    <r>
      <rPr>
        <sz val="9"/>
        <rFont val="Arial"/>
        <family val="2"/>
      </rPr>
      <t>JEJU</t>
    </r>
  </si>
  <si>
    <r>
      <t>Yeosu</t>
    </r>
    <r>
      <rPr>
        <sz val="10"/>
        <rFont val="굴림"/>
        <family val="3"/>
      </rPr>
      <t>→</t>
    </r>
    <r>
      <rPr>
        <sz val="10"/>
        <rFont val="Arial"/>
        <family val="2"/>
      </rPr>
      <t>Jeju</t>
    </r>
  </si>
  <si>
    <r>
      <t>NIIGATA</t>
    </r>
    <r>
      <rPr>
        <sz val="9"/>
        <rFont val="돋움"/>
        <family val="3"/>
      </rPr>
      <t>→</t>
    </r>
    <r>
      <rPr>
        <sz val="9"/>
        <rFont val="Arial"/>
        <family val="2"/>
      </rPr>
      <t>JEJU</t>
    </r>
  </si>
  <si>
    <r>
      <t>Muan</t>
    </r>
    <r>
      <rPr>
        <sz val="10"/>
        <rFont val="굴림"/>
        <family val="3"/>
      </rPr>
      <t>→</t>
    </r>
    <r>
      <rPr>
        <sz val="10"/>
        <rFont val="Arial"/>
        <family val="2"/>
      </rPr>
      <t>Jeju</t>
    </r>
  </si>
  <si>
    <r>
      <t>Jinju</t>
    </r>
    <r>
      <rPr>
        <sz val="10"/>
        <rFont val="굴림"/>
        <family val="3"/>
      </rPr>
      <t>→</t>
    </r>
    <r>
      <rPr>
        <sz val="10"/>
        <rFont val="Arial"/>
        <family val="2"/>
      </rPr>
      <t>Jeju</t>
    </r>
  </si>
  <si>
    <r>
      <t>Gunsan</t>
    </r>
    <r>
      <rPr>
        <sz val="10"/>
        <rFont val="굴림"/>
        <family val="3"/>
      </rPr>
      <t>→</t>
    </r>
    <r>
      <rPr>
        <sz val="10"/>
        <rFont val="Arial"/>
        <family val="2"/>
      </rPr>
      <t>Jeju</t>
    </r>
  </si>
  <si>
    <r>
      <t>Incheon</t>
    </r>
    <r>
      <rPr>
        <sz val="10"/>
        <rFont val="굴림"/>
        <family val="3"/>
      </rPr>
      <t>→</t>
    </r>
    <r>
      <rPr>
        <sz val="10"/>
        <rFont val="Arial"/>
        <family val="2"/>
      </rPr>
      <t>Jeju</t>
    </r>
  </si>
  <si>
    <r>
      <t>Wonju</t>
    </r>
    <r>
      <rPr>
        <sz val="10"/>
        <rFont val="굴림"/>
        <family val="3"/>
      </rPr>
      <t>→</t>
    </r>
    <r>
      <rPr>
        <sz val="10"/>
        <rFont val="Arial"/>
        <family val="2"/>
      </rPr>
      <t>Jeju</t>
    </r>
  </si>
  <si>
    <t>NAGOYA</t>
  </si>
  <si>
    <t>제주→다가마스</t>
  </si>
  <si>
    <t>TAKAMATSU</t>
  </si>
  <si>
    <t>제주→대련</t>
  </si>
  <si>
    <t>DALIAN</t>
  </si>
  <si>
    <t>TOYAMA</t>
  </si>
  <si>
    <t>제주→도쿠시마</t>
  </si>
  <si>
    <t>TOKUSHIMA</t>
  </si>
  <si>
    <t>MATSUYAMA</t>
  </si>
  <si>
    <t>제주→오끼나와</t>
  </si>
  <si>
    <t>OKINAWA</t>
  </si>
  <si>
    <t>OSAKA KANSAI</t>
  </si>
  <si>
    <t>제주→천진</t>
  </si>
  <si>
    <t>TIAN JIN</t>
  </si>
  <si>
    <t>PUDONG</t>
  </si>
  <si>
    <t>FUKUOKA</t>
  </si>
  <si>
    <t>HIROSHIMA</t>
  </si>
  <si>
    <t>인천→제주</t>
  </si>
  <si>
    <t>제주→난징</t>
  </si>
  <si>
    <t>NANJING</t>
  </si>
  <si>
    <t>제주→청두</t>
  </si>
  <si>
    <t>CHENGDU</t>
  </si>
  <si>
    <t xml:space="preserve">자료 : 한국공항공사            </t>
  </si>
  <si>
    <t xml:space="preserve">  Source : Korea Airports Corporation</t>
  </si>
  <si>
    <t xml:space="preserve"> 주:1) 아시아나항공 정기+부정기 수송실적</t>
  </si>
  <si>
    <r>
      <t>Jeju</t>
    </r>
    <r>
      <rPr>
        <sz val="8"/>
        <rFont val="굴림"/>
        <family val="3"/>
      </rPr>
      <t>→</t>
    </r>
    <r>
      <rPr>
        <sz val="8"/>
        <rFont val="Arial"/>
        <family val="2"/>
      </rPr>
      <t>Seoul</t>
    </r>
  </si>
  <si>
    <t>KOCHI</t>
  </si>
  <si>
    <r>
      <t>Jeju</t>
    </r>
    <r>
      <rPr>
        <sz val="8"/>
        <rFont val="굴림"/>
        <family val="3"/>
      </rPr>
      <t>→</t>
    </r>
    <r>
      <rPr>
        <sz val="8"/>
        <rFont val="Arial"/>
        <family val="2"/>
      </rPr>
      <t>Busan</t>
    </r>
  </si>
  <si>
    <t>UBE</t>
  </si>
  <si>
    <r>
      <t>Jeju</t>
    </r>
    <r>
      <rPr>
        <sz val="8"/>
        <rFont val="굴림"/>
        <family val="3"/>
      </rPr>
      <t>→</t>
    </r>
    <r>
      <rPr>
        <sz val="8"/>
        <rFont val="Arial"/>
        <family val="2"/>
      </rPr>
      <t>Cheongju</t>
    </r>
  </si>
  <si>
    <t>제주→이와미</t>
  </si>
  <si>
    <t>IWAMI</t>
  </si>
  <si>
    <t>제주→인천</t>
  </si>
  <si>
    <r>
      <t>Jeju</t>
    </r>
    <r>
      <rPr>
        <sz val="8"/>
        <rFont val="굴림"/>
        <family val="3"/>
      </rPr>
      <t>→</t>
    </r>
    <r>
      <rPr>
        <sz val="8"/>
        <rFont val="Arial"/>
        <family val="2"/>
      </rPr>
      <t>Incheon</t>
    </r>
  </si>
  <si>
    <t>KAGOSHIMA</t>
  </si>
  <si>
    <t>KITA KYUSHU</t>
  </si>
  <si>
    <t>우베→제주</t>
  </si>
  <si>
    <t>이와미→제주</t>
  </si>
  <si>
    <r>
      <t>Jeju</t>
    </r>
    <r>
      <rPr>
        <sz val="9"/>
        <rFont val="굴림"/>
        <family val="3"/>
      </rPr>
      <t>→</t>
    </r>
    <r>
      <rPr>
        <sz val="9"/>
        <rFont val="Arial"/>
        <family val="2"/>
      </rPr>
      <t>Seoul</t>
    </r>
  </si>
  <si>
    <t>제주→김해</t>
  </si>
  <si>
    <r>
      <t>Jeju</t>
    </r>
    <r>
      <rPr>
        <sz val="9"/>
        <rFont val="굴림"/>
        <family val="3"/>
      </rPr>
      <t>→</t>
    </r>
    <r>
      <rPr>
        <sz val="9"/>
        <rFont val="Arial"/>
        <family val="2"/>
      </rPr>
      <t>Busan</t>
    </r>
  </si>
  <si>
    <t>제주→대구</t>
  </si>
  <si>
    <r>
      <t>Jeju</t>
    </r>
    <r>
      <rPr>
        <sz val="9"/>
        <rFont val="굴림"/>
        <family val="3"/>
      </rPr>
      <t>→</t>
    </r>
    <r>
      <rPr>
        <sz val="9"/>
        <rFont val="Arial"/>
        <family val="2"/>
      </rPr>
      <t>Daegu</t>
    </r>
  </si>
  <si>
    <r>
      <t>Jeju</t>
    </r>
    <r>
      <rPr>
        <sz val="9"/>
        <rFont val="굴림"/>
        <family val="3"/>
      </rPr>
      <t>→</t>
    </r>
    <r>
      <rPr>
        <sz val="9"/>
        <rFont val="Arial"/>
        <family val="2"/>
      </rPr>
      <t>Incheon</t>
    </r>
  </si>
  <si>
    <r>
      <t>Jeju</t>
    </r>
    <r>
      <rPr>
        <sz val="10"/>
        <rFont val="굴림"/>
        <family val="3"/>
      </rPr>
      <t>→</t>
    </r>
    <r>
      <rPr>
        <sz val="10"/>
        <rFont val="Arial"/>
        <family val="2"/>
      </rPr>
      <t>Gimpo</t>
    </r>
  </si>
  <si>
    <t>김포→제주</t>
  </si>
  <si>
    <r>
      <t>Gimpo</t>
    </r>
    <r>
      <rPr>
        <sz val="10"/>
        <rFont val="굴림"/>
        <family val="3"/>
      </rPr>
      <t>→</t>
    </r>
    <r>
      <rPr>
        <sz val="10"/>
        <rFont val="Arial"/>
        <family val="2"/>
      </rPr>
      <t>Jeju</t>
    </r>
  </si>
  <si>
    <t>자료 : 한국공항공사</t>
  </si>
  <si>
    <t xml:space="preserve"> 주:1) 진에어 정기+부정기 수송실적</t>
  </si>
  <si>
    <r>
      <t>Jeju</t>
    </r>
    <r>
      <rPr>
        <sz val="10"/>
        <rFont val="굴림"/>
        <family val="3"/>
      </rPr>
      <t>→</t>
    </r>
    <r>
      <rPr>
        <sz val="10"/>
        <rFont val="Arial"/>
        <family val="2"/>
      </rPr>
      <t>Gimhae</t>
    </r>
  </si>
  <si>
    <t>제주→대구</t>
  </si>
  <si>
    <r>
      <t>Jeju</t>
    </r>
    <r>
      <rPr>
        <sz val="10"/>
        <rFont val="굴림"/>
        <family val="3"/>
      </rPr>
      <t>→</t>
    </r>
    <r>
      <rPr>
        <sz val="10"/>
        <rFont val="Arial"/>
        <family val="2"/>
      </rPr>
      <t>Daegue</t>
    </r>
  </si>
  <si>
    <r>
      <t>Gimhae</t>
    </r>
    <r>
      <rPr>
        <sz val="10"/>
        <rFont val="굴림"/>
        <family val="3"/>
      </rPr>
      <t>→</t>
    </r>
    <r>
      <rPr>
        <sz val="10"/>
        <rFont val="Arial"/>
        <family val="2"/>
      </rPr>
      <t>Jeju</t>
    </r>
  </si>
  <si>
    <t>자료 : 한국공항공사</t>
  </si>
  <si>
    <t xml:space="preserve"> 주:1) 에어부산 정기+부정기 수송실적</t>
  </si>
  <si>
    <r>
      <t>Jeju</t>
    </r>
    <r>
      <rPr>
        <sz val="9"/>
        <rFont val="굴림"/>
        <family val="3"/>
      </rPr>
      <t>→</t>
    </r>
    <r>
      <rPr>
        <sz val="9"/>
        <rFont val="Arial"/>
        <family val="2"/>
      </rPr>
      <t>Seoul</t>
    </r>
  </si>
  <si>
    <t>제주→청주</t>
  </si>
  <si>
    <r>
      <t>Jeju</t>
    </r>
    <r>
      <rPr>
        <sz val="9"/>
        <rFont val="굴림"/>
        <family val="3"/>
      </rPr>
      <t>→</t>
    </r>
    <r>
      <rPr>
        <sz val="9"/>
        <rFont val="Arial"/>
        <family val="2"/>
      </rPr>
      <t>Cheongju</t>
    </r>
  </si>
  <si>
    <t>제주→군산</t>
  </si>
  <si>
    <r>
      <t>Jeju</t>
    </r>
    <r>
      <rPr>
        <sz val="9"/>
        <rFont val="굴림"/>
        <family val="3"/>
      </rPr>
      <t>→</t>
    </r>
    <r>
      <rPr>
        <sz val="9"/>
        <rFont val="Arial"/>
        <family val="2"/>
      </rPr>
      <t>Gunsan</t>
    </r>
  </si>
  <si>
    <t>김포→제주</t>
  </si>
  <si>
    <t>Gimpo→Jeju</t>
  </si>
  <si>
    <t>청주→제주</t>
  </si>
  <si>
    <r>
      <t>Cheongju</t>
    </r>
    <r>
      <rPr>
        <sz val="10"/>
        <rFont val="굴림"/>
        <family val="3"/>
      </rPr>
      <t>→</t>
    </r>
    <r>
      <rPr>
        <sz val="10"/>
        <rFont val="Arial"/>
        <family val="2"/>
      </rPr>
      <t>jenu</t>
    </r>
  </si>
  <si>
    <t>군산→제주</t>
  </si>
  <si>
    <r>
      <t>Gunsan</t>
    </r>
    <r>
      <rPr>
        <sz val="10"/>
        <rFont val="굴림"/>
        <family val="3"/>
      </rPr>
      <t>→</t>
    </r>
    <r>
      <rPr>
        <sz val="10"/>
        <rFont val="Arial"/>
        <family val="2"/>
      </rPr>
      <t>Jeju</t>
    </r>
  </si>
  <si>
    <t>자료 : 한국공항공사</t>
  </si>
  <si>
    <t xml:space="preserve"> 주:1) 이스타항공 정기+부정기 수송실적</t>
  </si>
  <si>
    <r>
      <t xml:space="preserve">제주↔부산
</t>
    </r>
    <r>
      <rPr>
        <sz val="10"/>
        <rFont val="Arial"/>
        <family val="2"/>
      </rPr>
      <t>Jeju</t>
    </r>
    <r>
      <rPr>
        <sz val="10"/>
        <rFont val="굴림"/>
        <family val="3"/>
      </rPr>
      <t>↔</t>
    </r>
    <r>
      <rPr>
        <sz val="10"/>
        <rFont val="Arial"/>
        <family val="2"/>
      </rPr>
      <t>Busan</t>
    </r>
  </si>
  <si>
    <t xml:space="preserve">현대설봉호
Hyundai Seolbong </t>
  </si>
  <si>
    <r>
      <t>자동차</t>
    </r>
    <r>
      <rPr>
        <sz val="10"/>
        <rFont val="Arial"/>
        <family val="2"/>
      </rPr>
      <t>·</t>
    </r>
    <r>
      <rPr>
        <sz val="10"/>
        <rFont val="굴림"/>
        <family val="3"/>
      </rPr>
      <t>여객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운송겸용
</t>
    </r>
    <r>
      <rPr>
        <sz val="10"/>
        <rFont val="Arial"/>
        <family val="2"/>
      </rPr>
      <t>Vehicles &amp; Passengers</t>
    </r>
  </si>
  <si>
    <t>04. 2</t>
  </si>
  <si>
    <t>09:00
14:00</t>
  </si>
  <si>
    <t>09:40
14:40</t>
  </si>
  <si>
    <t>10:00
12:00
14:00
15:00</t>
  </si>
  <si>
    <t>11:00
13:00
15:00
16:00</t>
  </si>
  <si>
    <t>17개소</t>
  </si>
  <si>
    <t>표선민속관광지</t>
  </si>
  <si>
    <r>
      <t>서귀포시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표선면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표선리</t>
    </r>
    <r>
      <rPr>
        <sz val="10"/>
        <rFont val="Arial"/>
        <family val="2"/>
      </rPr>
      <t xml:space="preserve"> 40</t>
    </r>
    <r>
      <rPr>
        <sz val="10"/>
        <rFont val="돋움"/>
        <family val="3"/>
      </rPr>
      <t>번지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일원</t>
    </r>
  </si>
  <si>
    <t>2001.05.10</t>
  </si>
  <si>
    <t>…</t>
  </si>
  <si>
    <t>Pyoseon Folk tourist spot</t>
  </si>
  <si>
    <t>봉개휴양림관광지</t>
  </si>
  <si>
    <r>
      <t>제주시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봉개동</t>
    </r>
    <r>
      <rPr>
        <sz val="10"/>
        <rFont val="Arial"/>
        <family val="2"/>
      </rPr>
      <t xml:space="preserve"> 237-7 </t>
    </r>
    <r>
      <rPr>
        <sz val="10"/>
        <rFont val="돋움"/>
        <family val="3"/>
      </rPr>
      <t>일원</t>
    </r>
  </si>
  <si>
    <t>1996.12.28</t>
  </si>
  <si>
    <t>Bonggae Natural Forest tourist spot</t>
  </si>
  <si>
    <t>오라관광지</t>
  </si>
  <si>
    <r>
      <t>제주시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오라</t>
    </r>
    <r>
      <rPr>
        <sz val="10"/>
        <rFont val="Arial"/>
        <family val="2"/>
      </rPr>
      <t>2</t>
    </r>
    <r>
      <rPr>
        <sz val="10"/>
        <rFont val="돋움"/>
        <family val="3"/>
      </rPr>
      <t>동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산</t>
    </r>
    <r>
      <rPr>
        <sz val="10"/>
        <rFont val="Arial"/>
        <family val="2"/>
      </rPr>
      <t>92</t>
    </r>
    <r>
      <rPr>
        <sz val="10"/>
        <rFont val="돋움"/>
        <family val="3"/>
      </rPr>
      <t>번지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일원</t>
    </r>
  </si>
  <si>
    <t>1999.12.30</t>
  </si>
  <si>
    <t>-</t>
  </si>
  <si>
    <t>Ora tourist spot</t>
  </si>
  <si>
    <t>곽지관광지</t>
  </si>
  <si>
    <r>
      <t>제주시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애월읍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곽지리</t>
    </r>
    <r>
      <rPr>
        <sz val="10"/>
        <rFont val="Arial"/>
        <family val="2"/>
      </rPr>
      <t xml:space="preserve"> 1385</t>
    </r>
    <r>
      <rPr>
        <sz val="10"/>
        <rFont val="돋움"/>
        <family val="3"/>
      </rPr>
      <t>번지</t>
    </r>
  </si>
  <si>
    <t>2004.07.19</t>
  </si>
  <si>
    <t>Gwakji tourist spot</t>
  </si>
  <si>
    <t>협재관광지</t>
  </si>
  <si>
    <r>
      <t>제주시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한림읍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협재리</t>
    </r>
    <r>
      <rPr>
        <sz val="10"/>
        <rFont val="Arial"/>
        <family val="2"/>
      </rPr>
      <t xml:space="preserve"> 2450</t>
    </r>
    <r>
      <rPr>
        <sz val="10"/>
        <rFont val="돋움"/>
        <family val="3"/>
      </rPr>
      <t>번지</t>
    </r>
  </si>
  <si>
    <t>1985.06.21</t>
  </si>
  <si>
    <t>Hyeobjae Beach tourist spot</t>
  </si>
  <si>
    <t>제주돌문화공원</t>
  </si>
  <si>
    <r>
      <t>제주시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조천읍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교래리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산</t>
    </r>
    <r>
      <rPr>
        <sz val="10"/>
        <rFont val="Arial"/>
        <family val="2"/>
      </rPr>
      <t xml:space="preserve"> 119</t>
    </r>
    <r>
      <rPr>
        <sz val="10"/>
        <rFont val="돋움"/>
        <family val="3"/>
      </rPr>
      <t>번지</t>
    </r>
  </si>
  <si>
    <t>2004.03.16</t>
  </si>
  <si>
    <t>Jeju ston park tourist spot</t>
  </si>
  <si>
    <t>돈내코관광지</t>
  </si>
  <si>
    <r>
      <t>서귀포시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상효동</t>
    </r>
    <r>
      <rPr>
        <sz val="10"/>
        <rFont val="Arial"/>
        <family val="2"/>
      </rPr>
      <t xml:space="preserve"> 1460</t>
    </r>
    <r>
      <rPr>
        <sz val="10"/>
        <rFont val="돋움"/>
        <family val="3"/>
      </rPr>
      <t>번지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일원</t>
    </r>
  </si>
  <si>
    <t>1971.05.20</t>
  </si>
  <si>
    <t>Don-naeko tourist spot</t>
  </si>
  <si>
    <t>용머리관광지</t>
  </si>
  <si>
    <r>
      <t>서귀포시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안덕면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사계리</t>
    </r>
    <r>
      <rPr>
        <sz val="10"/>
        <rFont val="Arial"/>
        <family val="2"/>
      </rPr>
      <t xml:space="preserve"> 114</t>
    </r>
    <r>
      <rPr>
        <sz val="10"/>
        <rFont val="돋움"/>
        <family val="3"/>
      </rPr>
      <t>번지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일원</t>
    </r>
  </si>
  <si>
    <t>Yongmeari Cliff tourist spot</t>
  </si>
  <si>
    <t>금악관광지</t>
  </si>
  <si>
    <r>
      <t>제주시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한림읍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금악리</t>
    </r>
    <r>
      <rPr>
        <sz val="10"/>
        <rFont val="Arial"/>
        <family val="2"/>
      </rPr>
      <t xml:space="preserve"> 81-8</t>
    </r>
    <r>
      <rPr>
        <sz val="10"/>
        <rFont val="돋움"/>
        <family val="3"/>
      </rPr>
      <t>번지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일원</t>
    </r>
  </si>
  <si>
    <t>2004.01.12</t>
  </si>
  <si>
    <t>Guomak tourist spot</t>
  </si>
  <si>
    <t>함덕해안관광지</t>
  </si>
  <si>
    <r>
      <t>제주시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조천읍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함덕리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산</t>
    </r>
    <r>
      <rPr>
        <sz val="10"/>
        <rFont val="Arial"/>
        <family val="2"/>
      </rPr>
      <t xml:space="preserve"> 41-1</t>
    </r>
    <r>
      <rPr>
        <sz val="10"/>
        <rFont val="돋움"/>
        <family val="3"/>
      </rPr>
      <t>번지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일원</t>
    </r>
  </si>
  <si>
    <t>1981.10.07</t>
  </si>
  <si>
    <t>Hamdeok Beach tourist spot</t>
  </si>
  <si>
    <t>김녕해수욕장관광지</t>
  </si>
  <si>
    <r>
      <t>제주시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구좌읍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김녕리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산</t>
    </r>
    <r>
      <rPr>
        <sz val="10"/>
        <rFont val="Arial"/>
        <family val="2"/>
      </rPr>
      <t>1-1</t>
    </r>
    <r>
      <rPr>
        <sz val="10"/>
        <rFont val="돋움"/>
        <family val="3"/>
      </rPr>
      <t>번지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일원</t>
    </r>
  </si>
  <si>
    <t>Gimnyeong Beach tourist spot</t>
  </si>
  <si>
    <t>묘산봉관광지</t>
  </si>
  <si>
    <r>
      <t>제주시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구좌읍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김녕리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산</t>
    </r>
    <r>
      <rPr>
        <sz val="10"/>
        <rFont val="Arial"/>
        <family val="2"/>
      </rPr>
      <t>157</t>
    </r>
    <r>
      <rPr>
        <sz val="10"/>
        <rFont val="돋움"/>
        <family val="3"/>
      </rPr>
      <t>번지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일원</t>
    </r>
  </si>
  <si>
    <t>1998.04.22</t>
  </si>
  <si>
    <t>Myosanbong tourist spot</t>
  </si>
  <si>
    <r>
      <t>세화</t>
    </r>
    <r>
      <rPr>
        <sz val="10"/>
        <rFont val="Arial"/>
        <family val="2"/>
      </rPr>
      <t>·</t>
    </r>
    <r>
      <rPr>
        <sz val="10"/>
        <rFont val="돋움"/>
        <family val="3"/>
      </rPr>
      <t>송당온천관광지</t>
    </r>
  </si>
  <si>
    <r>
      <t>제주시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구좌읍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세화리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산</t>
    </r>
    <r>
      <rPr>
        <sz val="10"/>
        <rFont val="Arial"/>
        <family val="2"/>
      </rPr>
      <t>38</t>
    </r>
    <r>
      <rPr>
        <sz val="10"/>
        <rFont val="돋움"/>
        <family val="3"/>
      </rPr>
      <t>번지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일원</t>
    </r>
  </si>
  <si>
    <t>2001.10.31</t>
  </si>
  <si>
    <t>Sehwa`Sondang Hot sping tourist spot</t>
  </si>
  <si>
    <t>미천굴관광지</t>
  </si>
  <si>
    <r>
      <t>서귀포시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성산읍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삼달리</t>
    </r>
    <r>
      <rPr>
        <sz val="10"/>
        <rFont val="Arial"/>
        <family val="2"/>
      </rPr>
      <t xml:space="preserve"> 1010</t>
    </r>
    <r>
      <rPr>
        <sz val="10"/>
        <rFont val="돋움"/>
        <family val="3"/>
      </rPr>
      <t>번지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일원</t>
    </r>
  </si>
  <si>
    <t>1998.05.08</t>
  </si>
  <si>
    <t>Mi-cheon Cave tourist spot</t>
  </si>
  <si>
    <t>수망관광지</t>
  </si>
  <si>
    <r>
      <t>서귀포시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남원읍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수망리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산</t>
    </r>
    <r>
      <rPr>
        <sz val="10"/>
        <rFont val="Arial"/>
        <family val="2"/>
      </rPr>
      <t>1</t>
    </r>
    <r>
      <rPr>
        <sz val="10"/>
        <rFont val="돋움"/>
        <family val="3"/>
      </rPr>
      <t>번지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일원</t>
    </r>
  </si>
  <si>
    <t>2000.03.15</t>
  </si>
  <si>
    <t>Sumang tourist spot</t>
  </si>
  <si>
    <t>토산관광지</t>
  </si>
  <si>
    <r>
      <t>서귀포시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표선면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토산리</t>
    </r>
    <r>
      <rPr>
        <sz val="10"/>
        <rFont val="Arial"/>
        <family val="2"/>
      </rPr>
      <t xml:space="preserve"> 16</t>
    </r>
    <r>
      <rPr>
        <sz val="10"/>
        <rFont val="돋움"/>
        <family val="3"/>
      </rPr>
      <t>번지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일원</t>
    </r>
  </si>
  <si>
    <t>1997.08.29</t>
  </si>
  <si>
    <t>Tosan tourist spot</t>
  </si>
  <si>
    <r>
      <t>남원관광지</t>
    </r>
    <r>
      <rPr>
        <sz val="10"/>
        <rFont val="Arial"/>
        <family val="2"/>
      </rPr>
      <t>(1</t>
    </r>
    <r>
      <rPr>
        <sz val="10"/>
        <rFont val="돋움"/>
        <family val="3"/>
      </rPr>
      <t>차</t>
    </r>
    <r>
      <rPr>
        <sz val="10"/>
        <rFont val="Arial"/>
        <family val="2"/>
      </rPr>
      <t>,2</t>
    </r>
    <r>
      <rPr>
        <sz val="10"/>
        <rFont val="돋움"/>
        <family val="3"/>
      </rPr>
      <t>차</t>
    </r>
    <r>
      <rPr>
        <sz val="10"/>
        <rFont val="Arial"/>
        <family val="2"/>
      </rPr>
      <t>)</t>
    </r>
  </si>
  <si>
    <r>
      <t>서귀포시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남원읍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남원리</t>
    </r>
    <r>
      <rPr>
        <sz val="10"/>
        <rFont val="Arial"/>
        <family val="2"/>
      </rPr>
      <t xml:space="preserve"> 1408, 2384-1</t>
    </r>
    <r>
      <rPr>
        <sz val="10"/>
        <rFont val="돋움"/>
        <family val="3"/>
      </rPr>
      <t>번지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일원</t>
    </r>
  </si>
  <si>
    <t>1987.01.13</t>
  </si>
  <si>
    <r>
      <t xml:space="preserve">    7. </t>
    </r>
    <r>
      <rPr>
        <b/>
        <sz val="18"/>
        <rFont val="굴림"/>
        <family val="3"/>
      </rPr>
      <t>항공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노선별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수송</t>
    </r>
    <r>
      <rPr>
        <b/>
        <sz val="18"/>
        <rFont val="Arial"/>
        <family val="2"/>
      </rPr>
      <t>(</t>
    </r>
    <r>
      <rPr>
        <b/>
        <sz val="18"/>
        <rFont val="굴림"/>
        <family val="3"/>
      </rPr>
      <t>계속</t>
    </r>
    <r>
      <rPr>
        <b/>
        <sz val="18"/>
        <rFont val="Arial"/>
        <family val="2"/>
      </rPr>
      <t>)               Transportation by Airline Routes(Cont'd)</t>
    </r>
  </si>
  <si>
    <r>
      <t xml:space="preserve">    7. </t>
    </r>
    <r>
      <rPr>
        <b/>
        <sz val="18"/>
        <color indexed="8"/>
        <rFont val="굴림"/>
        <family val="3"/>
      </rPr>
      <t>항공노선별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굴림"/>
        <family val="3"/>
      </rPr>
      <t>수송</t>
    </r>
    <r>
      <rPr>
        <b/>
        <sz val="18"/>
        <color indexed="8"/>
        <rFont val="Arial"/>
        <family val="2"/>
      </rPr>
      <t>(</t>
    </r>
    <r>
      <rPr>
        <b/>
        <sz val="18"/>
        <color indexed="8"/>
        <rFont val="굴림"/>
        <family val="3"/>
      </rPr>
      <t>계속</t>
    </r>
    <r>
      <rPr>
        <b/>
        <sz val="18"/>
        <color indexed="8"/>
        <rFont val="Arial"/>
        <family val="2"/>
      </rPr>
      <t>)              Transportation by Airline Routes(Cont'd)</t>
    </r>
  </si>
  <si>
    <r>
      <t xml:space="preserve">    </t>
    </r>
    <r>
      <rPr>
        <b/>
        <sz val="18"/>
        <color indexed="8"/>
        <rFont val="Arial"/>
        <family val="2"/>
      </rPr>
      <t xml:space="preserve">7. </t>
    </r>
    <r>
      <rPr>
        <b/>
        <sz val="18"/>
        <color indexed="8"/>
        <rFont val="굴림"/>
        <family val="3"/>
      </rPr>
      <t>항공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굴림"/>
        <family val="3"/>
      </rPr>
      <t>노선별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굴림"/>
        <family val="3"/>
      </rPr>
      <t>수송</t>
    </r>
    <r>
      <rPr>
        <b/>
        <sz val="18"/>
        <color indexed="8"/>
        <rFont val="Arial"/>
        <family val="2"/>
      </rPr>
      <t>(</t>
    </r>
    <r>
      <rPr>
        <b/>
        <sz val="18"/>
        <color indexed="8"/>
        <rFont val="굴림"/>
        <family val="3"/>
      </rPr>
      <t>계속</t>
    </r>
    <r>
      <rPr>
        <b/>
        <sz val="18"/>
        <color indexed="8"/>
        <rFont val="Arial"/>
        <family val="2"/>
      </rPr>
      <t>)    Transportation by Airline Routes</t>
    </r>
    <r>
      <rPr>
        <b/>
        <sz val="18"/>
        <color indexed="10"/>
        <rFont val="Arial"/>
        <family val="2"/>
      </rPr>
      <t xml:space="preserve"> (Cont'd)       </t>
    </r>
  </si>
  <si>
    <r>
      <t xml:space="preserve">  </t>
    </r>
    <r>
      <rPr>
        <b/>
        <sz val="18"/>
        <color indexed="8"/>
        <rFont val="Arial"/>
        <family val="2"/>
      </rPr>
      <t xml:space="preserve">  7. </t>
    </r>
    <r>
      <rPr>
        <b/>
        <sz val="18"/>
        <color indexed="8"/>
        <rFont val="굴림"/>
        <family val="3"/>
      </rPr>
      <t>항공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굴림"/>
        <family val="3"/>
      </rPr>
      <t>노선별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굴림"/>
        <family val="3"/>
      </rPr>
      <t>수송</t>
    </r>
    <r>
      <rPr>
        <b/>
        <sz val="18"/>
        <color indexed="8"/>
        <rFont val="Arial"/>
        <family val="2"/>
      </rPr>
      <t>(</t>
    </r>
    <r>
      <rPr>
        <b/>
        <sz val="18"/>
        <color indexed="8"/>
        <rFont val="굴림"/>
        <family val="3"/>
      </rPr>
      <t>계속</t>
    </r>
    <r>
      <rPr>
        <b/>
        <sz val="18"/>
        <color indexed="8"/>
        <rFont val="Arial"/>
        <family val="2"/>
      </rPr>
      <t xml:space="preserve">)    Transportation by Airline Routes (Cont'd)    </t>
    </r>
  </si>
  <si>
    <r>
      <t xml:space="preserve">    7. </t>
    </r>
    <r>
      <rPr>
        <b/>
        <sz val="18"/>
        <rFont val="굴림"/>
        <family val="3"/>
      </rPr>
      <t>항공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노선별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수송</t>
    </r>
    <r>
      <rPr>
        <b/>
        <sz val="18"/>
        <rFont val="Arial"/>
        <family val="2"/>
      </rPr>
      <t>(</t>
    </r>
    <r>
      <rPr>
        <b/>
        <sz val="18"/>
        <rFont val="굴림"/>
        <family val="3"/>
      </rPr>
      <t>계속</t>
    </r>
    <r>
      <rPr>
        <b/>
        <sz val="18"/>
        <rFont val="Arial"/>
        <family val="2"/>
      </rPr>
      <t xml:space="preserve">)     Transportation by Airline Routes (Cont'd)         </t>
    </r>
  </si>
  <si>
    <t>Namwon tourist spot</t>
  </si>
  <si>
    <t>-</t>
  </si>
  <si>
    <t>Pyoseon Folk tourist spot</t>
  </si>
  <si>
    <t>Bonggae Natural Forest tourist spot</t>
  </si>
  <si>
    <t>Ora tourist spot</t>
  </si>
  <si>
    <t>Gwakji tourist spot</t>
  </si>
  <si>
    <t>Hyeobjae Beach tourist spot</t>
  </si>
  <si>
    <t>Jeju stone park tourist spot</t>
  </si>
  <si>
    <t>Don-naeko tourist spot</t>
  </si>
  <si>
    <t>Yongmeari Cliff tourist spot</t>
  </si>
  <si>
    <t>Guomak tourist spot</t>
  </si>
  <si>
    <t>Hamdeok Beach tourist spot</t>
  </si>
  <si>
    <t>Gimnyeong Beach tourist spot</t>
  </si>
  <si>
    <t>Myosanbong tourist spot</t>
  </si>
  <si>
    <t>Sehwa`Sondang Hot sping tourist spot</t>
  </si>
  <si>
    <t>Mi-cheon Cave tourist spot</t>
  </si>
  <si>
    <t>Sumang tourist spot</t>
  </si>
  <si>
    <t>Tosan tourist spot</t>
  </si>
  <si>
    <t>1987.01.13
1989. 08. 01</t>
  </si>
  <si>
    <t>Namwon tourist spot</t>
  </si>
  <si>
    <t>2 0 0 9</t>
  </si>
  <si>
    <t>1989.08.01</t>
  </si>
  <si>
    <r>
      <t>(</t>
    </r>
    <r>
      <rPr>
        <sz val="10"/>
        <color indexed="8"/>
        <rFont val="굴림"/>
        <family val="3"/>
      </rPr>
      <t>단위</t>
    </r>
    <r>
      <rPr>
        <sz val="10"/>
        <color indexed="8"/>
        <rFont val="Arial"/>
        <family val="2"/>
      </rPr>
      <t xml:space="preserve"> : </t>
    </r>
    <r>
      <rPr>
        <sz val="10"/>
        <color indexed="8"/>
        <rFont val="굴림"/>
        <family val="3"/>
      </rPr>
      <t>천명</t>
    </r>
    <r>
      <rPr>
        <sz val="10"/>
        <color indexed="8"/>
        <rFont val="Arial"/>
        <family val="2"/>
      </rPr>
      <t xml:space="preserve">, </t>
    </r>
    <r>
      <rPr>
        <sz val="10"/>
        <color indexed="8"/>
        <rFont val="굴림"/>
        <family val="3"/>
      </rPr>
      <t>백만원</t>
    </r>
    <r>
      <rPr>
        <sz val="10"/>
        <color indexed="8"/>
        <rFont val="Arial"/>
        <family val="2"/>
      </rPr>
      <t>)</t>
    </r>
  </si>
  <si>
    <t>(Unit : thousand person, million won)</t>
  </si>
  <si>
    <t>관광지별</t>
  </si>
  <si>
    <r>
      <t>인</t>
    </r>
    <r>
      <rPr>
        <sz val="10"/>
        <color indexed="8"/>
        <rFont val="Arial"/>
        <family val="2"/>
      </rPr>
      <t xml:space="preserve">   </t>
    </r>
    <r>
      <rPr>
        <sz val="10"/>
        <color indexed="8"/>
        <rFont val="굴림"/>
        <family val="3"/>
      </rPr>
      <t>원</t>
    </r>
  </si>
  <si>
    <r>
      <t>징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수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액</t>
    </r>
  </si>
  <si>
    <t>Tourist</t>
  </si>
  <si>
    <t>Visitors</t>
  </si>
  <si>
    <t>Receipts</t>
  </si>
  <si>
    <t>제주시</t>
  </si>
  <si>
    <t>삼성혈</t>
  </si>
  <si>
    <t>제주목관아지</t>
  </si>
  <si>
    <t>삼양선사유적지</t>
  </si>
  <si>
    <t>목석원</t>
  </si>
  <si>
    <t>국립제주박물관</t>
  </si>
  <si>
    <t>민속자연사박물관</t>
  </si>
  <si>
    <t>절물자연휴양림</t>
  </si>
  <si>
    <t>제주러브랜드</t>
  </si>
  <si>
    <t>한라산국립공원</t>
  </si>
  <si>
    <t>항몽유적지</t>
  </si>
  <si>
    <t>산굼부리</t>
  </si>
  <si>
    <t>비자림</t>
  </si>
  <si>
    <t>제주항일기념관</t>
  </si>
  <si>
    <t>한림공원</t>
  </si>
  <si>
    <t>생각하는 정원 (구.분재예술원)</t>
  </si>
  <si>
    <t>만장굴관광지</t>
  </si>
  <si>
    <t>㈜제주미니미니랜드</t>
  </si>
  <si>
    <r>
      <t>인</t>
    </r>
    <r>
      <rPr>
        <b/>
        <sz val="10"/>
        <color indexed="10"/>
        <rFont val="Arial"/>
        <family val="2"/>
      </rPr>
      <t xml:space="preserve">   </t>
    </r>
    <r>
      <rPr>
        <b/>
        <sz val="10"/>
        <color indexed="10"/>
        <rFont val="굴림"/>
        <family val="3"/>
      </rPr>
      <t>원</t>
    </r>
  </si>
  <si>
    <r>
      <t>징</t>
    </r>
    <r>
      <rPr>
        <b/>
        <sz val="10"/>
        <color indexed="10"/>
        <rFont val="Arial"/>
        <family val="2"/>
      </rPr>
      <t xml:space="preserve"> </t>
    </r>
    <r>
      <rPr>
        <b/>
        <sz val="10"/>
        <color indexed="10"/>
        <rFont val="굴림"/>
        <family val="3"/>
      </rPr>
      <t>수</t>
    </r>
    <r>
      <rPr>
        <b/>
        <sz val="10"/>
        <color indexed="10"/>
        <rFont val="Arial"/>
        <family val="2"/>
      </rPr>
      <t xml:space="preserve"> </t>
    </r>
    <r>
      <rPr>
        <b/>
        <sz val="10"/>
        <color indexed="10"/>
        <rFont val="굴림"/>
        <family val="3"/>
      </rPr>
      <t>액</t>
    </r>
  </si>
  <si>
    <r>
      <t>(</t>
    </r>
    <r>
      <rPr>
        <sz val="10"/>
        <color indexed="8"/>
        <rFont val="굴림"/>
        <family val="3"/>
      </rPr>
      <t>단위</t>
    </r>
    <r>
      <rPr>
        <sz val="10"/>
        <color indexed="8"/>
        <rFont val="Arial"/>
        <family val="2"/>
      </rPr>
      <t xml:space="preserve"> :</t>
    </r>
    <r>
      <rPr>
        <sz val="10"/>
        <color indexed="8"/>
        <rFont val="굴림"/>
        <family val="3"/>
      </rPr>
      <t>㎢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)</t>
    </r>
  </si>
  <si>
    <r>
      <t xml:space="preserve"> (Unit :  </t>
    </r>
    <r>
      <rPr>
        <sz val="10"/>
        <color indexed="8"/>
        <rFont val="돋움"/>
        <family val="3"/>
      </rPr>
      <t>㎢</t>
    </r>
    <r>
      <rPr>
        <sz val="10"/>
        <color indexed="8"/>
        <rFont val="Arial"/>
        <family val="2"/>
      </rPr>
      <t>)</t>
    </r>
  </si>
  <si>
    <t>관광지명</t>
  </si>
  <si>
    <t>위 치</t>
  </si>
  <si>
    <t>지정일자</t>
  </si>
  <si>
    <t>면적</t>
  </si>
  <si>
    <t>특색</t>
  </si>
  <si>
    <t>Location</t>
  </si>
  <si>
    <t xml:space="preserve">Date of </t>
  </si>
  <si>
    <t>Area</t>
  </si>
  <si>
    <t>Characteristics</t>
  </si>
  <si>
    <t>Name of tourist</t>
  </si>
  <si>
    <t>designation</t>
  </si>
  <si>
    <t xml:space="preserve"> attraction</t>
  </si>
  <si>
    <t>17개소</t>
  </si>
  <si>
    <t>표선민속관광지</t>
  </si>
  <si>
    <r>
      <t>서귀포시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표선면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표선리</t>
    </r>
    <r>
      <rPr>
        <sz val="10"/>
        <color indexed="8"/>
        <rFont val="Arial"/>
        <family val="2"/>
      </rPr>
      <t xml:space="preserve"> 40</t>
    </r>
    <r>
      <rPr>
        <sz val="10"/>
        <color indexed="8"/>
        <rFont val="돋움"/>
        <family val="3"/>
      </rPr>
      <t>번지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일원</t>
    </r>
  </si>
  <si>
    <t>2001.05.10</t>
  </si>
  <si>
    <t>역사·문화형</t>
  </si>
  <si>
    <t>봉개휴양림관광지</t>
  </si>
  <si>
    <r>
      <t>제주시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봉개동</t>
    </r>
    <r>
      <rPr>
        <sz val="10"/>
        <color indexed="8"/>
        <rFont val="Arial"/>
        <family val="2"/>
      </rPr>
      <t xml:space="preserve"> 237-7 </t>
    </r>
    <r>
      <rPr>
        <sz val="10"/>
        <color indexed="8"/>
        <rFont val="돋움"/>
        <family val="3"/>
      </rPr>
      <t>일원</t>
    </r>
  </si>
  <si>
    <t>1996.12.28</t>
  </si>
  <si>
    <t>복합형(레저스포츠+자연·휴양+역사·문화)</t>
  </si>
  <si>
    <t>오라관광지</t>
  </si>
  <si>
    <r>
      <t>제주시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오라</t>
    </r>
    <r>
      <rPr>
        <sz val="10"/>
        <color indexed="8"/>
        <rFont val="Arial"/>
        <family val="2"/>
      </rPr>
      <t>2</t>
    </r>
    <r>
      <rPr>
        <sz val="10"/>
        <color indexed="8"/>
        <rFont val="돋움"/>
        <family val="3"/>
      </rPr>
      <t>동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산</t>
    </r>
    <r>
      <rPr>
        <sz val="10"/>
        <color indexed="8"/>
        <rFont val="Arial"/>
        <family val="2"/>
      </rPr>
      <t>92</t>
    </r>
    <r>
      <rPr>
        <sz val="10"/>
        <color indexed="8"/>
        <rFont val="돋움"/>
        <family val="3"/>
      </rPr>
      <t>번지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일원</t>
    </r>
  </si>
  <si>
    <t>1999.12.30</t>
  </si>
  <si>
    <t>복합형(레저스포츠+자연·휴양+위락)</t>
  </si>
  <si>
    <t>곽지관광지</t>
  </si>
  <si>
    <r>
      <t>제주시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애월읍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곽지리</t>
    </r>
    <r>
      <rPr>
        <sz val="10"/>
        <color indexed="8"/>
        <rFont val="Arial"/>
        <family val="2"/>
      </rPr>
      <t xml:space="preserve"> 1385</t>
    </r>
    <r>
      <rPr>
        <sz val="10"/>
        <color indexed="8"/>
        <rFont val="돋움"/>
        <family val="3"/>
      </rPr>
      <t>번지</t>
    </r>
  </si>
  <si>
    <t>2004.07.19</t>
  </si>
  <si>
    <t>해양형</t>
  </si>
  <si>
    <t>협재관광지</t>
  </si>
  <si>
    <r>
      <t>제주시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한림읍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협재리</t>
    </r>
    <r>
      <rPr>
        <sz val="10"/>
        <color indexed="8"/>
        <rFont val="Arial"/>
        <family val="2"/>
      </rPr>
      <t xml:space="preserve"> 2450</t>
    </r>
    <r>
      <rPr>
        <sz val="10"/>
        <color indexed="8"/>
        <rFont val="돋움"/>
        <family val="3"/>
      </rPr>
      <t>번지</t>
    </r>
  </si>
  <si>
    <t>1985.06.21</t>
  </si>
  <si>
    <t>복합형(해양+지연·휴양+레저스포츠)</t>
  </si>
  <si>
    <r>
      <t>제주시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조천읍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교래리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산</t>
    </r>
    <r>
      <rPr>
        <sz val="10"/>
        <color indexed="8"/>
        <rFont val="Arial"/>
        <family val="2"/>
      </rPr>
      <t xml:space="preserve"> 119</t>
    </r>
    <r>
      <rPr>
        <sz val="10"/>
        <color indexed="8"/>
        <rFont val="돋움"/>
        <family val="3"/>
      </rPr>
      <t>번지</t>
    </r>
  </si>
  <si>
    <t>2004.03.16</t>
  </si>
  <si>
    <t>복합형(역사·문화+자연·휴양)</t>
  </si>
  <si>
    <t>돈내코관광지</t>
  </si>
  <si>
    <t>(Unit :  person, million won)</t>
  </si>
  <si>
    <r>
      <t>서귀포시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상효동</t>
    </r>
    <r>
      <rPr>
        <sz val="10"/>
        <color indexed="8"/>
        <rFont val="Arial"/>
        <family val="2"/>
      </rPr>
      <t xml:space="preserve"> 1460</t>
    </r>
    <r>
      <rPr>
        <sz val="10"/>
        <color indexed="8"/>
        <rFont val="돋움"/>
        <family val="3"/>
      </rPr>
      <t>번지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일원</t>
    </r>
  </si>
  <si>
    <t>1971.05.20</t>
  </si>
  <si>
    <t>자연·휴양형</t>
  </si>
  <si>
    <t>용머리관광지</t>
  </si>
  <si>
    <r>
      <t>서귀포시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안덕면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사계리</t>
    </r>
    <r>
      <rPr>
        <sz val="10"/>
        <color indexed="8"/>
        <rFont val="Arial"/>
        <family val="2"/>
      </rPr>
      <t xml:space="preserve"> 114</t>
    </r>
    <r>
      <rPr>
        <sz val="10"/>
        <color indexed="8"/>
        <rFont val="돋움"/>
        <family val="3"/>
      </rPr>
      <t>번지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일원</t>
    </r>
  </si>
  <si>
    <t>복합형(역사·문화+자연·휴양+레저스포츠)</t>
  </si>
  <si>
    <t>금악관광지</t>
  </si>
  <si>
    <r>
      <t>제주시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한림읍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금악리</t>
    </r>
    <r>
      <rPr>
        <sz val="10"/>
        <color indexed="8"/>
        <rFont val="Arial"/>
        <family val="2"/>
      </rPr>
      <t xml:space="preserve"> 81-8</t>
    </r>
    <r>
      <rPr>
        <sz val="10"/>
        <color indexed="8"/>
        <rFont val="돋움"/>
        <family val="3"/>
      </rPr>
      <t>번지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일원</t>
    </r>
  </si>
  <si>
    <t>2004.01.12</t>
  </si>
  <si>
    <t>함덕해안관광지</t>
  </si>
  <si>
    <r>
      <t>제주시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조천읍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함덕리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산</t>
    </r>
    <r>
      <rPr>
        <sz val="10"/>
        <color indexed="8"/>
        <rFont val="Arial"/>
        <family val="2"/>
      </rPr>
      <t xml:space="preserve"> 41-1</t>
    </r>
    <r>
      <rPr>
        <sz val="10"/>
        <color indexed="8"/>
        <rFont val="돋움"/>
        <family val="3"/>
      </rPr>
      <t>번지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일원</t>
    </r>
  </si>
  <si>
    <t>1981.10.07</t>
  </si>
  <si>
    <t>김녕해수욕장관광지</t>
  </si>
  <si>
    <r>
      <t>제주시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구좌읍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김녕리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산</t>
    </r>
    <r>
      <rPr>
        <sz val="10"/>
        <color indexed="8"/>
        <rFont val="Arial"/>
        <family val="2"/>
      </rPr>
      <t>1-1</t>
    </r>
    <r>
      <rPr>
        <sz val="10"/>
        <color indexed="8"/>
        <rFont val="돋움"/>
        <family val="3"/>
      </rPr>
      <t>번지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일원</t>
    </r>
  </si>
  <si>
    <t>복합형(해양+자연·휴양+레저스포츠)</t>
  </si>
  <si>
    <t>묘산봉관광지</t>
  </si>
  <si>
    <r>
      <t>제주시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구좌읍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김녕리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산</t>
    </r>
    <r>
      <rPr>
        <sz val="10"/>
        <color indexed="8"/>
        <rFont val="Arial"/>
        <family val="2"/>
      </rPr>
      <t>157</t>
    </r>
    <r>
      <rPr>
        <sz val="10"/>
        <color indexed="8"/>
        <rFont val="돋움"/>
        <family val="3"/>
      </rPr>
      <t>번지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일원</t>
    </r>
  </si>
  <si>
    <t>1998.04.22</t>
  </si>
  <si>
    <t>세화·송당온천관광지</t>
  </si>
  <si>
    <r>
      <t>제주시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구좌읍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세화리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산</t>
    </r>
    <r>
      <rPr>
        <sz val="10"/>
        <color indexed="8"/>
        <rFont val="Arial"/>
        <family val="2"/>
      </rPr>
      <t>38</t>
    </r>
    <r>
      <rPr>
        <sz val="10"/>
        <color indexed="8"/>
        <rFont val="돋움"/>
        <family val="3"/>
      </rPr>
      <t>번지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일원</t>
    </r>
  </si>
  <si>
    <t>2001.10.31</t>
  </si>
  <si>
    <t>미천굴관광지</t>
  </si>
  <si>
    <r>
      <t>서귀포시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성산읍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삼달리</t>
    </r>
    <r>
      <rPr>
        <sz val="10"/>
        <color indexed="8"/>
        <rFont val="Arial"/>
        <family val="2"/>
      </rPr>
      <t xml:space="preserve"> 1010</t>
    </r>
    <r>
      <rPr>
        <sz val="10"/>
        <color indexed="8"/>
        <rFont val="돋움"/>
        <family val="3"/>
      </rPr>
      <t>번지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일원</t>
    </r>
  </si>
  <si>
    <t>1998.05.08</t>
  </si>
  <si>
    <t>복합형(자연·휴양+역사·문화)</t>
  </si>
  <si>
    <t>수망관광지</t>
  </si>
  <si>
    <r>
      <t>서귀포시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남원읍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수망리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산</t>
    </r>
    <r>
      <rPr>
        <sz val="10"/>
        <color indexed="8"/>
        <rFont val="Arial"/>
        <family val="2"/>
      </rPr>
      <t>1</t>
    </r>
    <r>
      <rPr>
        <sz val="10"/>
        <color indexed="8"/>
        <rFont val="돋움"/>
        <family val="3"/>
      </rPr>
      <t>번지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일원</t>
    </r>
  </si>
  <si>
    <t>2000.03.15</t>
  </si>
  <si>
    <t>복합형(레저스포츠+자연·휴양)</t>
  </si>
  <si>
    <t>토산관광지</t>
  </si>
  <si>
    <r>
      <t>서귀포시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표선면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토산리</t>
    </r>
    <r>
      <rPr>
        <sz val="10"/>
        <color indexed="8"/>
        <rFont val="Arial"/>
        <family val="2"/>
      </rPr>
      <t xml:space="preserve"> 16</t>
    </r>
    <r>
      <rPr>
        <sz val="10"/>
        <color indexed="8"/>
        <rFont val="돋움"/>
        <family val="3"/>
      </rPr>
      <t>번지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일원</t>
    </r>
  </si>
  <si>
    <t>1997.08.29</t>
  </si>
  <si>
    <t>복합형(해양+자연·휴양)</t>
  </si>
  <si>
    <r>
      <t>남원관광지</t>
    </r>
    <r>
      <rPr>
        <sz val="10"/>
        <color indexed="8"/>
        <rFont val="Arial"/>
        <family val="2"/>
      </rPr>
      <t>(1</t>
    </r>
    <r>
      <rPr>
        <sz val="10"/>
        <color indexed="8"/>
        <rFont val="돋움"/>
        <family val="3"/>
      </rPr>
      <t>차</t>
    </r>
    <r>
      <rPr>
        <sz val="10"/>
        <color indexed="8"/>
        <rFont val="Arial"/>
        <family val="2"/>
      </rPr>
      <t>,2</t>
    </r>
    <r>
      <rPr>
        <sz val="10"/>
        <color indexed="8"/>
        <rFont val="돋움"/>
        <family val="3"/>
      </rPr>
      <t>차</t>
    </r>
    <r>
      <rPr>
        <sz val="10"/>
        <color indexed="8"/>
        <rFont val="Arial"/>
        <family val="2"/>
      </rPr>
      <t>)</t>
    </r>
  </si>
  <si>
    <r>
      <t>서귀포시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남원읍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남원리</t>
    </r>
    <r>
      <rPr>
        <sz val="10"/>
        <color indexed="8"/>
        <rFont val="Arial"/>
        <family val="2"/>
      </rPr>
      <t xml:space="preserve"> 1408, 2384-1</t>
    </r>
    <r>
      <rPr>
        <sz val="10"/>
        <color indexed="8"/>
        <rFont val="돋움"/>
        <family val="3"/>
      </rPr>
      <t>번지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일원</t>
    </r>
  </si>
  <si>
    <t>1차 : 역사·문화형 / 2차 : 레저스포츠형</t>
  </si>
  <si>
    <t>제1종</t>
  </si>
  <si>
    <t>제2종</t>
  </si>
  <si>
    <t>General</t>
  </si>
  <si>
    <t>Overseas</t>
  </si>
  <si>
    <t>Domestic</t>
  </si>
  <si>
    <t>Tourist hotel</t>
  </si>
  <si>
    <t>Flotel
(Floating Hotel)</t>
  </si>
  <si>
    <t>Family hotel</t>
  </si>
  <si>
    <t>국제회의업
Organizing International
 Meeting</t>
  </si>
  <si>
    <t>유원시설업
Recreational Facilities</t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</si>
  <si>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주차관리과</t>
    </r>
  </si>
  <si>
    <t>관광편의시설업
Tourist convenience facilities</t>
  </si>
  <si>
    <t>기획업</t>
  </si>
  <si>
    <t xml:space="preserve"> </t>
  </si>
  <si>
    <t>종합유원</t>
  </si>
  <si>
    <t>일반유원</t>
  </si>
  <si>
    <t>기타유원</t>
  </si>
  <si>
    <t>관광유흥</t>
  </si>
  <si>
    <t>외국인전용</t>
  </si>
  <si>
    <t>시내순환</t>
  </si>
  <si>
    <t>여객자동차</t>
  </si>
  <si>
    <t>곤광토속주</t>
  </si>
  <si>
    <t>음식점업</t>
  </si>
  <si>
    <t>유흥음식점업</t>
  </si>
  <si>
    <t>식당업</t>
  </si>
  <si>
    <t>관광업</t>
  </si>
  <si>
    <t>사진업</t>
  </si>
  <si>
    <t>터미널시설업</t>
  </si>
  <si>
    <t>판매업</t>
  </si>
  <si>
    <t>펜션업</t>
  </si>
  <si>
    <t xml:space="preserve">Facilities </t>
  </si>
  <si>
    <t>Planning</t>
  </si>
  <si>
    <t>Casino</t>
  </si>
  <si>
    <t xml:space="preserve">Recreational Complex Facilities </t>
  </si>
  <si>
    <t>General Recreational Facilities</t>
  </si>
  <si>
    <t>Other Recreational Facilities</t>
  </si>
  <si>
    <t>Amusement Restaurants for Tourists</t>
  </si>
  <si>
    <t xml:space="preserve"> Amusement Restaurants Exclusive to Foreigners</t>
  </si>
  <si>
    <t>2 0 0 6</t>
  </si>
  <si>
    <t>2 0 0 6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</si>
  <si>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명</t>
    </r>
    <r>
      <rPr>
        <sz val="10"/>
        <rFont val="Arial"/>
        <family val="2"/>
      </rPr>
      <t>)</t>
    </r>
  </si>
  <si>
    <t xml:space="preserve">        (Unit : person)</t>
  </si>
  <si>
    <r>
      <t>교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포</t>
    </r>
  </si>
  <si>
    <r>
      <t>미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국</t>
    </r>
  </si>
  <si>
    <r>
      <t>일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본</t>
    </r>
  </si>
  <si>
    <r>
      <t>중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국</t>
    </r>
  </si>
  <si>
    <r>
      <t>영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국</t>
    </r>
  </si>
  <si>
    <r>
      <t>홍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콩</t>
    </r>
  </si>
  <si>
    <r>
      <t>독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일</t>
    </r>
  </si>
  <si>
    <r>
      <t>대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만</t>
    </r>
  </si>
  <si>
    <t>Koreans Living in</t>
  </si>
  <si>
    <t>U. S. A.</t>
  </si>
  <si>
    <t>Japan</t>
  </si>
  <si>
    <t>China</t>
  </si>
  <si>
    <t>United Kingdom</t>
  </si>
  <si>
    <t>Hongkong</t>
  </si>
  <si>
    <t>Germany</t>
  </si>
  <si>
    <t>Taiwan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</si>
  <si>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명</t>
    </r>
    <r>
      <rPr>
        <sz val="10"/>
        <rFont val="Arial"/>
        <family val="2"/>
      </rPr>
      <t>)</t>
    </r>
  </si>
  <si>
    <t>(Unit : person)</t>
  </si>
  <si>
    <r>
      <t>합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계</t>
    </r>
  </si>
  <si>
    <r>
      <t>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통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단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별</t>
    </r>
  </si>
  <si>
    <r>
      <t xml:space="preserve"> </t>
    </r>
    <r>
      <rPr>
        <sz val="10"/>
        <rFont val="굴림"/>
        <family val="3"/>
      </rPr>
      <t>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행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형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별</t>
    </r>
  </si>
  <si>
    <t>By mode of transportation</t>
  </si>
  <si>
    <t>By travel type</t>
  </si>
  <si>
    <r>
      <t xml:space="preserve"> </t>
    </r>
    <r>
      <rPr>
        <sz val="10"/>
        <rFont val="굴림"/>
        <family val="3"/>
      </rPr>
      <t>항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공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편</t>
    </r>
  </si>
  <si>
    <r>
      <t>선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편</t>
    </r>
  </si>
  <si>
    <r>
      <t>단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별</t>
    </r>
  </si>
  <si>
    <r>
      <t>개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인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별</t>
    </r>
  </si>
  <si>
    <t>Total</t>
  </si>
  <si>
    <t>Airplane</t>
  </si>
  <si>
    <t>Vessel</t>
  </si>
  <si>
    <t>Group</t>
  </si>
  <si>
    <t>Individual</t>
  </si>
  <si>
    <r>
      <t xml:space="preserve">1 </t>
    </r>
    <r>
      <rPr>
        <sz val="10"/>
        <rFont val="굴림"/>
        <family val="3"/>
      </rPr>
      <t>월</t>
    </r>
  </si>
  <si>
    <t>Jan.</t>
  </si>
  <si>
    <r>
      <t xml:space="preserve">2 </t>
    </r>
    <r>
      <rPr>
        <sz val="10"/>
        <rFont val="굴림"/>
        <family val="3"/>
      </rPr>
      <t>월</t>
    </r>
  </si>
  <si>
    <t>Feb.</t>
  </si>
  <si>
    <r>
      <t xml:space="preserve">3 </t>
    </r>
    <r>
      <rPr>
        <sz val="10"/>
        <rFont val="굴림"/>
        <family val="3"/>
      </rPr>
      <t>월</t>
    </r>
  </si>
  <si>
    <t>Mar.</t>
  </si>
  <si>
    <r>
      <t xml:space="preserve">4 </t>
    </r>
    <r>
      <rPr>
        <sz val="10"/>
        <rFont val="굴림"/>
        <family val="3"/>
      </rPr>
      <t>월</t>
    </r>
  </si>
  <si>
    <t>Apr.</t>
  </si>
  <si>
    <r>
      <t xml:space="preserve">5 </t>
    </r>
    <r>
      <rPr>
        <sz val="10"/>
        <rFont val="굴림"/>
        <family val="3"/>
      </rPr>
      <t>월</t>
    </r>
  </si>
  <si>
    <t>May</t>
  </si>
  <si>
    <r>
      <t xml:space="preserve">6 </t>
    </r>
    <r>
      <rPr>
        <sz val="10"/>
        <rFont val="굴림"/>
        <family val="3"/>
      </rPr>
      <t>월</t>
    </r>
  </si>
  <si>
    <t>June</t>
  </si>
  <si>
    <r>
      <t xml:space="preserve">7 </t>
    </r>
    <r>
      <rPr>
        <sz val="10"/>
        <rFont val="굴림"/>
        <family val="3"/>
      </rPr>
      <t>월</t>
    </r>
  </si>
  <si>
    <t>July</t>
  </si>
  <si>
    <r>
      <t xml:space="preserve">8 </t>
    </r>
    <r>
      <rPr>
        <sz val="10"/>
        <rFont val="굴림"/>
        <family val="3"/>
      </rPr>
      <t>월</t>
    </r>
  </si>
  <si>
    <t>Aug.</t>
  </si>
  <si>
    <r>
      <t xml:space="preserve">9 </t>
    </r>
    <r>
      <rPr>
        <sz val="10"/>
        <rFont val="굴림"/>
        <family val="3"/>
      </rPr>
      <t>월</t>
    </r>
  </si>
  <si>
    <t>Sept.</t>
  </si>
  <si>
    <r>
      <t xml:space="preserve">10 </t>
    </r>
    <r>
      <rPr>
        <sz val="10"/>
        <rFont val="굴림"/>
        <family val="3"/>
      </rPr>
      <t>월</t>
    </r>
  </si>
  <si>
    <t>Oct.</t>
  </si>
  <si>
    <r>
      <t xml:space="preserve">11 </t>
    </r>
    <r>
      <rPr>
        <sz val="10"/>
        <rFont val="굴림"/>
        <family val="3"/>
      </rPr>
      <t>월</t>
    </r>
  </si>
  <si>
    <t>Nov.</t>
  </si>
  <si>
    <r>
      <t xml:space="preserve">12 </t>
    </r>
    <r>
      <rPr>
        <sz val="10"/>
        <rFont val="굴림"/>
        <family val="3"/>
      </rPr>
      <t>월</t>
    </r>
  </si>
  <si>
    <t>Dec.</t>
  </si>
  <si>
    <t xml:space="preserve"> </t>
  </si>
  <si>
    <r>
      <t>2004(</t>
    </r>
    <r>
      <rPr>
        <sz val="10"/>
        <color indexed="8"/>
        <rFont val="돋움"/>
        <family val="3"/>
      </rPr>
      <t>제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돋움"/>
        <family val="3"/>
      </rPr>
      <t>주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시</t>
    </r>
    <r>
      <rPr>
        <sz val="10"/>
        <color indexed="8"/>
        <rFont val="Arial"/>
        <family val="2"/>
      </rPr>
      <t>)</t>
    </r>
  </si>
  <si>
    <t>2 0 0 4</t>
  </si>
  <si>
    <t>2 0 0 6</t>
  </si>
  <si>
    <r>
      <t xml:space="preserve">1-1. </t>
    </r>
    <r>
      <rPr>
        <b/>
        <sz val="18"/>
        <rFont val="굴림"/>
        <family val="3"/>
      </rPr>
      <t>시</t>
    </r>
    <r>
      <rPr>
        <b/>
        <sz val="18"/>
        <rFont val="굴림"/>
        <family val="3"/>
      </rPr>
      <t>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자동차등록</t>
    </r>
    <r>
      <rPr>
        <b/>
        <sz val="18"/>
        <rFont val="Arial"/>
        <family val="2"/>
      </rPr>
      <t xml:space="preserve">                  Registered Motor Vehicles by Si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</si>
  <si>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대</t>
    </r>
    <r>
      <rPr>
        <sz val="10"/>
        <rFont val="Arial"/>
        <family val="2"/>
      </rPr>
      <t>)</t>
    </r>
  </si>
  <si>
    <t>(Unit : each)</t>
  </si>
  <si>
    <r>
      <t>합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계</t>
    </r>
    <r>
      <rPr>
        <vertAlign val="superscript"/>
        <sz val="10"/>
        <rFont val="Arial"/>
        <family val="2"/>
      </rPr>
      <t>1)</t>
    </r>
    <r>
      <rPr>
        <sz val="10"/>
        <rFont val="Arial"/>
        <family val="2"/>
      </rPr>
      <t xml:space="preserve">     Total</t>
    </r>
  </si>
  <si>
    <r>
      <t>승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용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차</t>
    </r>
    <r>
      <rPr>
        <sz val="10"/>
        <rFont val="Arial"/>
        <family val="2"/>
      </rPr>
      <t xml:space="preserve">   Passenger cars</t>
    </r>
  </si>
  <si>
    <r>
      <t xml:space="preserve">    </t>
    </r>
    <r>
      <rPr>
        <sz val="10"/>
        <rFont val="굴림"/>
        <family val="3"/>
      </rPr>
      <t>승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합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차</t>
    </r>
    <r>
      <rPr>
        <sz val="10"/>
        <rFont val="Arial"/>
        <family val="2"/>
      </rPr>
      <t xml:space="preserve">    Buses</t>
    </r>
  </si>
  <si>
    <r>
      <t xml:space="preserve">   </t>
    </r>
    <r>
      <rPr>
        <sz val="10"/>
        <rFont val="굴림"/>
        <family val="3"/>
      </rPr>
      <t>관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용</t>
    </r>
  </si>
  <si>
    <r>
      <t xml:space="preserve">  </t>
    </r>
    <r>
      <rPr>
        <sz val="10"/>
        <rFont val="굴림"/>
        <family val="3"/>
      </rPr>
      <t>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용</t>
    </r>
  </si>
  <si>
    <r>
      <t xml:space="preserve">  </t>
    </r>
    <r>
      <rPr>
        <sz val="10"/>
        <rFont val="굴림"/>
        <family val="3"/>
      </rPr>
      <t>영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업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용</t>
    </r>
  </si>
  <si>
    <t>Government</t>
  </si>
  <si>
    <t xml:space="preserve">  Private</t>
  </si>
  <si>
    <t>Commercial</t>
  </si>
  <si>
    <t>2 0 0 5</t>
  </si>
  <si>
    <t xml:space="preserve"> Jeju-si</t>
  </si>
  <si>
    <r>
      <t>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시</t>
    </r>
  </si>
  <si>
    <t xml:space="preserve"> Seogwipo-si</t>
  </si>
  <si>
    <r>
      <t xml:space="preserve">     </t>
    </r>
    <r>
      <rPr>
        <sz val="10"/>
        <rFont val="굴림"/>
        <family val="3"/>
      </rPr>
      <t>화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차</t>
    </r>
    <r>
      <rPr>
        <sz val="10"/>
        <rFont val="Arial"/>
        <family val="2"/>
      </rPr>
      <t xml:space="preserve">          Trucks</t>
    </r>
  </si>
  <si>
    <r>
      <t xml:space="preserve">     </t>
    </r>
    <r>
      <rPr>
        <sz val="10"/>
        <rFont val="굴림"/>
        <family val="3"/>
      </rPr>
      <t>특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차</t>
    </r>
    <r>
      <rPr>
        <sz val="10"/>
        <rFont val="Arial"/>
        <family val="2"/>
      </rPr>
      <t xml:space="preserve">            Special cars</t>
    </r>
  </si>
  <si>
    <r>
      <t xml:space="preserve">   </t>
    </r>
    <r>
      <rPr>
        <sz val="10"/>
        <rFont val="굴림"/>
        <family val="3"/>
      </rPr>
      <t>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동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차</t>
    </r>
    <r>
      <rPr>
        <sz val="10"/>
        <rFont val="Arial"/>
        <family val="2"/>
      </rPr>
      <t xml:space="preserve">   Motor cycles </t>
    </r>
  </si>
  <si>
    <r>
      <t xml:space="preserve">   </t>
    </r>
    <r>
      <rPr>
        <sz val="10"/>
        <rFont val="굴림"/>
        <family val="3"/>
      </rPr>
      <t>관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용</t>
    </r>
  </si>
  <si>
    <r>
      <t xml:space="preserve">  </t>
    </r>
    <r>
      <rPr>
        <sz val="10"/>
        <rFont val="굴림"/>
        <family val="3"/>
      </rPr>
      <t>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용</t>
    </r>
  </si>
  <si>
    <r>
      <t xml:space="preserve">  </t>
    </r>
    <r>
      <rPr>
        <sz val="10"/>
        <rFont val="굴림"/>
        <family val="3"/>
      </rPr>
      <t>영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업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용</t>
    </r>
  </si>
  <si>
    <t>Government</t>
  </si>
  <si>
    <t xml:space="preserve">  Private</t>
  </si>
  <si>
    <t>Commercial</t>
  </si>
  <si>
    <t xml:space="preserve"> Jeju-si</t>
  </si>
  <si>
    <r>
      <t>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시</t>
    </r>
  </si>
  <si>
    <t xml:space="preserve"> Seogwipo-si</t>
  </si>
  <si>
    <t xml:space="preserve"> </t>
  </si>
  <si>
    <t xml:space="preserve">     Note : 1) Excluding Motorcycle</t>
  </si>
  <si>
    <r>
      <t xml:space="preserve">2. </t>
    </r>
    <r>
      <rPr>
        <b/>
        <sz val="18"/>
        <rFont val="굴림"/>
        <family val="3"/>
      </rPr>
      <t>업종별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운수업체</t>
    </r>
    <r>
      <rPr>
        <b/>
        <sz val="18"/>
        <rFont val="Arial"/>
        <family val="2"/>
      </rPr>
      <t xml:space="preserve">             Transportation Companies, by Type of Business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</si>
  <si>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대</t>
    </r>
    <r>
      <rPr>
        <sz val="10"/>
        <rFont val="Arial"/>
        <family val="2"/>
      </rPr>
      <t>)</t>
    </r>
  </si>
  <si>
    <t>(Unit : each)</t>
  </si>
  <si>
    <t>계</t>
  </si>
  <si>
    <t>시내버스</t>
  </si>
  <si>
    <t>Total</t>
  </si>
  <si>
    <t>Inter-city buses</t>
  </si>
  <si>
    <t>Intra-city buses</t>
  </si>
  <si>
    <t>Rural buses</t>
  </si>
  <si>
    <t>Number of</t>
  </si>
  <si>
    <t>2 0 0 4</t>
  </si>
  <si>
    <t>2 0 0 5</t>
  </si>
  <si>
    <t>개인택시</t>
  </si>
  <si>
    <r>
      <t>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세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스</t>
    </r>
  </si>
  <si>
    <t>Rent-Car</t>
  </si>
  <si>
    <t>Chartered buses</t>
  </si>
  <si>
    <t>General cargo</t>
  </si>
  <si>
    <t>Individual cargo</t>
  </si>
  <si>
    <t>Delivery cargo</t>
  </si>
  <si>
    <r>
      <t xml:space="preserve">3. </t>
    </r>
    <r>
      <rPr>
        <b/>
        <sz val="18"/>
        <rFont val="굴림"/>
        <family val="3"/>
      </rPr>
      <t>영업용자동차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업종별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수송</t>
    </r>
    <r>
      <rPr>
        <b/>
        <sz val="18"/>
        <rFont val="Arial"/>
        <family val="2"/>
      </rPr>
      <t xml:space="preserve">     Transportation of Commercial Motor Vehicles, by Type of Business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</si>
  <si>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화물</t>
    </r>
    <r>
      <rPr>
        <sz val="10"/>
        <rFont val="Arial"/>
        <family val="2"/>
      </rPr>
      <t>/</t>
    </r>
    <r>
      <rPr>
        <sz val="10"/>
        <rFont val="굴림"/>
        <family val="3"/>
      </rPr>
      <t>천톤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여객</t>
    </r>
    <r>
      <rPr>
        <sz val="10"/>
        <rFont val="Arial"/>
        <family val="2"/>
      </rPr>
      <t>/</t>
    </r>
    <r>
      <rPr>
        <sz val="10"/>
        <rFont val="굴림"/>
        <family val="3"/>
      </rPr>
      <t>천명</t>
    </r>
    <r>
      <rPr>
        <sz val="10"/>
        <rFont val="Arial"/>
        <family val="2"/>
      </rPr>
      <t>)</t>
    </r>
  </si>
  <si>
    <t>(Unit : freight/thousand ton, passenger/thousand person)</t>
  </si>
  <si>
    <r>
      <t>여</t>
    </r>
    <r>
      <rPr>
        <sz val="10"/>
        <rFont val="Arial"/>
        <family val="2"/>
      </rPr>
      <t xml:space="preserve">                  </t>
    </r>
    <r>
      <rPr>
        <sz val="10"/>
        <rFont val="굴림"/>
        <family val="3"/>
      </rPr>
      <t>객</t>
    </r>
    <r>
      <rPr>
        <sz val="10"/>
        <rFont val="Arial"/>
        <family val="2"/>
      </rPr>
      <t xml:space="preserve">               Passenger</t>
    </r>
  </si>
  <si>
    <r>
      <t>화</t>
    </r>
    <r>
      <rPr>
        <sz val="10"/>
        <rFont val="Arial"/>
        <family val="2"/>
      </rPr>
      <t xml:space="preserve">            </t>
    </r>
    <r>
      <rPr>
        <sz val="10"/>
        <rFont val="굴림"/>
        <family val="3"/>
      </rPr>
      <t>물</t>
    </r>
    <r>
      <rPr>
        <sz val="10"/>
        <rFont val="Arial"/>
        <family val="2"/>
      </rPr>
      <t xml:space="preserve">            Freight</t>
    </r>
  </si>
  <si>
    <r>
      <t>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버스</t>
    </r>
  </si>
  <si>
    <r>
      <t>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외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버스</t>
    </r>
  </si>
  <si>
    <r>
      <t>택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시</t>
    </r>
  </si>
  <si>
    <r>
      <t>대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여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차</t>
    </r>
  </si>
  <si>
    <r>
      <t>일</t>
    </r>
    <r>
      <rPr>
        <sz val="10"/>
        <rFont val="Arial"/>
        <family val="2"/>
      </rPr>
      <t xml:space="preserve">       </t>
    </r>
    <r>
      <rPr>
        <sz val="10"/>
        <rFont val="굴림"/>
        <family val="3"/>
      </rPr>
      <t>반</t>
    </r>
  </si>
  <si>
    <r>
      <t>개</t>
    </r>
    <r>
      <rPr>
        <sz val="10"/>
        <rFont val="Arial"/>
        <family val="2"/>
      </rPr>
      <t xml:space="preserve">        </t>
    </r>
    <r>
      <rPr>
        <sz val="10"/>
        <rFont val="굴림"/>
        <family val="3"/>
      </rPr>
      <t>별</t>
    </r>
  </si>
  <si>
    <r>
      <t>용</t>
    </r>
    <r>
      <rPr>
        <sz val="10"/>
        <rFont val="Arial"/>
        <family val="2"/>
      </rPr>
      <t xml:space="preserve">        </t>
    </r>
    <r>
      <rPr>
        <sz val="10"/>
        <rFont val="굴림"/>
        <family val="3"/>
      </rPr>
      <t>달</t>
    </r>
  </si>
  <si>
    <t>Taxi</t>
  </si>
  <si>
    <r>
      <t xml:space="preserve"> </t>
    </r>
    <r>
      <rPr>
        <sz val="10"/>
        <rFont val="굴림"/>
        <family val="3"/>
      </rPr>
      <t>등록대수</t>
    </r>
  </si>
  <si>
    <r>
      <t xml:space="preserve"> </t>
    </r>
    <r>
      <rPr>
        <sz val="10"/>
        <rFont val="굴림"/>
        <family val="3"/>
      </rPr>
      <t>수송인원</t>
    </r>
  </si>
  <si>
    <t>수송량</t>
  </si>
  <si>
    <t>Number</t>
  </si>
  <si>
    <t xml:space="preserve">Volume </t>
  </si>
  <si>
    <t>of cars</t>
  </si>
  <si>
    <t>of passengers</t>
  </si>
  <si>
    <t>of traffic</t>
  </si>
  <si>
    <r>
      <t xml:space="preserve">1 </t>
    </r>
    <r>
      <rPr>
        <sz val="10"/>
        <rFont val="굴림"/>
        <family val="3"/>
      </rPr>
      <t>월</t>
    </r>
  </si>
  <si>
    <t>Jan.</t>
  </si>
  <si>
    <r>
      <t xml:space="preserve">2 </t>
    </r>
    <r>
      <rPr>
        <sz val="10"/>
        <rFont val="굴림"/>
        <family val="3"/>
      </rPr>
      <t>월</t>
    </r>
  </si>
  <si>
    <t>Feb.</t>
  </si>
  <si>
    <r>
      <t xml:space="preserve">3 </t>
    </r>
    <r>
      <rPr>
        <sz val="10"/>
        <rFont val="굴림"/>
        <family val="3"/>
      </rPr>
      <t>월</t>
    </r>
  </si>
  <si>
    <t>Mar.</t>
  </si>
  <si>
    <r>
      <t xml:space="preserve">4 </t>
    </r>
    <r>
      <rPr>
        <sz val="10"/>
        <rFont val="굴림"/>
        <family val="3"/>
      </rPr>
      <t>월</t>
    </r>
  </si>
  <si>
    <t>Apr.</t>
  </si>
  <si>
    <r>
      <t xml:space="preserve">5 </t>
    </r>
    <r>
      <rPr>
        <sz val="10"/>
        <rFont val="굴림"/>
        <family val="3"/>
      </rPr>
      <t>월</t>
    </r>
  </si>
  <si>
    <t>May</t>
  </si>
  <si>
    <r>
      <t xml:space="preserve">6 </t>
    </r>
    <r>
      <rPr>
        <sz val="10"/>
        <rFont val="굴림"/>
        <family val="3"/>
      </rPr>
      <t>월</t>
    </r>
  </si>
  <si>
    <t>June</t>
  </si>
  <si>
    <r>
      <t xml:space="preserve">7 </t>
    </r>
    <r>
      <rPr>
        <sz val="10"/>
        <rFont val="굴림"/>
        <family val="3"/>
      </rPr>
      <t>월</t>
    </r>
  </si>
  <si>
    <t>July</t>
  </si>
  <si>
    <r>
      <t xml:space="preserve">8 </t>
    </r>
    <r>
      <rPr>
        <sz val="10"/>
        <rFont val="굴림"/>
        <family val="3"/>
      </rPr>
      <t>월</t>
    </r>
  </si>
  <si>
    <t>Aug.</t>
  </si>
  <si>
    <r>
      <t>Y</t>
    </r>
    <r>
      <rPr>
        <sz val="10"/>
        <rFont val="Arial"/>
        <family val="2"/>
      </rPr>
      <t>ear</t>
    </r>
  </si>
  <si>
    <r>
      <t>연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별</t>
    </r>
  </si>
  <si>
    <r>
      <t>연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별</t>
    </r>
  </si>
  <si>
    <r>
      <t>H</t>
    </r>
    <r>
      <rPr>
        <sz val="10"/>
        <rFont val="Arial"/>
        <family val="2"/>
      </rPr>
      <t>otel</t>
    </r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</si>
  <si>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관광정책</t>
    </r>
    <r>
      <rPr>
        <sz val="10"/>
        <rFont val="굴림"/>
        <family val="3"/>
      </rPr>
      <t>과</t>
    </r>
  </si>
  <si>
    <r>
      <t>자료</t>
    </r>
    <r>
      <rPr>
        <sz val="10"/>
        <color indexed="8"/>
        <rFont val="Arial"/>
        <family val="2"/>
      </rPr>
      <t xml:space="preserve"> : </t>
    </r>
    <r>
      <rPr>
        <sz val="10"/>
        <color indexed="8"/>
        <rFont val="굴림"/>
        <family val="3"/>
      </rPr>
      <t>제주특별자치도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관광정책과</t>
    </r>
    <r>
      <rPr>
        <sz val="10"/>
        <color indexed="8"/>
        <rFont val="Arial"/>
        <family val="2"/>
      </rPr>
      <t xml:space="preserve">, </t>
    </r>
    <r>
      <rPr>
        <sz val="10"/>
        <color indexed="8"/>
        <rFont val="굴림"/>
        <family val="3"/>
      </rPr>
      <t>문화진흥본부</t>
    </r>
  </si>
  <si>
    <r>
      <t>자료</t>
    </r>
    <r>
      <rPr>
        <sz val="10"/>
        <color indexed="8"/>
        <rFont val="Arial"/>
        <family val="2"/>
      </rPr>
      <t xml:space="preserve"> : </t>
    </r>
    <r>
      <rPr>
        <sz val="10"/>
        <color indexed="8"/>
        <rFont val="굴림"/>
        <family val="3"/>
      </rPr>
      <t>제주특별자치도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관광정책과</t>
    </r>
  </si>
  <si>
    <r>
      <t>2</t>
    </r>
    <r>
      <rPr>
        <sz val="10"/>
        <rFont val="Arial"/>
        <family val="2"/>
      </rPr>
      <t>004(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</si>
  <si>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t>유람선업</t>
  </si>
  <si>
    <t>휴양콘도</t>
  </si>
  <si>
    <t>미니엄업</t>
  </si>
  <si>
    <r>
      <t xml:space="preserve"> </t>
    </r>
    <r>
      <rPr>
        <sz val="10"/>
        <rFont val="굴림"/>
        <family val="3"/>
      </rPr>
      <t>외국인전용관광</t>
    </r>
  </si>
  <si>
    <t>공연장업</t>
  </si>
  <si>
    <t>관광</t>
  </si>
  <si>
    <t>카지노업</t>
  </si>
  <si>
    <t>Condo
-minium</t>
  </si>
  <si>
    <t>Traditional
 hotel</t>
  </si>
  <si>
    <t>Special 
recreation
services</t>
  </si>
  <si>
    <t>휴양업</t>
  </si>
  <si>
    <t>전   문</t>
  </si>
  <si>
    <t>Motorist
convenience
 facilities</t>
  </si>
  <si>
    <t>Tourist
cruises</t>
  </si>
  <si>
    <r>
      <t>T</t>
    </r>
    <r>
      <rPr>
        <sz val="10"/>
        <rFont val="Arial"/>
        <family val="2"/>
      </rPr>
      <t>ourist</t>
    </r>
    <r>
      <rPr>
        <sz val="10"/>
        <rFont val="Arial"/>
        <family val="2"/>
      </rPr>
      <t xml:space="preserve">
cruises</t>
    </r>
  </si>
  <si>
    <r>
      <t>S</t>
    </r>
    <r>
      <rPr>
        <sz val="10"/>
        <rFont val="Arial"/>
        <family val="2"/>
      </rPr>
      <t xml:space="preserve">ouvenir shops </t>
    </r>
    <r>
      <rPr>
        <sz val="10"/>
        <rFont val="Arial"/>
        <family val="2"/>
      </rPr>
      <t>for
foreigners only</t>
    </r>
  </si>
  <si>
    <t>종   합
휴양업</t>
  </si>
  <si>
    <t>Tourist
 Restaurants</t>
  </si>
  <si>
    <t xml:space="preserve">City Circle 
Tourism </t>
  </si>
  <si>
    <t>Tourism 
Photogra-phy</t>
  </si>
  <si>
    <t>Operation of Passenger 
Bus Terminal Facilities</t>
  </si>
  <si>
    <t>Tourist 
Pension</t>
  </si>
  <si>
    <t>Traditio-nal Tourist
 Local Alcohol Sale</t>
  </si>
  <si>
    <t>(Unit : number)</t>
  </si>
  <si>
    <r>
      <t xml:space="preserve">Source : </t>
    </r>
    <r>
      <rPr>
        <sz val="10"/>
        <rFont val="Arial"/>
        <family val="2"/>
      </rPr>
      <t xml:space="preserve">Jeju Special Self-Governing Province </t>
    </r>
    <r>
      <rPr>
        <sz val="10"/>
        <rFont val="Arial"/>
        <family val="2"/>
      </rPr>
      <t>Tourism</t>
    </r>
    <r>
      <rPr>
        <sz val="10"/>
        <rFont val="Arial"/>
        <family val="2"/>
      </rPr>
      <t xml:space="preserve"> Marketing</t>
    </r>
    <r>
      <rPr>
        <sz val="10"/>
        <rFont val="Arial"/>
        <family val="2"/>
      </rPr>
      <t xml:space="preserve"> Div</t>
    </r>
    <r>
      <rPr>
        <sz val="10"/>
        <rFont val="Arial"/>
        <family val="2"/>
      </rPr>
      <t>.</t>
    </r>
  </si>
  <si>
    <r>
      <t xml:space="preserve"> 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전체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수치임</t>
    </r>
  </si>
  <si>
    <r>
      <t>연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별</t>
    </r>
  </si>
  <si>
    <r>
      <t>연별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월별</t>
    </r>
  </si>
  <si>
    <t>Year &amp; Month</t>
  </si>
  <si>
    <r>
      <t xml:space="preserve">9 </t>
    </r>
    <r>
      <rPr>
        <sz val="10"/>
        <rFont val="굴림"/>
        <family val="3"/>
      </rPr>
      <t>월</t>
    </r>
  </si>
  <si>
    <t>Sept.</t>
  </si>
  <si>
    <r>
      <t xml:space="preserve">10 </t>
    </r>
    <r>
      <rPr>
        <sz val="10"/>
        <rFont val="굴림"/>
        <family val="3"/>
      </rPr>
      <t>월</t>
    </r>
  </si>
  <si>
    <t>Oct.</t>
  </si>
  <si>
    <r>
      <t xml:space="preserve">11 </t>
    </r>
    <r>
      <rPr>
        <sz val="10"/>
        <rFont val="굴림"/>
        <family val="3"/>
      </rPr>
      <t>월</t>
    </r>
  </si>
  <si>
    <t>Nov.</t>
  </si>
  <si>
    <r>
      <t xml:space="preserve">12 </t>
    </r>
    <r>
      <rPr>
        <sz val="10"/>
        <rFont val="굴림"/>
        <family val="3"/>
      </rPr>
      <t>월</t>
    </r>
  </si>
  <si>
    <t>Dec.</t>
  </si>
  <si>
    <t>-</t>
  </si>
  <si>
    <r>
      <t xml:space="preserve">   </t>
    </r>
    <r>
      <rPr>
        <sz val="10"/>
        <rFont val="굴림"/>
        <family val="3"/>
      </rPr>
      <t>합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계</t>
    </r>
    <r>
      <rPr>
        <sz val="10"/>
        <rFont val="Arial"/>
        <family val="2"/>
      </rPr>
      <t xml:space="preserve">        </t>
    </r>
  </si>
  <si>
    <r>
      <t>노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상</t>
    </r>
    <r>
      <rPr>
        <sz val="10"/>
        <rFont val="Arial"/>
        <family val="2"/>
      </rPr>
      <t xml:space="preserve">   Street parking</t>
    </r>
  </si>
  <si>
    <t>노  외   Non-street parking</t>
  </si>
  <si>
    <r>
      <t>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설</t>
    </r>
    <r>
      <rPr>
        <sz val="10"/>
        <rFont val="Arial"/>
        <family val="2"/>
      </rPr>
      <t xml:space="preserve"> Attached to</t>
    </r>
  </si>
  <si>
    <t>Grand total</t>
  </si>
  <si>
    <r>
      <t>유료</t>
    </r>
    <r>
      <rPr>
        <sz val="10"/>
        <rFont val="Arial"/>
        <family val="2"/>
      </rPr>
      <t xml:space="preserve">    Total</t>
    </r>
  </si>
  <si>
    <r>
      <t>무료</t>
    </r>
    <r>
      <rPr>
        <sz val="10"/>
        <rFont val="Arial"/>
        <family val="2"/>
      </rPr>
      <t xml:space="preserve">   Total</t>
    </r>
  </si>
  <si>
    <r>
      <t>공영</t>
    </r>
    <r>
      <rPr>
        <sz val="10"/>
        <rFont val="Arial"/>
        <family val="2"/>
      </rPr>
      <t xml:space="preserve">  Public</t>
    </r>
  </si>
  <si>
    <r>
      <t>민영</t>
    </r>
    <r>
      <rPr>
        <sz val="10"/>
        <rFont val="Arial"/>
        <family val="2"/>
      </rPr>
      <t xml:space="preserve"> Private</t>
    </r>
  </si>
  <si>
    <t>buildings</t>
  </si>
  <si>
    <r>
      <t>개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소</t>
    </r>
  </si>
  <si>
    <r>
      <t>면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수</t>
    </r>
  </si>
  <si>
    <r>
      <t xml:space="preserve">  </t>
    </r>
    <r>
      <rPr>
        <sz val="10"/>
        <rFont val="굴림"/>
        <family val="3"/>
      </rPr>
      <t>개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소</t>
    </r>
  </si>
  <si>
    <r>
      <t xml:space="preserve">   </t>
    </r>
    <r>
      <rPr>
        <sz val="10"/>
        <rFont val="굴림"/>
        <family val="3"/>
      </rPr>
      <t>면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수</t>
    </r>
  </si>
  <si>
    <t>Number</t>
  </si>
  <si>
    <t>Space</t>
  </si>
  <si>
    <t xml:space="preserve">  Number</t>
  </si>
  <si>
    <t xml:space="preserve">    Space</t>
  </si>
  <si>
    <r>
      <t>2</t>
    </r>
    <r>
      <rPr>
        <sz val="10"/>
        <rFont val="Arial"/>
        <family val="2"/>
      </rPr>
      <t>004(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</si>
  <si>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r>
      <t xml:space="preserve">1. </t>
    </r>
    <r>
      <rPr>
        <b/>
        <sz val="18"/>
        <rFont val="굴림"/>
        <family val="3"/>
      </rPr>
      <t>자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동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차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등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록</t>
    </r>
    <r>
      <rPr>
        <b/>
        <sz val="18"/>
        <rFont val="Arial"/>
        <family val="2"/>
      </rPr>
      <t xml:space="preserve">                            Registered Motor Vehicles</t>
    </r>
  </si>
  <si>
    <r>
      <t xml:space="preserve"> </t>
    </r>
    <r>
      <rPr>
        <sz val="10"/>
        <rFont val="굴림"/>
        <family val="3"/>
      </rPr>
      <t>합</t>
    </r>
    <r>
      <rPr>
        <sz val="10"/>
        <rFont val="Arial"/>
        <family val="2"/>
      </rPr>
      <t xml:space="preserve">       </t>
    </r>
    <r>
      <rPr>
        <sz val="10"/>
        <rFont val="굴림"/>
        <family val="3"/>
      </rPr>
      <t>계</t>
    </r>
    <r>
      <rPr>
        <vertAlign val="superscript"/>
        <sz val="10"/>
        <rFont val="Arial"/>
        <family val="2"/>
      </rPr>
      <t>1)</t>
    </r>
    <r>
      <rPr>
        <sz val="10"/>
        <rFont val="Arial"/>
        <family val="2"/>
      </rPr>
      <t xml:space="preserve">    Total</t>
    </r>
  </si>
  <si>
    <r>
      <t xml:space="preserve">  </t>
    </r>
    <r>
      <rPr>
        <sz val="10"/>
        <rFont val="굴림"/>
        <family val="3"/>
      </rPr>
      <t>승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용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차</t>
    </r>
    <r>
      <rPr>
        <sz val="10"/>
        <rFont val="Arial"/>
        <family val="2"/>
      </rPr>
      <t xml:space="preserve">       Passenger  cars</t>
    </r>
  </si>
  <si>
    <r>
      <t xml:space="preserve">  </t>
    </r>
    <r>
      <rPr>
        <sz val="10"/>
        <rFont val="굴림"/>
        <family val="3"/>
      </rPr>
      <t>승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합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차</t>
    </r>
    <r>
      <rPr>
        <sz val="10"/>
        <rFont val="Arial"/>
        <family val="2"/>
      </rPr>
      <t xml:space="preserve">      Buses</t>
    </r>
  </si>
  <si>
    <r>
      <t xml:space="preserve">  </t>
    </r>
    <r>
      <rPr>
        <sz val="10"/>
        <rFont val="굴림"/>
        <family val="3"/>
      </rPr>
      <t>화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물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차</t>
    </r>
    <r>
      <rPr>
        <sz val="10"/>
        <rFont val="Arial"/>
        <family val="2"/>
      </rPr>
      <t xml:space="preserve">      Trucks</t>
    </r>
  </si>
  <si>
    <r>
      <t xml:space="preserve">  </t>
    </r>
    <r>
      <rPr>
        <sz val="10"/>
        <rFont val="굴림"/>
        <family val="3"/>
      </rPr>
      <t>특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수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차</t>
    </r>
    <r>
      <rPr>
        <sz val="10"/>
        <rFont val="Arial"/>
        <family val="2"/>
      </rPr>
      <t xml:space="preserve">      Special cars</t>
    </r>
  </si>
  <si>
    <r>
      <t xml:space="preserve">   </t>
    </r>
    <r>
      <rPr>
        <sz val="10"/>
        <rFont val="굴림"/>
        <family val="3"/>
      </rPr>
      <t>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동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차</t>
    </r>
    <r>
      <rPr>
        <sz val="10"/>
        <rFont val="Arial"/>
        <family val="2"/>
      </rPr>
      <t xml:space="preserve">   Motor cycles </t>
    </r>
  </si>
  <si>
    <r>
      <t>관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용</t>
    </r>
  </si>
  <si>
    <r>
      <t>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용</t>
    </r>
  </si>
  <si>
    <r>
      <t>영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업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용</t>
    </r>
  </si>
  <si>
    <t>Govern</t>
  </si>
  <si>
    <t>Com-</t>
  </si>
  <si>
    <t>Govern-</t>
  </si>
  <si>
    <t>ment</t>
  </si>
  <si>
    <t>Private</t>
  </si>
  <si>
    <t>mercial</t>
  </si>
  <si>
    <t xml:space="preserve"> </t>
  </si>
  <si>
    <t xml:space="preserve">    Note : 1) Excluding Motorcycle</t>
  </si>
  <si>
    <r>
      <t xml:space="preserve">5.   </t>
    </r>
    <r>
      <rPr>
        <b/>
        <sz val="18"/>
        <rFont val="굴림"/>
        <family val="3"/>
      </rPr>
      <t>항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공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수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송</t>
    </r>
    <r>
      <rPr>
        <b/>
        <sz val="18"/>
        <rFont val="Arial"/>
        <family val="2"/>
      </rPr>
      <t xml:space="preserve">                   Air Transportation</t>
    </r>
  </si>
  <si>
    <t>Passengers</t>
  </si>
  <si>
    <t>Freight</t>
  </si>
  <si>
    <r>
      <t xml:space="preserve">               6. </t>
    </r>
    <r>
      <rPr>
        <b/>
        <sz val="18"/>
        <rFont val="굴림"/>
        <family val="3"/>
      </rPr>
      <t>정기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항공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노선</t>
    </r>
    <r>
      <rPr>
        <b/>
        <sz val="18"/>
        <rFont val="Arial"/>
        <family val="2"/>
      </rPr>
      <t xml:space="preserve">             Regular Airline Routes</t>
    </r>
  </si>
  <si>
    <r>
      <t xml:space="preserve">  </t>
    </r>
    <r>
      <rPr>
        <sz val="10"/>
        <rFont val="굴림"/>
        <family val="3"/>
      </rPr>
      <t>거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리</t>
    </r>
  </si>
  <si>
    <r>
      <t xml:space="preserve"> </t>
    </r>
    <r>
      <rPr>
        <sz val="10"/>
        <rFont val="굴림"/>
        <family val="3"/>
      </rPr>
      <t>취항기종</t>
    </r>
  </si>
  <si>
    <r>
      <t xml:space="preserve"> </t>
    </r>
    <r>
      <rPr>
        <sz val="10"/>
        <rFont val="굴림"/>
        <family val="3"/>
      </rPr>
      <t>운항시간</t>
    </r>
    <r>
      <rPr>
        <sz val="10"/>
        <rFont val="Arial"/>
        <family val="2"/>
      </rPr>
      <t>(</t>
    </r>
    <r>
      <rPr>
        <sz val="10"/>
        <rFont val="굴림"/>
        <family val="3"/>
      </rPr>
      <t>분</t>
    </r>
    <r>
      <rPr>
        <sz val="10"/>
        <rFont val="Arial"/>
        <family val="2"/>
      </rPr>
      <t>)</t>
    </r>
  </si>
  <si>
    <r>
      <t xml:space="preserve"> </t>
    </r>
    <r>
      <rPr>
        <sz val="10"/>
        <rFont val="굴림"/>
        <family val="3"/>
      </rPr>
      <t>이용가능</t>
    </r>
  </si>
  <si>
    <r>
      <t xml:space="preserve">   </t>
    </r>
    <r>
      <rPr>
        <sz val="10"/>
        <rFont val="굴림"/>
        <family val="3"/>
      </rPr>
      <t>연간좌석이용률</t>
    </r>
  </si>
  <si>
    <r>
      <t xml:space="preserve"> </t>
    </r>
    <r>
      <rPr>
        <sz val="10"/>
        <rFont val="굴림"/>
        <family val="3"/>
      </rPr>
      <t>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항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회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</t>
    </r>
  </si>
  <si>
    <r>
      <t xml:space="preserve"> </t>
    </r>
    <r>
      <rPr>
        <sz val="10"/>
        <rFont val="굴림"/>
        <family val="3"/>
      </rPr>
      <t>연간취항률</t>
    </r>
  </si>
  <si>
    <r>
      <t xml:space="preserve"> </t>
    </r>
    <r>
      <rPr>
        <sz val="10"/>
        <rFont val="굴림"/>
        <family val="3"/>
      </rPr>
      <t>노선개설</t>
    </r>
  </si>
  <si>
    <r>
      <t xml:space="preserve"> </t>
    </r>
    <r>
      <rPr>
        <sz val="10"/>
        <rFont val="굴림"/>
        <family val="3"/>
      </rPr>
      <t>좌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석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</t>
    </r>
  </si>
  <si>
    <t xml:space="preserve">   Annual</t>
  </si>
  <si>
    <r>
      <t xml:space="preserve"> </t>
    </r>
    <r>
      <rPr>
        <sz val="10"/>
        <rFont val="굴림"/>
        <family val="3"/>
      </rPr>
      <t>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월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일</t>
    </r>
  </si>
  <si>
    <t>Aircraft</t>
  </si>
  <si>
    <t xml:space="preserve"> Hours Flown</t>
  </si>
  <si>
    <t xml:space="preserve">Annual Seat </t>
  </si>
  <si>
    <t xml:space="preserve">Number of </t>
  </si>
  <si>
    <t>Operation Rate</t>
  </si>
  <si>
    <t>Date of Route</t>
  </si>
  <si>
    <t>2 0 0 8</t>
  </si>
  <si>
    <t xml:space="preserve"> -</t>
  </si>
  <si>
    <t xml:space="preserve">탈 의 장 </t>
  </si>
  <si>
    <t xml:space="preserve">샤 워 장 </t>
  </si>
  <si>
    <t>Dressing</t>
  </si>
  <si>
    <t>Shower rooms</t>
  </si>
  <si>
    <t>뜀    대</t>
  </si>
  <si>
    <t>망 루 대</t>
  </si>
  <si>
    <t>공동수도</t>
  </si>
  <si>
    <t>Diving stand</t>
  </si>
  <si>
    <r>
      <t>O</t>
    </r>
    <r>
      <rPr>
        <sz val="10"/>
        <rFont val="Arial"/>
        <family val="2"/>
      </rPr>
      <t>bservatory</t>
    </r>
  </si>
  <si>
    <r>
      <t>W</t>
    </r>
    <r>
      <rPr>
        <sz val="10"/>
        <rFont val="Arial"/>
        <family val="2"/>
      </rPr>
      <t>ater supply</t>
    </r>
  </si>
  <si>
    <t>2 0 0 7</t>
  </si>
  <si>
    <t>Distance(km)</t>
  </si>
  <si>
    <t>type</t>
  </si>
  <si>
    <t>(Minute)</t>
  </si>
  <si>
    <t xml:space="preserve">Seats Available </t>
  </si>
  <si>
    <t>Occupancy Rate(%)</t>
  </si>
  <si>
    <t>Scheduled Flights</t>
  </si>
  <si>
    <t>(%)</t>
  </si>
  <si>
    <t>Opening</t>
  </si>
  <si>
    <r>
      <t>국</t>
    </r>
    <r>
      <rPr>
        <b/>
        <sz val="10"/>
        <color indexed="10"/>
        <rFont val="Arial"/>
        <family val="2"/>
      </rPr>
      <t xml:space="preserve">     </t>
    </r>
    <r>
      <rPr>
        <b/>
        <sz val="10"/>
        <color indexed="10"/>
        <rFont val="굴림"/>
        <family val="3"/>
      </rPr>
      <t>내</t>
    </r>
    <r>
      <rPr>
        <b/>
        <sz val="10"/>
        <color indexed="10"/>
        <rFont val="Arial"/>
        <family val="2"/>
      </rPr>
      <t xml:space="preserve">      </t>
    </r>
    <r>
      <rPr>
        <b/>
        <sz val="10"/>
        <color indexed="10"/>
        <rFont val="굴림"/>
        <family val="3"/>
      </rPr>
      <t>선</t>
    </r>
  </si>
  <si>
    <t>Domestic Lines</t>
  </si>
  <si>
    <t>-</t>
  </si>
  <si>
    <r>
      <t xml:space="preserve">4. </t>
    </r>
    <r>
      <rPr>
        <b/>
        <sz val="18"/>
        <rFont val="굴림"/>
        <family val="3"/>
      </rPr>
      <t>주</t>
    </r>
    <r>
      <rPr>
        <b/>
        <sz val="18"/>
        <rFont val="Arial"/>
        <family val="2"/>
      </rPr>
      <t xml:space="preserve">   </t>
    </r>
    <r>
      <rPr>
        <b/>
        <sz val="18"/>
        <rFont val="굴림"/>
        <family val="3"/>
      </rPr>
      <t>차</t>
    </r>
    <r>
      <rPr>
        <b/>
        <sz val="18"/>
        <rFont val="Arial"/>
        <family val="2"/>
      </rPr>
      <t xml:space="preserve">   </t>
    </r>
    <r>
      <rPr>
        <b/>
        <sz val="18"/>
        <rFont val="굴림"/>
        <family val="3"/>
      </rPr>
      <t>장</t>
    </r>
    <r>
      <rPr>
        <b/>
        <sz val="18"/>
        <rFont val="Arial"/>
        <family val="2"/>
      </rPr>
      <t xml:space="preserve">            Parking  Lot</t>
    </r>
  </si>
  <si>
    <r>
      <t xml:space="preserve">Source : Jeju </t>
    </r>
    <r>
      <rPr>
        <sz val="10"/>
        <rFont val="Arial"/>
        <family val="2"/>
      </rPr>
      <t>Regional Communications Office</t>
    </r>
  </si>
  <si>
    <r>
      <t>Y</t>
    </r>
    <r>
      <rPr>
        <sz val="10"/>
        <rFont val="Arial"/>
        <family val="2"/>
      </rPr>
      <t>ear &amp; 
Month</t>
    </r>
  </si>
  <si>
    <t>Year &amp;
Month</t>
  </si>
  <si>
    <r>
      <t>연별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월별</t>
    </r>
  </si>
  <si>
    <r>
      <t>Y</t>
    </r>
    <r>
      <rPr>
        <sz val="10"/>
        <rFont val="Arial"/>
        <family val="2"/>
      </rPr>
      <t>ear &amp;
Month</t>
    </r>
  </si>
  <si>
    <r>
      <t>연별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및
월별</t>
    </r>
  </si>
  <si>
    <r>
      <t xml:space="preserve">         2) </t>
    </r>
    <r>
      <rPr>
        <sz val="10"/>
        <rFont val="돋움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전체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수치임</t>
    </r>
  </si>
  <si>
    <r>
      <t xml:space="preserve">  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: 1) </t>
    </r>
    <r>
      <rPr>
        <sz val="10"/>
        <rFont val="굴림"/>
        <family val="3"/>
      </rPr>
      <t>연안여객선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화물포함</t>
    </r>
  </si>
  <si>
    <t>Cheongju</t>
  </si>
  <si>
    <r>
      <t xml:space="preserve">            </t>
    </r>
    <r>
      <rPr>
        <b/>
        <sz val="10"/>
        <color indexed="10"/>
        <rFont val="굴림"/>
        <family val="3"/>
      </rPr>
      <t>국</t>
    </r>
    <r>
      <rPr>
        <b/>
        <sz val="10"/>
        <color indexed="10"/>
        <rFont val="Arial"/>
        <family val="2"/>
      </rPr>
      <t xml:space="preserve">     </t>
    </r>
    <r>
      <rPr>
        <b/>
        <sz val="10"/>
        <color indexed="10"/>
        <rFont val="굴림"/>
        <family val="3"/>
      </rPr>
      <t>제</t>
    </r>
    <r>
      <rPr>
        <b/>
        <sz val="10"/>
        <color indexed="10"/>
        <rFont val="Arial"/>
        <family val="2"/>
      </rPr>
      <t xml:space="preserve">      </t>
    </r>
    <r>
      <rPr>
        <b/>
        <sz val="10"/>
        <color indexed="10"/>
        <rFont val="굴림"/>
        <family val="3"/>
      </rPr>
      <t>선</t>
    </r>
  </si>
  <si>
    <r>
      <t xml:space="preserve">6. </t>
    </r>
    <r>
      <rPr>
        <b/>
        <sz val="18"/>
        <rFont val="굴림"/>
        <family val="3"/>
      </rPr>
      <t>정기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항공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노선</t>
    </r>
    <r>
      <rPr>
        <b/>
        <sz val="18"/>
        <rFont val="Arial"/>
        <family val="2"/>
      </rPr>
      <t xml:space="preserve"> (</t>
    </r>
    <r>
      <rPr>
        <b/>
        <sz val="18"/>
        <rFont val="굴림"/>
        <family val="3"/>
      </rPr>
      <t>계속</t>
    </r>
    <r>
      <rPr>
        <b/>
        <sz val="18"/>
        <rFont val="Arial"/>
        <family val="2"/>
      </rPr>
      <t>)                     Regular Airline Routes(Cont'd)</t>
    </r>
  </si>
  <si>
    <t xml:space="preserve"> </t>
  </si>
  <si>
    <r>
      <t xml:space="preserve">  15. </t>
    </r>
    <r>
      <rPr>
        <b/>
        <sz val="18"/>
        <rFont val="굴림"/>
        <family val="3"/>
      </rPr>
      <t>주요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관광지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방문객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수</t>
    </r>
    <r>
      <rPr>
        <b/>
        <sz val="18"/>
        <rFont val="Arial"/>
        <family val="2"/>
      </rPr>
      <t xml:space="preserve">              Number of  Visitors and Tourists</t>
    </r>
  </si>
  <si>
    <t>집계관광지수</t>
  </si>
  <si>
    <r>
      <t>방문객수</t>
    </r>
    <r>
      <rPr>
        <sz val="10"/>
        <rFont val="Arial"/>
        <family val="2"/>
      </rPr>
      <t xml:space="preserve"> Visitors </t>
    </r>
  </si>
  <si>
    <t>입도관광객수  Tourists</t>
  </si>
  <si>
    <r>
      <t xml:space="preserve"> </t>
    </r>
    <r>
      <rPr>
        <sz val="10"/>
        <rFont val="굴림"/>
        <family val="3"/>
      </rPr>
      <t>관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광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수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입</t>
    </r>
  </si>
  <si>
    <t>연    별</t>
  </si>
  <si>
    <r>
      <t>유료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관광지</t>
    </r>
    <r>
      <rPr>
        <sz val="10"/>
        <rFont val="Arial"/>
        <family val="2"/>
      </rPr>
      <t xml:space="preserve">  Paid  tourist  attractions </t>
    </r>
  </si>
  <si>
    <t>무료관광지</t>
  </si>
  <si>
    <t>Tourism receipts</t>
  </si>
  <si>
    <t>Year</t>
  </si>
  <si>
    <t>월    별</t>
  </si>
  <si>
    <r>
      <t xml:space="preserve"> </t>
    </r>
    <r>
      <rPr>
        <sz val="10"/>
        <rFont val="굴림"/>
        <family val="3"/>
      </rPr>
      <t>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국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인</t>
    </r>
  </si>
  <si>
    <r>
      <t>외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국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인</t>
    </r>
  </si>
  <si>
    <t xml:space="preserve">Free tourist  attractions </t>
  </si>
  <si>
    <r>
      <t>내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화</t>
    </r>
  </si>
  <si>
    <r>
      <t>외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화</t>
    </r>
  </si>
  <si>
    <t>Month</t>
  </si>
  <si>
    <t>Domestic</t>
  </si>
  <si>
    <t>Foreign</t>
  </si>
  <si>
    <t>Korean Won</t>
  </si>
  <si>
    <t>Foreign Currency</t>
  </si>
  <si>
    <t>…</t>
  </si>
  <si>
    <t>2 0 0 7</t>
  </si>
  <si>
    <r>
      <t xml:space="preserve">1 </t>
    </r>
    <r>
      <rPr>
        <sz val="10"/>
        <color indexed="8"/>
        <rFont val="굴림"/>
        <family val="3"/>
      </rPr>
      <t>월</t>
    </r>
  </si>
  <si>
    <t>Jan.</t>
  </si>
  <si>
    <r>
      <t xml:space="preserve">2 </t>
    </r>
    <r>
      <rPr>
        <sz val="10"/>
        <color indexed="8"/>
        <rFont val="굴림"/>
        <family val="3"/>
      </rPr>
      <t>월</t>
    </r>
  </si>
  <si>
    <t>Feb.</t>
  </si>
  <si>
    <r>
      <t xml:space="preserve">3 </t>
    </r>
    <r>
      <rPr>
        <sz val="10"/>
        <color indexed="8"/>
        <rFont val="굴림"/>
        <family val="3"/>
      </rPr>
      <t>월</t>
    </r>
  </si>
  <si>
    <t>Mar.</t>
  </si>
  <si>
    <r>
      <t xml:space="preserve">4 </t>
    </r>
    <r>
      <rPr>
        <sz val="10"/>
        <color indexed="8"/>
        <rFont val="굴림"/>
        <family val="3"/>
      </rPr>
      <t>월</t>
    </r>
  </si>
  <si>
    <t>Apr.</t>
  </si>
  <si>
    <r>
      <t xml:space="preserve">5 </t>
    </r>
    <r>
      <rPr>
        <sz val="10"/>
        <color indexed="8"/>
        <rFont val="굴림"/>
        <family val="3"/>
      </rPr>
      <t>월</t>
    </r>
  </si>
  <si>
    <t>May</t>
  </si>
  <si>
    <r>
      <t xml:space="preserve">6 </t>
    </r>
    <r>
      <rPr>
        <sz val="10"/>
        <color indexed="8"/>
        <rFont val="굴림"/>
        <family val="3"/>
      </rPr>
      <t>월</t>
    </r>
  </si>
  <si>
    <t>June</t>
  </si>
  <si>
    <r>
      <t xml:space="preserve">7 </t>
    </r>
    <r>
      <rPr>
        <sz val="10"/>
        <color indexed="8"/>
        <rFont val="굴림"/>
        <family val="3"/>
      </rPr>
      <t>월</t>
    </r>
  </si>
  <si>
    <t>July</t>
  </si>
  <si>
    <r>
      <t xml:space="preserve">8 </t>
    </r>
    <r>
      <rPr>
        <sz val="10"/>
        <color indexed="8"/>
        <rFont val="굴림"/>
        <family val="3"/>
      </rPr>
      <t>월</t>
    </r>
  </si>
  <si>
    <t>Aug.</t>
  </si>
  <si>
    <r>
      <t xml:space="preserve">9 </t>
    </r>
    <r>
      <rPr>
        <sz val="10"/>
        <color indexed="8"/>
        <rFont val="굴림"/>
        <family val="3"/>
      </rPr>
      <t>월</t>
    </r>
  </si>
  <si>
    <t>Sept.</t>
  </si>
  <si>
    <r>
      <t xml:space="preserve">10 </t>
    </r>
    <r>
      <rPr>
        <sz val="10"/>
        <color indexed="8"/>
        <rFont val="굴림"/>
        <family val="3"/>
      </rPr>
      <t>월</t>
    </r>
  </si>
  <si>
    <t>Oct.</t>
  </si>
  <si>
    <r>
      <t xml:space="preserve">11 </t>
    </r>
    <r>
      <rPr>
        <sz val="10"/>
        <color indexed="8"/>
        <rFont val="굴림"/>
        <family val="3"/>
      </rPr>
      <t>월</t>
    </r>
  </si>
  <si>
    <t>Nov.</t>
  </si>
  <si>
    <r>
      <t xml:space="preserve">12 </t>
    </r>
    <r>
      <rPr>
        <sz val="10"/>
        <color indexed="8"/>
        <rFont val="굴림"/>
        <family val="3"/>
      </rPr>
      <t>월</t>
    </r>
  </si>
  <si>
    <t>Dec.</t>
  </si>
  <si>
    <t>주 : 1) 주요 관광지만을 대상으로 방문객수를 중복 집계하였기에 실제 방문객수와 차이가 있을 수 있음</t>
  </si>
  <si>
    <r>
      <t xml:space="preserve">        2) </t>
    </r>
    <r>
      <rPr>
        <sz val="10"/>
        <rFont val="돋움"/>
        <family val="3"/>
      </rPr>
      <t>반올림차이로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합계수치와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일치하지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않을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있음.</t>
    </r>
  </si>
  <si>
    <r>
      <t xml:space="preserve">16. </t>
    </r>
    <r>
      <rPr>
        <b/>
        <sz val="18"/>
        <rFont val="굴림"/>
        <family val="3"/>
      </rPr>
      <t>국적별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외국인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관광객</t>
    </r>
    <r>
      <rPr>
        <b/>
        <sz val="18"/>
        <rFont val="Arial"/>
        <family val="2"/>
      </rPr>
      <t xml:space="preserve">                Visitor Arrivals by Nationality</t>
    </r>
  </si>
  <si>
    <r>
      <t xml:space="preserve">17. </t>
    </r>
    <r>
      <rPr>
        <b/>
        <sz val="18"/>
        <rFont val="굴림"/>
        <family val="3"/>
      </rPr>
      <t>교통수단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및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여행형태별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관광객</t>
    </r>
    <r>
      <rPr>
        <b/>
        <sz val="18"/>
        <rFont val="Arial"/>
        <family val="2"/>
      </rPr>
      <t xml:space="preserve">  Visitor Arrivals, by Mode of Transportation &amp; Travel Type</t>
    </r>
  </si>
  <si>
    <r>
      <t>18</t>
    </r>
    <r>
      <rPr>
        <b/>
        <sz val="14"/>
        <rFont val="Arial"/>
        <family val="2"/>
      </rPr>
      <t xml:space="preserve">. </t>
    </r>
    <r>
      <rPr>
        <b/>
        <sz val="14"/>
        <rFont val="돋움"/>
        <family val="3"/>
      </rPr>
      <t xml:space="preserve">지정(법정) 관광지 현황 및 방문객수 </t>
    </r>
    <r>
      <rPr>
        <b/>
        <sz val="14"/>
        <rFont val="Arial"/>
        <family val="2"/>
      </rPr>
      <t xml:space="preserve">      Designation of tourist  spot and Visitors </t>
    </r>
  </si>
  <si>
    <r>
      <t xml:space="preserve">19. </t>
    </r>
    <r>
      <rPr>
        <b/>
        <sz val="14"/>
        <rFont val="굴림"/>
        <family val="3"/>
      </rPr>
      <t>관광지별</t>
    </r>
    <r>
      <rPr>
        <b/>
        <sz val="14"/>
        <rFont val="Arial"/>
        <family val="2"/>
      </rPr>
      <t xml:space="preserve"> </t>
    </r>
    <r>
      <rPr>
        <b/>
        <sz val="14"/>
        <rFont val="굴림"/>
        <family val="3"/>
      </rPr>
      <t>관람인원</t>
    </r>
    <r>
      <rPr>
        <b/>
        <sz val="14"/>
        <rFont val="Arial"/>
        <family val="2"/>
      </rPr>
      <t xml:space="preserve"> </t>
    </r>
    <r>
      <rPr>
        <b/>
        <sz val="14"/>
        <rFont val="굴림"/>
        <family val="3"/>
      </rPr>
      <t>및</t>
    </r>
    <r>
      <rPr>
        <b/>
        <sz val="14"/>
        <rFont val="Arial"/>
        <family val="2"/>
      </rPr>
      <t xml:space="preserve"> </t>
    </r>
    <r>
      <rPr>
        <b/>
        <sz val="14"/>
        <rFont val="굴림"/>
        <family val="3"/>
      </rPr>
      <t>관람료</t>
    </r>
    <r>
      <rPr>
        <b/>
        <sz val="14"/>
        <rFont val="Arial"/>
        <family val="2"/>
      </rPr>
      <t xml:space="preserve"> </t>
    </r>
    <r>
      <rPr>
        <b/>
        <sz val="14"/>
        <rFont val="굴림"/>
        <family val="3"/>
      </rPr>
      <t>수입</t>
    </r>
    <r>
      <rPr>
        <b/>
        <sz val="14"/>
        <rFont val="Arial"/>
        <family val="2"/>
      </rPr>
      <t>(</t>
    </r>
    <r>
      <rPr>
        <b/>
        <sz val="14"/>
        <rFont val="굴림"/>
        <family val="3"/>
      </rPr>
      <t>계속</t>
    </r>
    <r>
      <rPr>
        <b/>
        <sz val="14"/>
        <rFont val="Arial"/>
        <family val="2"/>
      </rPr>
      <t>)   Visitors and Receipts, by Tourist Attraction(Cont'd)</t>
    </r>
  </si>
  <si>
    <r>
      <t xml:space="preserve">20. </t>
    </r>
    <r>
      <rPr>
        <b/>
        <sz val="18"/>
        <rFont val="돋움"/>
        <family val="3"/>
      </rPr>
      <t>관광지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지정</t>
    </r>
    <r>
      <rPr>
        <b/>
        <sz val="18"/>
        <rFont val="Arial"/>
        <family val="2"/>
      </rPr>
      <t xml:space="preserve">     Designation of tourist  Attractions</t>
    </r>
  </si>
  <si>
    <r>
      <t xml:space="preserve">               21 </t>
    </r>
    <r>
      <rPr>
        <b/>
        <sz val="18"/>
        <rFont val="돋움"/>
        <family val="3"/>
      </rPr>
      <t>해수욕장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이용</t>
    </r>
    <r>
      <rPr>
        <b/>
        <sz val="18"/>
        <rFont val="Arial"/>
        <family val="2"/>
      </rPr>
      <t xml:space="preserve">         Use of Sea Bathing Resorts</t>
    </r>
  </si>
  <si>
    <r>
      <t xml:space="preserve">22. </t>
    </r>
    <r>
      <rPr>
        <b/>
        <sz val="18"/>
        <rFont val="돋움"/>
        <family val="3"/>
      </rPr>
      <t>관광호텔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등록</t>
    </r>
    <r>
      <rPr>
        <b/>
        <sz val="18"/>
        <rFont val="Arial"/>
        <family val="2"/>
      </rPr>
      <t xml:space="preserve">              Registered Tourist Hotel</t>
    </r>
  </si>
  <si>
    <r>
      <t xml:space="preserve">23. </t>
    </r>
    <r>
      <rPr>
        <b/>
        <sz val="18"/>
        <rFont val="돋움"/>
        <family val="3"/>
      </rPr>
      <t>우</t>
    </r>
    <r>
      <rPr>
        <b/>
        <sz val="18"/>
        <rFont val="Arial"/>
        <family val="2"/>
      </rPr>
      <t xml:space="preserve">  </t>
    </r>
    <r>
      <rPr>
        <b/>
        <sz val="18"/>
        <rFont val="돋움"/>
        <family val="3"/>
      </rPr>
      <t>편</t>
    </r>
    <r>
      <rPr>
        <b/>
        <sz val="18"/>
        <rFont val="Arial"/>
        <family val="2"/>
      </rPr>
      <t xml:space="preserve">  </t>
    </r>
    <r>
      <rPr>
        <b/>
        <sz val="18"/>
        <rFont val="돋움"/>
        <family val="3"/>
      </rPr>
      <t>시</t>
    </r>
    <r>
      <rPr>
        <b/>
        <sz val="18"/>
        <rFont val="Arial"/>
        <family val="2"/>
      </rPr>
      <t xml:space="preserve">  </t>
    </r>
    <r>
      <rPr>
        <b/>
        <sz val="18"/>
        <rFont val="돋움"/>
        <family val="3"/>
      </rPr>
      <t>설</t>
    </r>
    <r>
      <rPr>
        <b/>
        <sz val="18"/>
        <rFont val="Arial"/>
        <family val="2"/>
      </rPr>
      <t xml:space="preserve">                 Postal Service Facilities</t>
    </r>
  </si>
  <si>
    <r>
      <t xml:space="preserve">24. </t>
    </r>
    <r>
      <rPr>
        <b/>
        <sz val="18"/>
        <rFont val="굴림"/>
        <family val="3"/>
      </rPr>
      <t>우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편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물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취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급</t>
    </r>
    <r>
      <rPr>
        <b/>
        <sz val="18"/>
        <rFont val="Arial"/>
        <family val="2"/>
      </rPr>
      <t xml:space="preserve">             Handling of Postal Matters</t>
    </r>
  </si>
  <si>
    <r>
      <t xml:space="preserve">25. </t>
    </r>
    <r>
      <rPr>
        <b/>
        <sz val="18"/>
        <rFont val="굴림"/>
        <family val="3"/>
      </rPr>
      <t>우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편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요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금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수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입</t>
    </r>
    <r>
      <rPr>
        <b/>
        <sz val="18"/>
        <rFont val="Arial"/>
        <family val="2"/>
      </rPr>
      <t xml:space="preserve">                Receipts from Postal Charges</t>
    </r>
  </si>
  <si>
    <t>Jeju-Si</t>
  </si>
  <si>
    <t>Samseonghyeol</t>
  </si>
  <si>
    <t>Jeju Mokkwanaji</t>
  </si>
  <si>
    <t>Samyang-dong Prehistoric Historical Site</t>
  </si>
  <si>
    <t>Mokseokwon</t>
  </si>
  <si>
    <t>Jeju National Museum</t>
  </si>
  <si>
    <t>Jeju Folklore&amp;Natural History Museum</t>
  </si>
  <si>
    <t>Jeolmul Natural Forest Resort</t>
  </si>
  <si>
    <t>Jeju Stone Culture Park</t>
  </si>
  <si>
    <t>Jeju Love Land</t>
  </si>
  <si>
    <t>Mt. Halla National Park</t>
  </si>
  <si>
    <t>Museum of Women Divers</t>
  </si>
  <si>
    <t>Hangmong Historical Site</t>
  </si>
  <si>
    <t>Sangumburi Crater</t>
  </si>
  <si>
    <t>Bijarim Forest</t>
  </si>
  <si>
    <t>Jeju Anti-Japanese Memorial Hall</t>
  </si>
  <si>
    <t>Hallim Park</t>
  </si>
  <si>
    <t>Spirited Garden, Bunjae Artpia</t>
  </si>
  <si>
    <t>Manjanggul</t>
  </si>
  <si>
    <t>Jeju Mini-mini Land</t>
  </si>
  <si>
    <r>
      <t xml:space="preserve">19. </t>
    </r>
    <r>
      <rPr>
        <b/>
        <sz val="16"/>
        <rFont val="굴림"/>
        <family val="3"/>
      </rPr>
      <t>관광지별</t>
    </r>
    <r>
      <rPr>
        <b/>
        <sz val="16"/>
        <rFont val="Arial"/>
        <family val="2"/>
      </rPr>
      <t xml:space="preserve"> </t>
    </r>
    <r>
      <rPr>
        <b/>
        <sz val="16"/>
        <rFont val="굴림"/>
        <family val="3"/>
      </rPr>
      <t>관람인원</t>
    </r>
    <r>
      <rPr>
        <b/>
        <sz val="16"/>
        <rFont val="Arial"/>
        <family val="2"/>
      </rPr>
      <t xml:space="preserve"> </t>
    </r>
    <r>
      <rPr>
        <b/>
        <sz val="16"/>
        <rFont val="굴림"/>
        <family val="3"/>
      </rPr>
      <t>및</t>
    </r>
    <r>
      <rPr>
        <b/>
        <sz val="16"/>
        <rFont val="Arial"/>
        <family val="2"/>
      </rPr>
      <t xml:space="preserve"> </t>
    </r>
    <r>
      <rPr>
        <b/>
        <sz val="16"/>
        <rFont val="굴림"/>
        <family val="3"/>
      </rPr>
      <t>관람료</t>
    </r>
    <r>
      <rPr>
        <b/>
        <sz val="16"/>
        <rFont val="Arial"/>
        <family val="2"/>
      </rPr>
      <t xml:space="preserve"> </t>
    </r>
    <r>
      <rPr>
        <b/>
        <sz val="16"/>
        <rFont val="굴림"/>
        <family val="3"/>
      </rPr>
      <t>수입</t>
    </r>
    <r>
      <rPr>
        <b/>
        <sz val="16"/>
        <rFont val="Arial"/>
        <family val="2"/>
      </rPr>
      <t xml:space="preserve">         Visitors and Receipts, by Tourist Attraction</t>
    </r>
  </si>
  <si>
    <t>관광지별</t>
  </si>
  <si>
    <r>
      <t>인</t>
    </r>
    <r>
      <rPr>
        <sz val="10"/>
        <color indexed="8"/>
        <rFont val="Arial"/>
        <family val="2"/>
      </rPr>
      <t xml:space="preserve">   </t>
    </r>
    <r>
      <rPr>
        <sz val="10"/>
        <color indexed="8"/>
        <rFont val="굴림"/>
        <family val="3"/>
      </rPr>
      <t>원</t>
    </r>
  </si>
  <si>
    <r>
      <t>징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수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액</t>
    </r>
  </si>
  <si>
    <t>Tourist</t>
  </si>
  <si>
    <t>Visitors</t>
  </si>
  <si>
    <t>Receipts</t>
  </si>
  <si>
    <t>서귀포시</t>
  </si>
  <si>
    <t>Seogwipo-Si</t>
  </si>
  <si>
    <t>정방폭포</t>
  </si>
  <si>
    <t>우편취급국</t>
  </si>
  <si>
    <t>Jeongbang Waterfall</t>
  </si>
  <si>
    <t>천지연폭포</t>
  </si>
  <si>
    <t>Choenjiyeon Waterfalls</t>
  </si>
  <si>
    <t>천제연폭포</t>
  </si>
  <si>
    <t>Cheonjeyeon Waterfalls</t>
  </si>
  <si>
    <t>중문대포해안주상절리대</t>
  </si>
  <si>
    <t>Jungmun Daepo Haean Jusang Jeollidae</t>
  </si>
  <si>
    <t>기당미술관</t>
  </si>
  <si>
    <t>-</t>
  </si>
  <si>
    <t>Gidang Contemporay Art Museum</t>
  </si>
  <si>
    <t>여미지식물원</t>
  </si>
  <si>
    <t>Yeomiji Botanical Gardens</t>
  </si>
  <si>
    <t>서귀포자연휴양림</t>
  </si>
  <si>
    <t>Seogwipo Natural Forest</t>
  </si>
  <si>
    <t>감귤박물관</t>
  </si>
  <si>
    <t>Citrus Museum</t>
  </si>
  <si>
    <t>서복전시관</t>
  </si>
  <si>
    <t>Seobok Exhibition Hall</t>
  </si>
  <si>
    <t>서귀포도립해양공원</t>
  </si>
  <si>
    <t>Seogwipo Maritime Park</t>
  </si>
</sst>
</file>

<file path=xl/styles.xml><?xml version="1.0" encoding="utf-8"?>
<styleSheet xmlns="http://schemas.openxmlformats.org/spreadsheetml/2006/main">
  <numFmts count="49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#,##0;;\-\ \ ;"/>
    <numFmt numFmtId="179" formatCode="#,##0_);[Red]\(#,##0\)"/>
    <numFmt numFmtId="180" formatCode="#,##0\ \ ;;\-\ \ ;"/>
    <numFmt numFmtId="181" formatCode="#,##0;;\-;"/>
    <numFmt numFmtId="182" formatCode="#,##0.00;;\-;"/>
    <numFmt numFmtId="183" formatCode="\-"/>
    <numFmt numFmtId="184" formatCode="#,##0;&quot;△&quot;#,##0;\-\ \ ;"/>
    <numFmt numFmtId="185" formatCode="0_);[Red]\(0\)"/>
    <numFmt numFmtId="186" formatCode="yyyy\.\ mm\.\ dd"/>
    <numFmt numFmtId="187" formatCode="_-* #,##0.0_-;\-* #,##0.0_-;_-* &quot;-&quot;_-;_-@_-"/>
    <numFmt numFmtId="188" formatCode="0.0_ "/>
    <numFmt numFmtId="189" formatCode="0_ "/>
    <numFmt numFmtId="190" formatCode="#,##0.0_);[Red]\(#,##0.0\)"/>
    <numFmt numFmtId="191" formatCode="hh:mm"/>
    <numFmt numFmtId="192" formatCode="\'yy\.mm"/>
    <numFmt numFmtId="193" formatCode="yyyy&quot;년&quot;\ m&quot;월&quot;\ d&quot;일&quot;"/>
    <numFmt numFmtId="194" formatCode="#,##0;#,##0;\-\ \ ;"/>
    <numFmt numFmtId="195" formatCode="#,##0;;\-"/>
    <numFmt numFmtId="196" formatCode="\(#,##0\)"/>
    <numFmt numFmtId="197" formatCode="#,##0.0_ "/>
    <numFmt numFmtId="198" formatCode="#,##0.0"/>
    <numFmt numFmtId="199" formatCode="#,##0,"/>
    <numFmt numFmtId="200" formatCode="#,##0\ ;;\ \-;"/>
    <numFmt numFmtId="201" formatCode="#,##0;\-#,##0;\-\ \ ;"/>
    <numFmt numFmtId="202" formatCode="#,##0.0;&quot;△&quot;#,##0.0;\-\ \ ;"/>
    <numFmt numFmtId="203" formatCode="_-* #,##0.0000_-;\-* #,##0.0000_-;_-* &quot;-&quot;????_-;_-@_-"/>
    <numFmt numFmtId="204" formatCode="_-* #,##0.000_-;\-* #,##0.000_-;_-* &quot;-&quot;???_-;_-@_-"/>
    <numFmt numFmtId="205" formatCode="0.000_);[Red]\(0.000\)"/>
    <numFmt numFmtId="206" formatCode="#,##0.000;[Red]#,##0.000"/>
    <numFmt numFmtId="207" formatCode="&quot;&quot;#,##0&quot;&quot;"/>
    <numFmt numFmtId="208" formatCode="&quot;&quot;#,##0.000&quot;&quot;"/>
    <numFmt numFmtId="209" formatCode="#,##0.000;&quot;△&quot;#,##0.000;\-\ \ ;"/>
    <numFmt numFmtId="210" formatCode="0;[Red]0"/>
    <numFmt numFmtId="211" formatCode="0.0%"/>
    <numFmt numFmtId="212" formatCode="0.0_);[Red]\(0.0\)"/>
  </numFmts>
  <fonts count="64">
    <font>
      <sz val="10"/>
      <name val="Arial"/>
      <family val="2"/>
    </font>
    <font>
      <sz val="8"/>
      <name val="돋움"/>
      <family val="3"/>
    </font>
    <font>
      <sz val="10"/>
      <name val="돋움"/>
      <family val="3"/>
    </font>
    <font>
      <b/>
      <sz val="18"/>
      <name val="Arial"/>
      <family val="2"/>
    </font>
    <font>
      <vertAlign val="superscript"/>
      <sz val="10"/>
      <name val="Arial"/>
      <family val="2"/>
    </font>
    <font>
      <b/>
      <sz val="10"/>
      <color indexed="10"/>
      <name val="Arial"/>
      <family val="2"/>
    </font>
    <font>
      <b/>
      <sz val="18"/>
      <name val="굴림"/>
      <family val="3"/>
    </font>
    <font>
      <sz val="10"/>
      <name val="굴림"/>
      <family val="3"/>
    </font>
    <font>
      <b/>
      <sz val="14"/>
      <color indexed="12"/>
      <name val="Arial"/>
      <family val="2"/>
    </font>
    <font>
      <b/>
      <sz val="14"/>
      <color indexed="12"/>
      <name val="돋움"/>
      <family val="3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63"/>
      <name val="Arial"/>
      <family val="2"/>
    </font>
    <font>
      <sz val="10"/>
      <color indexed="63"/>
      <name val="굴림"/>
      <family val="3"/>
    </font>
    <font>
      <sz val="11"/>
      <name val="돋움"/>
      <family val="3"/>
    </font>
    <font>
      <b/>
      <sz val="14"/>
      <name val="굴림체"/>
      <family val="3"/>
    </font>
    <font>
      <b/>
      <sz val="11"/>
      <color indexed="10"/>
      <name val="돋움"/>
      <family val="3"/>
    </font>
    <font>
      <sz val="22"/>
      <name val="Arial"/>
      <family val="2"/>
    </font>
    <font>
      <b/>
      <sz val="18"/>
      <name val="돋움"/>
      <family val="3"/>
    </font>
    <font>
      <sz val="18"/>
      <name val="Arial"/>
      <family val="2"/>
    </font>
    <font>
      <sz val="11"/>
      <name val="Arial"/>
      <family val="2"/>
    </font>
    <font>
      <sz val="10"/>
      <color indexed="8"/>
      <name val="돋움"/>
      <family val="3"/>
    </font>
    <font>
      <sz val="10"/>
      <color indexed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10"/>
      <name val="굴림"/>
      <family val="3"/>
    </font>
    <font>
      <b/>
      <sz val="11"/>
      <name val="굴림"/>
      <family val="3"/>
    </font>
    <font>
      <sz val="11"/>
      <name val="굴림"/>
      <family val="3"/>
    </font>
    <font>
      <sz val="8"/>
      <name val="Arial"/>
      <family val="2"/>
    </font>
    <font>
      <sz val="10"/>
      <color indexed="8"/>
      <name val="굴림"/>
      <family val="3"/>
    </font>
    <font>
      <sz val="9"/>
      <name val="굴림"/>
      <family val="3"/>
    </font>
    <font>
      <sz val="10"/>
      <color indexed="8"/>
      <name val="한양신명조,한컴돋움"/>
      <family val="3"/>
    </font>
    <font>
      <sz val="10"/>
      <color indexed="63"/>
      <name val="돋움"/>
      <family val="3"/>
    </font>
    <font>
      <sz val="10"/>
      <color indexed="63"/>
      <name val="한양신명조,한컴돋움"/>
      <family val="3"/>
    </font>
    <font>
      <vertAlign val="superscript"/>
      <sz val="10"/>
      <color indexed="8"/>
      <name val="Arial"/>
      <family val="2"/>
    </font>
    <font>
      <b/>
      <sz val="22"/>
      <name val="돋움"/>
      <family val="3"/>
    </font>
    <font>
      <b/>
      <sz val="22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돋움"/>
      <family val="3"/>
    </font>
    <font>
      <b/>
      <sz val="12"/>
      <color indexed="8"/>
      <name val="HY중고딕"/>
      <family val="1"/>
    </font>
    <font>
      <b/>
      <sz val="18"/>
      <color indexed="8"/>
      <name val="HY중고딕"/>
      <family val="1"/>
    </font>
    <font>
      <sz val="10"/>
      <color indexed="8"/>
      <name val="HY중고딕"/>
      <family val="1"/>
    </font>
    <font>
      <b/>
      <sz val="18"/>
      <color indexed="8"/>
      <name val="Arial"/>
      <family val="2"/>
    </font>
    <font>
      <b/>
      <sz val="18"/>
      <color indexed="10"/>
      <name val="Arial"/>
      <family val="2"/>
    </font>
    <font>
      <b/>
      <sz val="10"/>
      <name val="굴림"/>
      <family val="3"/>
    </font>
    <font>
      <b/>
      <sz val="18"/>
      <color indexed="8"/>
      <name val="굴림"/>
      <family val="3"/>
    </font>
    <font>
      <b/>
      <sz val="10"/>
      <color indexed="8"/>
      <name val="굴림"/>
      <family val="3"/>
    </font>
    <font>
      <sz val="9"/>
      <color indexed="8"/>
      <name val="돋움"/>
      <family val="3"/>
    </font>
    <font>
      <sz val="8"/>
      <name val="굴림"/>
      <family val="3"/>
    </font>
    <font>
      <b/>
      <sz val="8"/>
      <name val="굴림"/>
      <family val="3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2"/>
      <name val="돋움"/>
      <family val="3"/>
    </font>
    <font>
      <b/>
      <sz val="14"/>
      <name val="Arial"/>
      <family val="2"/>
    </font>
    <font>
      <b/>
      <sz val="14"/>
      <name val="돋움"/>
      <family val="3"/>
    </font>
    <font>
      <sz val="14"/>
      <name val="Arial"/>
      <family val="2"/>
    </font>
    <font>
      <b/>
      <sz val="14"/>
      <name val="굴림"/>
      <family val="3"/>
    </font>
    <font>
      <b/>
      <sz val="16"/>
      <name val="Arial"/>
      <family val="2"/>
    </font>
    <font>
      <b/>
      <sz val="16"/>
      <name val="굴림"/>
      <family val="3"/>
    </font>
    <font>
      <sz val="16"/>
      <name val="Arial"/>
      <family val="2"/>
    </font>
    <font>
      <sz val="9"/>
      <name val="돋움"/>
      <family val="3"/>
    </font>
    <font>
      <b/>
      <sz val="8"/>
      <name val="Arial"/>
      <family val="2"/>
    </font>
    <font>
      <sz val="8"/>
      <color indexed="8"/>
      <name val="휴먼명조,한컴돋움"/>
      <family val="3"/>
    </font>
    <font>
      <sz val="8"/>
      <name val="휴먼명조,한컴돋움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>
      <alignment/>
      <protection/>
    </xf>
  </cellStyleXfs>
  <cellXfs count="1229">
    <xf numFmtId="0" fontId="0" fillId="0" borderId="0" xfId="0" applyAlignment="1">
      <alignment vertical="center"/>
    </xf>
    <xf numFmtId="0" fontId="0" fillId="2" borderId="0" xfId="0" applyFont="1" applyFill="1" applyAlignment="1">
      <alignment vertical="center"/>
    </xf>
    <xf numFmtId="0" fontId="0" fillId="2" borderId="1" xfId="0" applyFont="1" applyFill="1" applyBorder="1" applyAlignment="1">
      <alignment horizontal="left" vertical="center" shrinkToFit="1"/>
    </xf>
    <xf numFmtId="0" fontId="0" fillId="2" borderId="1" xfId="0" applyFont="1" applyFill="1" applyBorder="1" applyAlignment="1">
      <alignment vertical="center" shrinkToFit="1"/>
    </xf>
    <xf numFmtId="0" fontId="0" fillId="2" borderId="1" xfId="0" applyFont="1" applyFill="1" applyBorder="1" applyAlignment="1">
      <alignment horizontal="right" vertical="center" shrinkToFit="1"/>
    </xf>
    <xf numFmtId="0" fontId="0" fillId="2" borderId="2" xfId="0" applyFont="1" applyFill="1" applyBorder="1" applyAlignment="1">
      <alignment horizontal="center" vertical="center" shrinkToFit="1"/>
    </xf>
    <xf numFmtId="0" fontId="0" fillId="2" borderId="3" xfId="0" applyFont="1" applyFill="1" applyBorder="1" applyAlignment="1">
      <alignment horizontal="center" vertical="center" shrinkToFit="1"/>
    </xf>
    <xf numFmtId="0" fontId="0" fillId="2" borderId="4" xfId="0" applyFont="1" applyFill="1" applyBorder="1" applyAlignment="1">
      <alignment horizontal="center" vertical="center" shrinkToFit="1"/>
    </xf>
    <xf numFmtId="0" fontId="0" fillId="2" borderId="5" xfId="0" applyFont="1" applyFill="1" applyBorder="1" applyAlignment="1">
      <alignment horizontal="center" vertical="center" shrinkToFit="1"/>
    </xf>
    <xf numFmtId="0" fontId="0" fillId="2" borderId="0" xfId="0" applyFont="1" applyFill="1" applyBorder="1" applyAlignment="1">
      <alignment horizontal="center" vertical="center" shrinkToFit="1"/>
    </xf>
    <xf numFmtId="0" fontId="0" fillId="2" borderId="6" xfId="0" applyFont="1" applyFill="1" applyBorder="1" applyAlignment="1">
      <alignment horizontal="center" vertical="center" shrinkToFit="1"/>
    </xf>
    <xf numFmtId="0" fontId="0" fillId="2" borderId="7" xfId="0" applyFont="1" applyFill="1" applyBorder="1" applyAlignment="1">
      <alignment horizontal="center" vertical="center" shrinkToFit="1"/>
    </xf>
    <xf numFmtId="0" fontId="0" fillId="2" borderId="8" xfId="0" applyFont="1" applyFill="1" applyBorder="1" applyAlignment="1">
      <alignment horizontal="center" vertical="center" shrinkToFit="1"/>
    </xf>
    <xf numFmtId="0" fontId="0" fillId="2" borderId="1" xfId="0" applyFont="1" applyFill="1" applyBorder="1" applyAlignment="1">
      <alignment horizontal="center" vertical="center" shrinkToFit="1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 shrinkToFit="1"/>
    </xf>
    <xf numFmtId="0" fontId="0" fillId="2" borderId="9" xfId="0" applyFont="1" applyFill="1" applyBorder="1" applyAlignment="1">
      <alignment horizontal="center" vertical="center" shrinkToFit="1"/>
    </xf>
    <xf numFmtId="0" fontId="0" fillId="2" borderId="10" xfId="0" applyFont="1" applyFill="1" applyBorder="1" applyAlignment="1">
      <alignment horizontal="center" vertical="center" shrinkToFit="1"/>
    </xf>
    <xf numFmtId="0" fontId="7" fillId="2" borderId="0" xfId="0" applyFont="1" applyFill="1" applyAlignment="1">
      <alignment vertical="center"/>
    </xf>
    <xf numFmtId="0" fontId="0" fillId="2" borderId="3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0" fillId="2" borderId="0" xfId="0" applyFont="1" applyFill="1" applyAlignment="1">
      <alignment vertical="center" shrinkToFit="1"/>
    </xf>
    <xf numFmtId="0" fontId="0" fillId="2" borderId="0" xfId="0" applyFont="1" applyFill="1" applyBorder="1" applyAlignment="1">
      <alignment horizontal="right" vertical="center"/>
    </xf>
    <xf numFmtId="0" fontId="0" fillId="2" borderId="0" xfId="0" applyFont="1" applyFill="1" applyAlignment="1">
      <alignment horizontal="left" vertical="center"/>
    </xf>
    <xf numFmtId="0" fontId="0" fillId="2" borderId="0" xfId="0" applyFont="1" applyFill="1" applyAlignment="1">
      <alignment horizontal="right" vertical="center"/>
    </xf>
    <xf numFmtId="0" fontId="0" fillId="2" borderId="3" xfId="0" applyFont="1" applyFill="1" applyBorder="1" applyAlignment="1">
      <alignment horizontal="right" vertical="center"/>
    </xf>
    <xf numFmtId="0" fontId="0" fillId="2" borderId="0" xfId="0" applyFont="1" applyFill="1" applyAlignment="1" quotePrefix="1">
      <alignment horizontal="left" vertical="center"/>
    </xf>
    <xf numFmtId="0" fontId="2" fillId="2" borderId="0" xfId="0" applyFont="1" applyFill="1" applyAlignment="1">
      <alignment vertical="center"/>
    </xf>
    <xf numFmtId="0" fontId="0" fillId="2" borderId="0" xfId="0" applyFont="1" applyFill="1" applyAlignment="1" quotePrefix="1">
      <alignment horizontal="right" vertical="center"/>
    </xf>
    <xf numFmtId="0" fontId="8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right" vertical="center"/>
    </xf>
    <xf numFmtId="0" fontId="7" fillId="2" borderId="6" xfId="0" applyFont="1" applyFill="1" applyBorder="1" applyAlignment="1">
      <alignment horizontal="center" vertical="center" shrinkToFit="1"/>
    </xf>
    <xf numFmtId="0" fontId="0" fillId="2" borderId="11" xfId="0" applyFont="1" applyFill="1" applyBorder="1" applyAlignment="1">
      <alignment horizontal="center" vertical="center" shrinkToFit="1"/>
    </xf>
    <xf numFmtId="0" fontId="0" fillId="2" borderId="3" xfId="0" applyFont="1" applyFill="1" applyBorder="1" applyAlignment="1">
      <alignment vertical="center" shrinkToFit="1"/>
    </xf>
    <xf numFmtId="0" fontId="11" fillId="2" borderId="0" xfId="0" applyFont="1" applyFill="1" applyAlignment="1">
      <alignment vertical="center"/>
    </xf>
    <xf numFmtId="0" fontId="0" fillId="2" borderId="0" xfId="0" applyFont="1" applyFill="1" applyBorder="1" applyAlignment="1">
      <alignment vertical="center" shrinkToFit="1"/>
    </xf>
    <xf numFmtId="0" fontId="0" fillId="2" borderId="1" xfId="0" applyFont="1" applyFill="1" applyBorder="1" applyAlignment="1">
      <alignment vertical="center"/>
    </xf>
    <xf numFmtId="0" fontId="0" fillId="2" borderId="6" xfId="0" applyFont="1" applyFill="1" applyBorder="1" applyAlignment="1">
      <alignment vertical="center" shrinkToFit="1"/>
    </xf>
    <xf numFmtId="0" fontId="0" fillId="2" borderId="9" xfId="0" applyFont="1" applyFill="1" applyBorder="1" applyAlignment="1">
      <alignment vertical="center" shrinkToFit="1"/>
    </xf>
    <xf numFmtId="0" fontId="0" fillId="2" borderId="11" xfId="0" applyFont="1" applyFill="1" applyBorder="1" applyAlignment="1">
      <alignment vertical="center" shrinkToFit="1"/>
    </xf>
    <xf numFmtId="0" fontId="0" fillId="2" borderId="9" xfId="0" applyFont="1" applyFill="1" applyBorder="1" applyAlignment="1" quotePrefix="1">
      <alignment horizontal="center" vertical="center" shrinkToFit="1"/>
    </xf>
    <xf numFmtId="0" fontId="0" fillId="0" borderId="0" xfId="0" applyFont="1" applyAlignment="1">
      <alignment vertical="center"/>
    </xf>
    <xf numFmtId="179" fontId="11" fillId="0" borderId="9" xfId="0" applyNumberFormat="1" applyFont="1" applyBorder="1" applyAlignment="1">
      <alignment horizontal="center" vertical="center" shrinkToFit="1"/>
    </xf>
    <xf numFmtId="179" fontId="11" fillId="0" borderId="0" xfId="0" applyNumberFormat="1" applyFont="1" applyBorder="1" applyAlignment="1">
      <alignment horizontal="center" vertical="center" shrinkToFit="1"/>
    </xf>
    <xf numFmtId="179" fontId="11" fillId="0" borderId="0" xfId="0" applyNumberFormat="1" applyFont="1" applyFill="1" applyBorder="1" applyAlignment="1">
      <alignment horizontal="center" vertical="center" shrinkToFit="1"/>
    </xf>
    <xf numFmtId="179" fontId="11" fillId="0" borderId="9" xfId="0" applyNumberFormat="1" applyFont="1" applyFill="1" applyBorder="1" applyAlignment="1">
      <alignment horizontal="center" vertical="center" shrinkToFit="1"/>
    </xf>
    <xf numFmtId="0" fontId="0" fillId="2" borderId="2" xfId="0" applyFont="1" applyFill="1" applyBorder="1" applyAlignment="1">
      <alignment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 quotePrefix="1">
      <alignment horizontal="center" vertical="center" shrinkToFit="1"/>
    </xf>
    <xf numFmtId="0" fontId="0" fillId="2" borderId="10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 quotePrefix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 quotePrefix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23" fillId="2" borderId="0" xfId="0" applyFont="1" applyFill="1" applyAlignment="1">
      <alignment vertical="center" shrinkToFit="1"/>
    </xf>
    <xf numFmtId="0" fontId="20" fillId="2" borderId="0" xfId="0" applyFont="1" applyFill="1" applyAlignment="1">
      <alignment vertical="center"/>
    </xf>
    <xf numFmtId="0" fontId="23" fillId="2" borderId="0" xfId="0" applyFont="1" applyFill="1" applyAlignment="1">
      <alignment vertical="center"/>
    </xf>
    <xf numFmtId="0" fontId="17" fillId="2" borderId="0" xfId="0" applyFont="1" applyFill="1" applyBorder="1" applyAlignment="1">
      <alignment horizontal="center"/>
    </xf>
    <xf numFmtId="0" fontId="20" fillId="2" borderId="0" xfId="0" applyFont="1" applyFill="1" applyAlignment="1">
      <alignment vertical="center"/>
    </xf>
    <xf numFmtId="0" fontId="0" fillId="2" borderId="10" xfId="0" applyFont="1" applyFill="1" applyBorder="1" applyAlignment="1" quotePrefix="1">
      <alignment horizontal="center" vertical="center" shrinkToFit="1"/>
    </xf>
    <xf numFmtId="0" fontId="0" fillId="2" borderId="8" xfId="0" applyFont="1" applyFill="1" applyBorder="1" applyAlignment="1" quotePrefix="1">
      <alignment horizontal="center" vertical="center" shrinkToFit="1"/>
    </xf>
    <xf numFmtId="0" fontId="0" fillId="0" borderId="0" xfId="0" applyFont="1" applyFill="1" applyAlignment="1">
      <alignment horizontal="center" vertical="center" shrinkToFit="1"/>
    </xf>
    <xf numFmtId="176" fontId="0" fillId="0" borderId="0" xfId="0" applyNumberFormat="1" applyFont="1" applyFill="1" applyAlignment="1">
      <alignment horizontal="center" vertical="center" shrinkToFit="1"/>
    </xf>
    <xf numFmtId="0" fontId="0" fillId="2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 shrinkToFit="1"/>
    </xf>
    <xf numFmtId="0" fontId="26" fillId="2" borderId="0" xfId="0" applyFont="1" applyFill="1" applyAlignment="1">
      <alignment vertical="center"/>
    </xf>
    <xf numFmtId="0" fontId="0" fillId="2" borderId="5" xfId="0" applyFont="1" applyFill="1" applyBorder="1" applyAlignment="1">
      <alignment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10" xfId="0" applyFont="1" applyFill="1" applyBorder="1" applyAlignment="1" quotePrefix="1">
      <alignment horizontal="center" vertical="center"/>
    </xf>
    <xf numFmtId="0" fontId="0" fillId="2" borderId="7" xfId="0" applyFont="1" applyFill="1" applyBorder="1" applyAlignment="1">
      <alignment vertical="center"/>
    </xf>
    <xf numFmtId="0" fontId="0" fillId="2" borderId="8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0" fontId="27" fillId="2" borderId="0" xfId="0" applyFont="1" applyFill="1" applyAlignment="1">
      <alignment vertical="center"/>
    </xf>
    <xf numFmtId="0" fontId="7" fillId="2" borderId="10" xfId="0" applyFont="1" applyFill="1" applyBorder="1" applyAlignment="1" quotePrefix="1">
      <alignment horizontal="center" vertical="center" shrinkToFit="1"/>
    </xf>
    <xf numFmtId="0" fontId="7" fillId="2" borderId="10" xfId="0" applyFont="1" applyFill="1" applyBorder="1" applyAlignment="1">
      <alignment horizontal="center" vertical="center" shrinkToFit="1"/>
    </xf>
    <xf numFmtId="0" fontId="2" fillId="2" borderId="10" xfId="0" applyFont="1" applyFill="1" applyBorder="1" applyAlignment="1">
      <alignment horizontal="center" vertical="center" shrinkToFit="1"/>
    </xf>
    <xf numFmtId="0" fontId="7" fillId="2" borderId="12" xfId="0" applyFont="1" applyFill="1" applyBorder="1" applyAlignment="1">
      <alignment horizontal="centerContinuous" vertical="center"/>
    </xf>
    <xf numFmtId="0" fontId="0" fillId="2" borderId="13" xfId="0" applyFont="1" applyFill="1" applyBorder="1" applyAlignment="1">
      <alignment horizontal="centerContinuous" vertical="center"/>
    </xf>
    <xf numFmtId="0" fontId="0" fillId="2" borderId="14" xfId="0" applyFont="1" applyFill="1" applyBorder="1" applyAlignment="1">
      <alignment horizontal="centerContinuous" vertical="center"/>
    </xf>
    <xf numFmtId="0" fontId="7" fillId="2" borderId="15" xfId="0" applyFont="1" applyFill="1" applyBorder="1" applyAlignment="1">
      <alignment horizontal="center" vertical="center" wrapText="1" shrinkToFit="1"/>
    </xf>
    <xf numFmtId="0" fontId="7" fillId="2" borderId="2" xfId="0" applyFont="1" applyFill="1" applyBorder="1" applyAlignment="1">
      <alignment horizontal="center" vertical="center" shrinkToFit="1"/>
    </xf>
    <xf numFmtId="0" fontId="0" fillId="2" borderId="0" xfId="0" applyFont="1" applyFill="1" applyAlignment="1">
      <alignment/>
    </xf>
    <xf numFmtId="0" fontId="0" fillId="2" borderId="7" xfId="0" applyFont="1" applyFill="1" applyBorder="1" applyAlignment="1" quotePrefix="1">
      <alignment horizontal="center" vertical="center" shrinkToFit="1"/>
    </xf>
    <xf numFmtId="0" fontId="17" fillId="2" borderId="0" xfId="0" applyFont="1" applyFill="1" applyAlignment="1">
      <alignment vertical="center"/>
    </xf>
    <xf numFmtId="0" fontId="19" fillId="2" borderId="0" xfId="0" applyFont="1" applyFill="1" applyAlignment="1">
      <alignment vertical="center"/>
    </xf>
    <xf numFmtId="0" fontId="20" fillId="2" borderId="0" xfId="0" applyFont="1" applyFill="1" applyBorder="1" applyAlignment="1">
      <alignment vertical="center"/>
    </xf>
    <xf numFmtId="0" fontId="7" fillId="2" borderId="4" xfId="0" applyFont="1" applyFill="1" applyBorder="1" applyAlignment="1">
      <alignment horizontal="centerContinuous" vertical="center" shrinkToFit="1"/>
    </xf>
    <xf numFmtId="0" fontId="0" fillId="2" borderId="3" xfId="0" applyFont="1" applyFill="1" applyBorder="1" applyAlignment="1">
      <alignment horizontal="centerContinuous" vertical="center" shrinkToFit="1"/>
    </xf>
    <xf numFmtId="0" fontId="0" fillId="2" borderId="14" xfId="0" applyFont="1" applyFill="1" applyBorder="1" applyAlignment="1">
      <alignment horizontal="centerContinuous" vertical="center" shrinkToFit="1"/>
    </xf>
    <xf numFmtId="0" fontId="2" fillId="2" borderId="6" xfId="0" applyFont="1" applyFill="1" applyBorder="1" applyAlignment="1">
      <alignment horizontal="center" vertical="center" shrinkToFit="1"/>
    </xf>
    <xf numFmtId="0" fontId="0" fillId="2" borderId="8" xfId="0" applyFont="1" applyFill="1" applyBorder="1" applyAlignment="1">
      <alignment horizontal="center" vertical="center" wrapText="1" shrinkToFit="1"/>
    </xf>
    <xf numFmtId="0" fontId="31" fillId="2" borderId="0" xfId="0" applyFont="1" applyFill="1" applyAlignment="1">
      <alignment horizontal="right"/>
    </xf>
    <xf numFmtId="0" fontId="7" fillId="2" borderId="14" xfId="0" applyFont="1" applyFill="1" applyBorder="1" applyAlignment="1">
      <alignment horizontal="center" vertical="center" wrapText="1" shrinkToFit="1"/>
    </xf>
    <xf numFmtId="0" fontId="7" fillId="2" borderId="4" xfId="0" applyFont="1" applyFill="1" applyBorder="1" applyAlignment="1">
      <alignment horizontal="centerContinuous" vertical="center" wrapText="1" shrinkToFit="1"/>
    </xf>
    <xf numFmtId="0" fontId="13" fillId="2" borderId="6" xfId="0" applyFont="1" applyFill="1" applyBorder="1" applyAlignment="1">
      <alignment horizontal="center" vertical="center" shrinkToFit="1"/>
    </xf>
    <xf numFmtId="0" fontId="32" fillId="2" borderId="10" xfId="0" applyFont="1" applyFill="1" applyBorder="1" applyAlignment="1">
      <alignment horizontal="center" vertical="center" shrinkToFit="1"/>
    </xf>
    <xf numFmtId="0" fontId="12" fillId="2" borderId="10" xfId="0" applyFont="1" applyFill="1" applyBorder="1" applyAlignment="1">
      <alignment horizontal="center" vertical="center" shrinkToFit="1"/>
    </xf>
    <xf numFmtId="0" fontId="31" fillId="2" borderId="8" xfId="0" applyFont="1" applyFill="1" applyBorder="1" applyAlignment="1">
      <alignment horizontal="center" vertical="center"/>
    </xf>
    <xf numFmtId="0" fontId="33" fillId="2" borderId="8" xfId="0" applyFont="1" applyFill="1" applyBorder="1" applyAlignment="1">
      <alignment horizontal="justify"/>
    </xf>
    <xf numFmtId="0" fontId="7" fillId="2" borderId="3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0" fillId="2" borderId="0" xfId="0" applyFont="1" applyFill="1" applyAlignment="1">
      <alignment horizontal="right" vertical="center" shrinkToFit="1"/>
    </xf>
    <xf numFmtId="176" fontId="0" fillId="2" borderId="0" xfId="0" applyNumberFormat="1" applyFont="1" applyFill="1" applyAlignment="1">
      <alignment vertical="center"/>
    </xf>
    <xf numFmtId="0" fontId="11" fillId="2" borderId="1" xfId="0" applyFont="1" applyFill="1" applyBorder="1" applyAlignment="1">
      <alignment horizontal="right" vertical="center"/>
    </xf>
    <xf numFmtId="0" fontId="11" fillId="2" borderId="1" xfId="0" applyFont="1" applyFill="1" applyBorder="1" applyAlignment="1" quotePrefix="1">
      <alignment horizontal="right" vertical="center"/>
    </xf>
    <xf numFmtId="0" fontId="29" fillId="2" borderId="4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22" fillId="2" borderId="0" xfId="0" applyFont="1" applyFill="1" applyAlignment="1">
      <alignment vertical="center"/>
    </xf>
    <xf numFmtId="0" fontId="11" fillId="2" borderId="0" xfId="0" applyFont="1" applyFill="1" applyBorder="1" applyAlignment="1">
      <alignment horizontal="right" vertical="center"/>
    </xf>
    <xf numFmtId="0" fontId="1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177" fontId="16" fillId="0" borderId="0" xfId="17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177" fontId="16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indent="1" shrinkToFit="1"/>
    </xf>
    <xf numFmtId="0" fontId="0" fillId="0" borderId="0" xfId="0" applyAlignment="1">
      <alignment/>
    </xf>
    <xf numFmtId="0" fontId="20" fillId="0" borderId="0" xfId="0" applyFont="1" applyAlignment="1">
      <alignment vertical="center"/>
    </xf>
    <xf numFmtId="0" fontId="0" fillId="0" borderId="0" xfId="0" applyFont="1" applyAlignment="1" quotePrefix="1">
      <alignment horizontal="left" vertical="center" shrinkToFit="1"/>
    </xf>
    <xf numFmtId="0" fontId="0" fillId="0" borderId="0" xfId="0" applyFont="1" applyAlignment="1">
      <alignment vertical="center" shrinkToFit="1"/>
    </xf>
    <xf numFmtId="0" fontId="0" fillId="0" borderId="0" xfId="0" applyFont="1" applyAlignment="1" quotePrefix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5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7" xfId="0" applyFont="1" applyBorder="1" applyAlignment="1">
      <alignment horizontal="center" vertical="center" shrinkToFit="1"/>
    </xf>
    <xf numFmtId="0" fontId="0" fillId="0" borderId="10" xfId="0" applyFont="1" applyBorder="1" applyAlignment="1">
      <alignment vertical="center"/>
    </xf>
    <xf numFmtId="0" fontId="0" fillId="0" borderId="9" xfId="0" applyFont="1" applyBorder="1" applyAlignment="1">
      <alignment horizontal="center" vertical="center" shrinkToFit="1"/>
    </xf>
    <xf numFmtId="0" fontId="0" fillId="0" borderId="10" xfId="0" applyFont="1" applyBorder="1" applyAlignment="1" quotePrefix="1">
      <alignment horizontal="center" vertical="center" shrinkToFit="1"/>
    </xf>
    <xf numFmtId="0" fontId="0" fillId="0" borderId="6" xfId="0" applyFont="1" applyBorder="1" applyAlignment="1">
      <alignment horizontal="center" vertical="center" shrinkToFit="1"/>
    </xf>
    <xf numFmtId="0" fontId="0" fillId="0" borderId="8" xfId="0" applyFont="1" applyBorder="1" applyAlignment="1" quotePrefix="1">
      <alignment horizontal="center" vertical="center" shrinkToFit="1"/>
    </xf>
    <xf numFmtId="0" fontId="0" fillId="0" borderId="8" xfId="0" applyFont="1" applyBorder="1" applyAlignment="1">
      <alignment horizontal="center" vertical="center" shrinkToFit="1"/>
    </xf>
    <xf numFmtId="0" fontId="0" fillId="0" borderId="8" xfId="0" applyFont="1" applyBorder="1" applyAlignment="1">
      <alignment horizontal="center" vertical="center" wrapText="1" shrinkToFit="1"/>
    </xf>
    <xf numFmtId="0" fontId="0" fillId="0" borderId="8" xfId="0" applyFont="1" applyBorder="1" applyAlignment="1" quotePrefix="1">
      <alignment horizontal="center" vertical="center" wrapText="1" shrinkToFit="1"/>
    </xf>
    <xf numFmtId="0" fontId="0" fillId="0" borderId="0" xfId="0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1" fillId="0" borderId="5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Border="1" applyAlignment="1">
      <alignment vertical="center"/>
    </xf>
    <xf numFmtId="0" fontId="11" fillId="0" borderId="5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4" fillId="0" borderId="0" xfId="0" applyFont="1" applyAlignment="1">
      <alignment/>
    </xf>
    <xf numFmtId="0" fontId="0" fillId="0" borderId="0" xfId="0" applyFont="1" applyBorder="1" applyAlignment="1" quotePrefix="1">
      <alignment horizontal="left" vertical="center"/>
    </xf>
    <xf numFmtId="179" fontId="0" fillId="0" borderId="0" xfId="17" applyNumberFormat="1" applyFont="1" applyBorder="1" applyAlignment="1">
      <alignment horizontal="center" vertical="center" shrinkToFit="1"/>
    </xf>
    <xf numFmtId="179" fontId="0" fillId="0" borderId="0" xfId="0" applyNumberFormat="1" applyFont="1" applyBorder="1" applyAlignment="1">
      <alignment horizontal="center" vertical="center" shrinkToFit="1"/>
    </xf>
    <xf numFmtId="0" fontId="11" fillId="0" borderId="5" xfId="0" applyFont="1" applyBorder="1" applyAlignment="1">
      <alignment horizontal="center" vertical="center" shrinkToFit="1"/>
    </xf>
    <xf numFmtId="0" fontId="0" fillId="2" borderId="1" xfId="0" applyFont="1" applyFill="1" applyBorder="1" applyAlignment="1" quotePrefix="1">
      <alignment horizontal="center" vertical="center"/>
    </xf>
    <xf numFmtId="181" fontId="0" fillId="2" borderId="0" xfId="0" applyNumberFormat="1" applyFont="1" applyFill="1" applyAlignment="1">
      <alignment vertical="center"/>
    </xf>
    <xf numFmtId="0" fontId="0" fillId="2" borderId="0" xfId="0" applyFill="1" applyAlignment="1">
      <alignment vertical="center"/>
    </xf>
    <xf numFmtId="0" fontId="2" fillId="0" borderId="2" xfId="0" applyFont="1" applyBorder="1" applyAlignment="1">
      <alignment horizontal="center" vertical="center" shrinkToFit="1"/>
    </xf>
    <xf numFmtId="0" fontId="2" fillId="0" borderId="6" xfId="0" applyFont="1" applyBorder="1" applyAlignment="1" quotePrefix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179" fontId="5" fillId="0" borderId="0" xfId="0" applyNumberFormat="1" applyFont="1" applyFill="1" applyBorder="1" applyAlignment="1">
      <alignment horizontal="center" vertical="center" shrinkToFit="1"/>
    </xf>
    <xf numFmtId="179" fontId="5" fillId="0" borderId="0" xfId="0" applyNumberFormat="1" applyFont="1" applyBorder="1" applyAlignment="1">
      <alignment horizontal="center" vertical="center" shrinkToFit="1"/>
    </xf>
    <xf numFmtId="0" fontId="5" fillId="0" borderId="0" xfId="0" applyFont="1" applyBorder="1" applyAlignment="1">
      <alignment vertical="center"/>
    </xf>
    <xf numFmtId="0" fontId="0" fillId="0" borderId="5" xfId="0" applyFont="1" applyBorder="1" applyAlignment="1">
      <alignment horizontal="left" vertical="center" indent="1" shrinkToFit="1"/>
    </xf>
    <xf numFmtId="0" fontId="11" fillId="0" borderId="5" xfId="0" applyFont="1" applyBorder="1" applyAlignment="1">
      <alignment horizontal="left" vertical="center" indent="1" shrinkToFit="1"/>
    </xf>
    <xf numFmtId="0" fontId="0" fillId="2" borderId="0" xfId="0" applyFont="1" applyFill="1" applyAlignment="1">
      <alignment vertical="center"/>
    </xf>
    <xf numFmtId="0" fontId="0" fillId="2" borderId="7" xfId="0" applyFont="1" applyFill="1" applyBorder="1" applyAlignment="1">
      <alignment horizontal="center" vertical="center" shrinkToFit="1"/>
    </xf>
    <xf numFmtId="0" fontId="0" fillId="2" borderId="3" xfId="0" applyFont="1" applyFill="1" applyBorder="1" applyAlignment="1">
      <alignment vertical="center"/>
    </xf>
    <xf numFmtId="0" fontId="30" fillId="2" borderId="0" xfId="0" applyFont="1" applyFill="1" applyAlignment="1">
      <alignment vertical="center"/>
    </xf>
    <xf numFmtId="0" fontId="0" fillId="2" borderId="0" xfId="0" applyFont="1" applyFill="1" applyBorder="1" applyAlignment="1" quotePrefix="1">
      <alignment horizontal="left"/>
    </xf>
    <xf numFmtId="0" fontId="0" fillId="2" borderId="0" xfId="0" applyFont="1" applyFill="1" applyAlignment="1">
      <alignment/>
    </xf>
    <xf numFmtId="0" fontId="3" fillId="0" borderId="0" xfId="0" applyFont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 shrinkToFit="1"/>
    </xf>
    <xf numFmtId="0" fontId="7" fillId="2" borderId="10" xfId="0" applyFont="1" applyFill="1" applyBorder="1" applyAlignment="1">
      <alignment vertical="center" wrapText="1" shrinkToFit="1"/>
    </xf>
    <xf numFmtId="0" fontId="7" fillId="2" borderId="6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 wrapText="1" shrinkToFit="1"/>
    </xf>
    <xf numFmtId="0" fontId="7" fillId="2" borderId="8" xfId="0" applyFont="1" applyFill="1" applyBorder="1" applyAlignment="1">
      <alignment horizontal="center" vertical="center" wrapText="1" shrinkToFit="1"/>
    </xf>
    <xf numFmtId="0" fontId="0" fillId="2" borderId="8" xfId="0" applyFont="1" applyFill="1" applyBorder="1" applyAlignment="1" quotePrefix="1">
      <alignment horizontal="center" vertical="center" wrapText="1" shrinkToFit="1"/>
    </xf>
    <xf numFmtId="0" fontId="31" fillId="2" borderId="8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vertical="center" wrapText="1" shrinkToFit="1"/>
    </xf>
    <xf numFmtId="0" fontId="31" fillId="2" borderId="8" xfId="0" applyFont="1" applyFill="1" applyBorder="1" applyAlignment="1">
      <alignment horizontal="justify" vertical="center"/>
    </xf>
    <xf numFmtId="0" fontId="33" fillId="2" borderId="8" xfId="0" applyFont="1" applyFill="1" applyBorder="1" applyAlignment="1">
      <alignment horizontal="justify" vertical="center"/>
    </xf>
    <xf numFmtId="0" fontId="33" fillId="2" borderId="8" xfId="0" applyFont="1" applyFill="1" applyBorder="1" applyAlignment="1">
      <alignment horizontal="center" vertical="center" wrapText="1"/>
    </xf>
    <xf numFmtId="0" fontId="31" fillId="2" borderId="8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vertical="center"/>
    </xf>
    <xf numFmtId="0" fontId="10" fillId="2" borderId="0" xfId="0" applyFont="1" applyFill="1" applyBorder="1" applyAlignment="1">
      <alignment horizontal="right" vertical="center"/>
    </xf>
    <xf numFmtId="0" fontId="0" fillId="2" borderId="0" xfId="0" applyFont="1" applyFill="1" applyAlignment="1">
      <alignment horizontal="left" vertical="center"/>
    </xf>
    <xf numFmtId="0" fontId="0" fillId="2" borderId="3" xfId="0" applyFont="1" applyFill="1" applyBorder="1" applyAlignment="1">
      <alignment horizontal="center" vertical="center" shrinkToFit="1"/>
    </xf>
    <xf numFmtId="180" fontId="0" fillId="0" borderId="0" xfId="0" applyNumberFormat="1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77" fontId="0" fillId="0" borderId="5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5" fillId="0" borderId="5" xfId="0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vertical="center"/>
    </xf>
    <xf numFmtId="0" fontId="7" fillId="0" borderId="5" xfId="0" applyFont="1" applyFill="1" applyBorder="1" applyAlignment="1">
      <alignment horizontal="center" vertical="center" shrinkToFit="1"/>
    </xf>
    <xf numFmtId="0" fontId="0" fillId="0" borderId="9" xfId="0" applyFont="1" applyFill="1" applyBorder="1" applyAlignment="1">
      <alignment horizontal="left" vertical="center" shrinkToFit="1"/>
    </xf>
    <xf numFmtId="0" fontId="7" fillId="0" borderId="7" xfId="0" applyFont="1" applyFill="1" applyBorder="1" applyAlignment="1">
      <alignment horizontal="center" vertical="center" shrinkToFit="1"/>
    </xf>
    <xf numFmtId="0" fontId="0" fillId="0" borderId="11" xfId="0" applyFont="1" applyFill="1" applyBorder="1" applyAlignment="1">
      <alignment horizontal="left" vertical="center" shrinkToFit="1"/>
    </xf>
    <xf numFmtId="0" fontId="5" fillId="0" borderId="0" xfId="0" applyFont="1" applyFill="1" applyAlignment="1">
      <alignment horizontal="center" vertical="center" shrinkToFit="1"/>
    </xf>
    <xf numFmtId="179" fontId="0" fillId="0" borderId="0" xfId="0" applyNumberFormat="1" applyFont="1" applyFill="1" applyBorder="1" applyAlignment="1">
      <alignment horizontal="right" vertical="center" indent="1" shrinkToFit="1"/>
    </xf>
    <xf numFmtId="179" fontId="0" fillId="0" borderId="0" xfId="0" applyNumberFormat="1" applyFont="1" applyFill="1" applyBorder="1" applyAlignment="1">
      <alignment horizontal="right" vertical="center" indent="1"/>
    </xf>
    <xf numFmtId="179" fontId="0" fillId="0" borderId="5" xfId="0" applyNumberFormat="1" applyFont="1" applyFill="1" applyBorder="1" applyAlignment="1">
      <alignment horizontal="right" vertical="center" indent="1"/>
    </xf>
    <xf numFmtId="179" fontId="0" fillId="0" borderId="0" xfId="0" applyNumberFormat="1" applyFont="1" applyFill="1" applyAlignment="1">
      <alignment horizontal="right" vertical="center" indent="1" shrinkToFit="1"/>
    </xf>
    <xf numFmtId="0" fontId="11" fillId="0" borderId="5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11" fillId="0" borderId="0" xfId="0" applyFont="1" applyFill="1" applyAlignment="1">
      <alignment vertical="center"/>
    </xf>
    <xf numFmtId="181" fontId="0" fillId="0" borderId="0" xfId="0" applyNumberFormat="1" applyFont="1" applyFill="1" applyBorder="1" applyAlignment="1">
      <alignment horizontal="center" vertical="center" shrinkToFit="1"/>
    </xf>
    <xf numFmtId="0" fontId="11" fillId="0" borderId="9" xfId="0" applyFont="1" applyFill="1" applyBorder="1" applyAlignment="1">
      <alignment horizontal="center" vertical="center" shrinkToFit="1"/>
    </xf>
    <xf numFmtId="181" fontId="0" fillId="0" borderId="0" xfId="0" applyNumberFormat="1" applyFont="1" applyFill="1" applyAlignment="1">
      <alignment horizontal="center" vertical="center" shrinkToFit="1"/>
    </xf>
    <xf numFmtId="179" fontId="11" fillId="0" borderId="0" xfId="0" applyNumberFormat="1" applyFont="1" applyFill="1" applyAlignment="1">
      <alignment horizontal="right" vertical="center" indent="1" shrinkToFit="1"/>
    </xf>
    <xf numFmtId="179" fontId="11" fillId="0" borderId="0" xfId="0" applyNumberFormat="1" applyFont="1" applyFill="1" applyBorder="1" applyAlignment="1">
      <alignment horizontal="right" vertical="center" indent="1" shrinkToFit="1"/>
    </xf>
    <xf numFmtId="0" fontId="0" fillId="0" borderId="5" xfId="0" applyFont="1" applyFill="1" applyBorder="1" applyAlignment="1">
      <alignment horizontal="center" vertical="center" shrinkToFit="1"/>
    </xf>
    <xf numFmtId="0" fontId="0" fillId="0" borderId="9" xfId="0" applyFont="1" applyFill="1" applyBorder="1" applyAlignment="1">
      <alignment horizontal="center" vertical="center" shrinkToFit="1"/>
    </xf>
    <xf numFmtId="41" fontId="0" fillId="0" borderId="0" xfId="17" applyFont="1" applyFill="1" applyAlignment="1">
      <alignment vertical="center"/>
    </xf>
    <xf numFmtId="0" fontId="0" fillId="0" borderId="9" xfId="0" applyFont="1" applyFill="1" applyBorder="1" applyAlignment="1" quotePrefix="1">
      <alignment horizontal="center" vertical="center" shrinkToFit="1"/>
    </xf>
    <xf numFmtId="0" fontId="0" fillId="0" borderId="7" xfId="0" applyFont="1" applyFill="1" applyBorder="1" applyAlignment="1">
      <alignment horizontal="center" vertical="center" shrinkToFit="1"/>
    </xf>
    <xf numFmtId="0" fontId="0" fillId="0" borderId="11" xfId="0" applyFont="1" applyFill="1" applyBorder="1" applyAlignment="1">
      <alignment horizontal="center" vertical="center" shrinkToFit="1"/>
    </xf>
    <xf numFmtId="0" fontId="0" fillId="0" borderId="5" xfId="0" applyFont="1" applyFill="1" applyBorder="1" applyAlignment="1">
      <alignment horizontal="left" vertical="center"/>
    </xf>
    <xf numFmtId="0" fontId="0" fillId="0" borderId="9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 shrinkToFit="1"/>
    </xf>
    <xf numFmtId="0" fontId="2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0" fillId="0" borderId="5" xfId="0" applyFont="1" applyFill="1" applyBorder="1" applyAlignment="1">
      <alignment horizontal="center" vertical="center" shrinkToFit="1"/>
    </xf>
    <xf numFmtId="0" fontId="0" fillId="0" borderId="9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 vertical="center"/>
    </xf>
    <xf numFmtId="0" fontId="0" fillId="0" borderId="7" xfId="0" applyFont="1" applyFill="1" applyBorder="1" applyAlignment="1">
      <alignment horizontal="center" vertical="center" shrinkToFit="1"/>
    </xf>
    <xf numFmtId="0" fontId="0" fillId="0" borderId="11" xfId="0" applyFont="1" applyFill="1" applyBorder="1" applyAlignment="1">
      <alignment horizontal="center" vertical="center" shrinkToFit="1"/>
    </xf>
    <xf numFmtId="0" fontId="0" fillId="2" borderId="4" xfId="0" applyFont="1" applyFill="1" applyBorder="1" applyAlignment="1">
      <alignment vertical="center"/>
    </xf>
    <xf numFmtId="0" fontId="0" fillId="2" borderId="14" xfId="0" applyFont="1" applyFill="1" applyBorder="1" applyAlignment="1">
      <alignment vertical="center"/>
    </xf>
    <xf numFmtId="0" fontId="0" fillId="2" borderId="6" xfId="0" applyFont="1" applyFill="1" applyBorder="1" applyAlignment="1">
      <alignment horizontal="center" vertical="center" shrinkToFit="1"/>
    </xf>
    <xf numFmtId="0" fontId="0" fillId="2" borderId="8" xfId="0" applyFont="1" applyFill="1" applyBorder="1" applyAlignment="1">
      <alignment horizontal="center" vertical="center" shrinkToFit="1"/>
    </xf>
    <xf numFmtId="0" fontId="0" fillId="0" borderId="5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79" fontId="11" fillId="0" borderId="0" xfId="0" applyNumberFormat="1" applyFont="1" applyFill="1" applyBorder="1" applyAlignment="1">
      <alignment horizontal="right"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vertical="center"/>
    </xf>
    <xf numFmtId="41" fontId="2" fillId="0" borderId="5" xfId="17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 vertical="center"/>
    </xf>
    <xf numFmtId="41" fontId="2" fillId="0" borderId="7" xfId="17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 shrinkToFit="1"/>
    </xf>
    <xf numFmtId="41" fontId="0" fillId="0" borderId="5" xfId="17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5" fillId="0" borderId="5" xfId="0" applyFont="1" applyFill="1" applyBorder="1" applyAlignment="1">
      <alignment horizontal="center" vertical="center"/>
    </xf>
    <xf numFmtId="0" fontId="25" fillId="0" borderId="0" xfId="0" applyFont="1" applyFill="1" applyAlignment="1">
      <alignment vertical="center"/>
    </xf>
    <xf numFmtId="181" fontId="0" fillId="0" borderId="0" xfId="0" applyNumberFormat="1" applyFont="1" applyFill="1" applyAlignment="1">
      <alignment horizontal="center" vertical="center"/>
    </xf>
    <xf numFmtId="181" fontId="0" fillId="0" borderId="5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9" fontId="0" fillId="0" borderId="0" xfId="0" applyNumberFormat="1" applyFont="1" applyFill="1" applyAlignment="1">
      <alignment horizontal="right" vertical="center" indent="1"/>
    </xf>
    <xf numFmtId="0" fontId="0" fillId="0" borderId="0" xfId="0" applyFont="1" applyFill="1" applyAlignment="1">
      <alignment horizontal="center" vertical="center"/>
    </xf>
    <xf numFmtId="189" fontId="0" fillId="0" borderId="0" xfId="0" applyNumberFormat="1" applyFont="1" applyFill="1" applyAlignment="1">
      <alignment horizontal="center" vertical="center"/>
    </xf>
    <xf numFmtId="189" fontId="5" fillId="0" borderId="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177" fontId="0" fillId="0" borderId="9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Alignment="1">
      <alignment horizontal="right" vertical="center" shrinkToFit="1"/>
    </xf>
    <xf numFmtId="177" fontId="0" fillId="0" borderId="0" xfId="0" applyNumberFormat="1" applyFont="1" applyFill="1" applyBorder="1" applyAlignment="1">
      <alignment horizontal="right" vertical="center"/>
    </xf>
    <xf numFmtId="177" fontId="0" fillId="0" borderId="5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center" vertical="center"/>
    </xf>
    <xf numFmtId="0" fontId="0" fillId="2" borderId="0" xfId="0" applyFont="1" applyFill="1" applyAlignment="1">
      <alignment horizontal="right" vertical="center"/>
    </xf>
    <xf numFmtId="0" fontId="0" fillId="2" borderId="8" xfId="0" applyFont="1" applyFill="1" applyBorder="1" applyAlignment="1" quotePrefix="1">
      <alignment horizontal="center" vertical="center" shrinkToFit="1"/>
    </xf>
    <xf numFmtId="0" fontId="0" fillId="2" borderId="1" xfId="0" applyFont="1" applyFill="1" applyBorder="1" applyAlignment="1">
      <alignment horizontal="center" vertical="center" shrinkToFit="1"/>
    </xf>
    <xf numFmtId="181" fontId="0" fillId="0" borderId="5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 shrinkToFit="1"/>
    </xf>
    <xf numFmtId="177" fontId="5" fillId="0" borderId="0" xfId="0" applyNumberFormat="1" applyFont="1" applyFill="1" applyAlignment="1">
      <alignment vertical="center"/>
    </xf>
    <xf numFmtId="178" fontId="0" fillId="0" borderId="0" xfId="0" applyNumberFormat="1" applyFont="1" applyFill="1" applyAlignment="1">
      <alignment horizontal="right" vertical="center" indent="1" shrinkToFit="1"/>
    </xf>
    <xf numFmtId="0" fontId="5" fillId="0" borderId="0" xfId="0" applyFont="1" applyFill="1" applyAlignment="1">
      <alignment horizontal="center" vertical="center"/>
    </xf>
    <xf numFmtId="181" fontId="0" fillId="0" borderId="0" xfId="0" applyNumberFormat="1" applyFont="1" applyFill="1" applyAlignment="1">
      <alignment horizontal="right" vertical="center" indent="2" shrinkToFit="1"/>
    </xf>
    <xf numFmtId="181" fontId="0" fillId="0" borderId="0" xfId="0" applyNumberFormat="1" applyFont="1" applyFill="1" applyAlignment="1">
      <alignment horizontal="right" vertical="center" indent="1" shrinkToFit="1"/>
    </xf>
    <xf numFmtId="0" fontId="0" fillId="0" borderId="0" xfId="0" applyFont="1" applyFill="1" applyBorder="1" applyAlignment="1">
      <alignment vertical="center"/>
    </xf>
    <xf numFmtId="177" fontId="0" fillId="0" borderId="5" xfId="0" applyNumberFormat="1" applyFont="1" applyFill="1" applyBorder="1" applyAlignment="1">
      <alignment horizontal="right" vertical="center" shrinkToFit="1"/>
    </xf>
    <xf numFmtId="0" fontId="0" fillId="0" borderId="5" xfId="0" applyFont="1" applyFill="1" applyBorder="1" applyAlignment="1">
      <alignment horizontal="left" vertical="center" shrinkToFit="1"/>
    </xf>
    <xf numFmtId="177" fontId="0" fillId="0" borderId="0" xfId="0" applyNumberFormat="1" applyFont="1" applyFill="1" applyBorder="1" applyAlignment="1">
      <alignment horizontal="right" vertical="center" indent="1"/>
    </xf>
    <xf numFmtId="180" fontId="5" fillId="0" borderId="0" xfId="0" applyNumberFormat="1" applyFont="1" applyFill="1" applyAlignment="1">
      <alignment vertical="center"/>
    </xf>
    <xf numFmtId="179" fontId="0" fillId="0" borderId="0" xfId="0" applyNumberFormat="1" applyFont="1" applyFill="1" applyAlignment="1">
      <alignment horizontal="right" vertical="center" indent="2" shrinkToFit="1"/>
    </xf>
    <xf numFmtId="0" fontId="0" fillId="2" borderId="0" xfId="0" applyFont="1" applyFill="1" applyAlignment="1">
      <alignment vertical="center"/>
    </xf>
    <xf numFmtId="0" fontId="0" fillId="0" borderId="0" xfId="0" applyFont="1" applyFill="1" applyAlignment="1">
      <alignment vertical="top"/>
    </xf>
    <xf numFmtId="0" fontId="0" fillId="0" borderId="9" xfId="0" applyFont="1" applyFill="1" applyBorder="1" applyAlignment="1">
      <alignment horizontal="left" vertical="center" indent="1"/>
    </xf>
    <xf numFmtId="0" fontId="11" fillId="0" borderId="0" xfId="0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distributed" vertical="center"/>
    </xf>
    <xf numFmtId="0" fontId="11" fillId="0" borderId="0" xfId="0" applyFont="1" applyFill="1" applyBorder="1" applyAlignment="1">
      <alignment horizontal="distributed" vertical="center"/>
    </xf>
    <xf numFmtId="0" fontId="11" fillId="0" borderId="9" xfId="0" applyFont="1" applyFill="1" applyBorder="1" applyAlignment="1">
      <alignment horizontal="center" vertical="center"/>
    </xf>
    <xf numFmtId="179" fontId="11" fillId="0" borderId="0" xfId="17" applyNumberFormat="1" applyFont="1" applyBorder="1" applyAlignment="1">
      <alignment horizontal="right" vertical="center"/>
    </xf>
    <xf numFmtId="179" fontId="11" fillId="0" borderId="0" xfId="0" applyNumberFormat="1" applyFont="1" applyBorder="1" applyAlignment="1">
      <alignment horizontal="right" vertical="center" shrinkToFit="1"/>
    </xf>
    <xf numFmtId="179" fontId="0" fillId="0" borderId="0" xfId="0" applyNumberFormat="1" applyFont="1" applyFill="1" applyAlignment="1">
      <alignment horizontal="right" vertical="center" shrinkToFit="1"/>
    </xf>
    <xf numFmtId="179" fontId="0" fillId="0" borderId="0" xfId="0" applyNumberFormat="1" applyFont="1" applyFill="1" applyAlignment="1">
      <alignment horizontal="right" vertical="center"/>
    </xf>
    <xf numFmtId="179" fontId="0" fillId="0" borderId="0" xfId="0" applyNumberFormat="1" applyFont="1" applyFill="1" applyBorder="1" applyAlignment="1">
      <alignment horizontal="right" vertical="center"/>
    </xf>
    <xf numFmtId="179" fontId="0" fillId="0" borderId="0" xfId="0" applyNumberFormat="1" applyFont="1" applyFill="1" applyBorder="1" applyAlignment="1">
      <alignment horizontal="right" vertical="center" shrinkToFit="1"/>
    </xf>
    <xf numFmtId="179" fontId="0" fillId="0" borderId="5" xfId="0" applyNumberFormat="1" applyFont="1" applyFill="1" applyBorder="1" applyAlignment="1">
      <alignment horizontal="right" vertical="center"/>
    </xf>
    <xf numFmtId="0" fontId="10" fillId="0" borderId="11" xfId="0" applyFont="1" applyFill="1" applyBorder="1" applyAlignment="1">
      <alignment horizontal="center" vertical="center" shrinkToFit="1"/>
    </xf>
    <xf numFmtId="181" fontId="11" fillId="0" borderId="0" xfId="0" applyNumberFormat="1" applyFont="1" applyFill="1" applyBorder="1" applyAlignment="1">
      <alignment horizontal="center" vertical="center" shrinkToFit="1"/>
    </xf>
    <xf numFmtId="179" fontId="0" fillId="0" borderId="5" xfId="0" applyNumberFormat="1" applyFont="1" applyFill="1" applyBorder="1" applyAlignment="1">
      <alignment horizontal="right" vertical="center" shrinkToFit="1"/>
    </xf>
    <xf numFmtId="178" fontId="0" fillId="0" borderId="5" xfId="0" applyNumberFormat="1" applyFont="1" applyFill="1" applyBorder="1" applyAlignment="1">
      <alignment horizontal="right" vertical="center" shrinkToFit="1"/>
    </xf>
    <xf numFmtId="181" fontId="11" fillId="0" borderId="9" xfId="0" applyNumberFormat="1" applyFont="1" applyFill="1" applyBorder="1" applyAlignment="1">
      <alignment horizontal="center" vertical="center" shrinkToFit="1"/>
    </xf>
    <xf numFmtId="0" fontId="2" fillId="2" borderId="2" xfId="0" applyFont="1" applyFill="1" applyBorder="1" applyAlignment="1">
      <alignment horizontal="center" vertical="center" shrinkToFit="1"/>
    </xf>
    <xf numFmtId="178" fontId="0" fillId="0" borderId="0" xfId="0" applyNumberFormat="1" applyFont="1" applyFill="1" applyBorder="1" applyAlignment="1">
      <alignment horizontal="right" vertical="center" shrinkToFit="1"/>
    </xf>
    <xf numFmtId="178" fontId="0" fillId="0" borderId="0" xfId="0" applyNumberFormat="1" applyFont="1" applyFill="1" applyBorder="1" applyAlignment="1">
      <alignment horizontal="right" vertical="center" indent="1" shrinkToFit="1"/>
    </xf>
    <xf numFmtId="179" fontId="0" fillId="0" borderId="9" xfId="0" applyNumberFormat="1" applyFont="1" applyFill="1" applyBorder="1" applyAlignment="1">
      <alignment horizontal="right" vertical="center" shrinkToFit="1"/>
    </xf>
    <xf numFmtId="178" fontId="0" fillId="0" borderId="0" xfId="0" applyNumberFormat="1" applyFont="1" applyFill="1" applyBorder="1" applyAlignment="1">
      <alignment horizontal="right" vertical="center"/>
    </xf>
    <xf numFmtId="181" fontId="11" fillId="0" borderId="0" xfId="0" applyNumberFormat="1" applyFont="1" applyFill="1" applyBorder="1" applyAlignment="1">
      <alignment horizontal="right" vertical="center" shrinkToFit="1"/>
    </xf>
    <xf numFmtId="180" fontId="11" fillId="0" borderId="0" xfId="0" applyNumberFormat="1" applyFont="1" applyFill="1" applyBorder="1" applyAlignment="1">
      <alignment horizontal="right" vertical="center" shrinkToFit="1"/>
    </xf>
    <xf numFmtId="179" fontId="0" fillId="0" borderId="0" xfId="0" applyNumberFormat="1" applyFont="1" applyFill="1" applyAlignment="1">
      <alignment horizontal="right" vertical="center" indent="2"/>
    </xf>
    <xf numFmtId="179" fontId="0" fillId="0" borderId="0" xfId="0" applyNumberFormat="1" applyFont="1" applyFill="1" applyAlignment="1">
      <alignment horizontal="right" vertical="center" indent="3" shrinkToFit="1"/>
    </xf>
    <xf numFmtId="179" fontId="0" fillId="0" borderId="0" xfId="0" applyNumberFormat="1" applyFont="1" applyFill="1" applyAlignment="1">
      <alignment horizontal="center" vertical="center"/>
    </xf>
    <xf numFmtId="181" fontId="0" fillId="0" borderId="0" xfId="0" applyNumberFormat="1" applyFont="1" applyFill="1" applyAlignment="1">
      <alignment horizontal="right" vertical="center" indent="3" shrinkToFit="1"/>
    </xf>
    <xf numFmtId="179" fontId="0" fillId="0" borderId="0" xfId="0" applyNumberFormat="1" applyFont="1" applyFill="1" applyBorder="1" applyAlignment="1">
      <alignment horizontal="right" vertical="center" indent="3" shrinkToFit="1"/>
    </xf>
    <xf numFmtId="179" fontId="0" fillId="0" borderId="0" xfId="17" applyNumberFormat="1" applyFont="1" applyFill="1" applyBorder="1" applyAlignment="1">
      <alignment horizontal="right" vertical="center" indent="2" shrinkToFit="1"/>
    </xf>
    <xf numFmtId="179" fontId="0" fillId="0" borderId="0" xfId="0" applyNumberFormat="1" applyFont="1" applyFill="1" applyBorder="1" applyAlignment="1">
      <alignment horizontal="right" vertical="center" indent="2" shrinkToFit="1"/>
    </xf>
    <xf numFmtId="185" fontId="0" fillId="0" borderId="0" xfId="0" applyNumberFormat="1" applyFont="1" applyFill="1" applyAlignment="1">
      <alignment horizontal="center" vertical="center"/>
    </xf>
    <xf numFmtId="177" fontId="11" fillId="0" borderId="0" xfId="0" applyNumberFormat="1" applyFont="1" applyFill="1" applyAlignment="1">
      <alignment horizontal="center" vertical="center" shrinkToFit="1"/>
    </xf>
    <xf numFmtId="0" fontId="11" fillId="0" borderId="0" xfId="0" applyNumberFormat="1" applyFont="1" applyFill="1" applyAlignment="1">
      <alignment horizontal="center" vertical="center" shrinkToFit="1"/>
    </xf>
    <xf numFmtId="0" fontId="11" fillId="0" borderId="0" xfId="0" applyNumberFormat="1" applyFont="1" applyFill="1" applyBorder="1" applyAlignment="1">
      <alignment horizontal="center" vertical="center" shrinkToFit="1"/>
    </xf>
    <xf numFmtId="181" fontId="11" fillId="0" borderId="0" xfId="0" applyNumberFormat="1" applyFont="1" applyFill="1" applyBorder="1" applyAlignment="1">
      <alignment horizontal="center" vertical="center"/>
    </xf>
    <xf numFmtId="179" fontId="0" fillId="0" borderId="5" xfId="0" applyNumberFormat="1" applyFont="1" applyFill="1" applyBorder="1" applyAlignment="1">
      <alignment horizontal="center" vertical="center"/>
    </xf>
    <xf numFmtId="0" fontId="37" fillId="0" borderId="0" xfId="0" applyFont="1" applyFill="1" applyAlignment="1">
      <alignment vertical="center"/>
    </xf>
    <xf numFmtId="179" fontId="11" fillId="0" borderId="9" xfId="0" applyNumberFormat="1" applyFont="1" applyFill="1" applyBorder="1" applyAlignment="1">
      <alignment horizontal="right" vertical="center" shrinkToFit="1"/>
    </xf>
    <xf numFmtId="179" fontId="11" fillId="0" borderId="0" xfId="0" applyNumberFormat="1" applyFont="1" applyFill="1" applyAlignment="1">
      <alignment horizontal="right" vertical="center" shrinkToFit="1"/>
    </xf>
    <xf numFmtId="178" fontId="11" fillId="0" borderId="0" xfId="0" applyNumberFormat="1" applyFont="1" applyFill="1" applyBorder="1" applyAlignment="1">
      <alignment horizontal="right" vertical="center" indent="1" shrinkToFit="1"/>
    </xf>
    <xf numFmtId="178" fontId="11" fillId="0" borderId="0" xfId="0" applyNumberFormat="1" applyFont="1" applyFill="1" applyBorder="1" applyAlignment="1">
      <alignment horizontal="right" vertical="center" shrinkToFit="1"/>
    </xf>
    <xf numFmtId="178" fontId="11" fillId="0" borderId="0" xfId="0" applyNumberFormat="1" applyFont="1" applyFill="1" applyAlignment="1">
      <alignment horizontal="right" vertical="center" indent="1" shrinkToFit="1"/>
    </xf>
    <xf numFmtId="178" fontId="11" fillId="0" borderId="5" xfId="0" applyNumberFormat="1" applyFont="1" applyFill="1" applyBorder="1" applyAlignment="1">
      <alignment horizontal="right" vertical="center" shrinkToFit="1"/>
    </xf>
    <xf numFmtId="0" fontId="11" fillId="0" borderId="0" xfId="0" applyFont="1" applyFill="1" applyAlignment="1">
      <alignment horizontal="center" vertical="center" shrinkToFit="1"/>
    </xf>
    <xf numFmtId="0" fontId="11" fillId="0" borderId="5" xfId="0" applyFont="1" applyFill="1" applyBorder="1" applyAlignment="1">
      <alignment horizontal="center" vertical="center"/>
    </xf>
    <xf numFmtId="181" fontId="11" fillId="0" borderId="0" xfId="0" applyNumberFormat="1" applyFont="1" applyFill="1" applyAlignment="1">
      <alignment horizontal="right" vertical="center" indent="3"/>
    </xf>
    <xf numFmtId="0" fontId="29" fillId="0" borderId="0" xfId="0" applyFont="1" applyFill="1" applyAlignment="1">
      <alignment vertical="center"/>
    </xf>
    <xf numFmtId="189" fontId="11" fillId="0" borderId="0" xfId="0" applyNumberFormat="1" applyFont="1" applyFill="1" applyBorder="1" applyAlignment="1">
      <alignment horizontal="center" vertical="center"/>
    </xf>
    <xf numFmtId="181" fontId="11" fillId="0" borderId="9" xfId="0" applyNumberFormat="1" applyFont="1" applyFill="1" applyBorder="1" applyAlignment="1">
      <alignment horizontal="right" vertical="center" shrinkToFit="1"/>
    </xf>
    <xf numFmtId="179" fontId="11" fillId="0" borderId="5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11" fillId="0" borderId="5" xfId="0" applyNumberFormat="1" applyFont="1" applyFill="1" applyBorder="1" applyAlignment="1">
      <alignment horizontal="center" vertical="center" shrinkToFit="1"/>
    </xf>
    <xf numFmtId="177" fontId="11" fillId="0" borderId="5" xfId="0" applyNumberFormat="1" applyFont="1" applyFill="1" applyBorder="1" applyAlignment="1">
      <alignment horizontal="center" vertical="center"/>
    </xf>
    <xf numFmtId="179" fontId="11" fillId="0" borderId="0" xfId="0" applyNumberFormat="1" applyFont="1" applyFill="1" applyAlignment="1">
      <alignment horizontal="center" vertical="center" shrinkToFit="1"/>
    </xf>
    <xf numFmtId="177" fontId="11" fillId="0" borderId="0" xfId="0" applyNumberFormat="1" applyFont="1" applyFill="1" applyAlignment="1">
      <alignment horizontal="center" vertical="center"/>
    </xf>
    <xf numFmtId="179" fontId="11" fillId="0" borderId="0" xfId="17" applyNumberFormat="1" applyFont="1" applyFill="1" applyAlignment="1">
      <alignment horizontal="right" vertical="center"/>
    </xf>
    <xf numFmtId="177" fontId="11" fillId="0" borderId="0" xfId="17" applyNumberFormat="1" applyFont="1" applyFill="1" applyAlignment="1">
      <alignment horizontal="center" vertical="center"/>
    </xf>
    <xf numFmtId="179" fontId="11" fillId="0" borderId="0" xfId="17" applyNumberFormat="1" applyFont="1" applyFill="1" applyAlignment="1">
      <alignment horizontal="right" vertical="center" indent="1"/>
    </xf>
    <xf numFmtId="179" fontId="11" fillId="0" borderId="0" xfId="17" applyNumberFormat="1" applyFont="1" applyFill="1" applyAlignment="1">
      <alignment horizontal="right" vertical="center" indent="3"/>
    </xf>
    <xf numFmtId="179" fontId="11" fillId="0" borderId="0" xfId="17" applyNumberFormat="1" applyFont="1" applyFill="1" applyAlignment="1">
      <alignment horizontal="right" vertical="center" indent="2"/>
    </xf>
    <xf numFmtId="177" fontId="11" fillId="0" borderId="9" xfId="0" applyNumberFormat="1" applyFont="1" applyFill="1" applyBorder="1" applyAlignment="1">
      <alignment horizontal="center" vertical="center" shrinkToFit="1"/>
    </xf>
    <xf numFmtId="177" fontId="11" fillId="0" borderId="0" xfId="0" applyNumberFormat="1" applyFont="1" applyFill="1" applyAlignment="1">
      <alignment vertical="center"/>
    </xf>
    <xf numFmtId="0" fontId="37" fillId="0" borderId="0" xfId="0" applyFont="1" applyFill="1" applyAlignment="1">
      <alignment horizontal="center" vertical="center"/>
    </xf>
    <xf numFmtId="181" fontId="11" fillId="0" borderId="0" xfId="0" applyNumberFormat="1" applyFont="1" applyFill="1" applyAlignment="1">
      <alignment horizontal="right" vertical="center" indent="2"/>
    </xf>
    <xf numFmtId="177" fontId="11" fillId="0" borderId="0" xfId="0" applyNumberFormat="1" applyFont="1" applyFill="1" applyAlignment="1">
      <alignment horizontal="right" vertical="center" indent="1" shrinkToFit="1"/>
    </xf>
    <xf numFmtId="0" fontId="11" fillId="0" borderId="0" xfId="0" applyFont="1" applyFill="1" applyAlignment="1">
      <alignment horizontal="center" vertical="center"/>
    </xf>
    <xf numFmtId="181" fontId="37" fillId="0" borderId="9" xfId="0" applyNumberFormat="1" applyFont="1" applyFill="1" applyBorder="1" applyAlignment="1">
      <alignment horizontal="center" vertical="center"/>
    </xf>
    <xf numFmtId="181" fontId="37" fillId="0" borderId="0" xfId="0" applyNumberFormat="1" applyFont="1" applyFill="1" applyBorder="1" applyAlignment="1">
      <alignment horizontal="center" vertical="center"/>
    </xf>
    <xf numFmtId="179" fontId="11" fillId="0" borderId="0" xfId="0" applyNumberFormat="1" applyFont="1" applyFill="1" applyBorder="1" applyAlignment="1">
      <alignment horizontal="right" vertical="center" indent="3"/>
    </xf>
    <xf numFmtId="179" fontId="11" fillId="0" borderId="0" xfId="17" applyNumberFormat="1" applyFont="1" applyFill="1" applyBorder="1" applyAlignment="1">
      <alignment horizontal="right" vertical="center" indent="2"/>
    </xf>
    <xf numFmtId="179" fontId="11" fillId="0" borderId="0" xfId="0" applyNumberFormat="1" applyFont="1" applyFill="1" applyBorder="1" applyAlignment="1">
      <alignment horizontal="right" vertical="center" indent="2"/>
    </xf>
    <xf numFmtId="181" fontId="11" fillId="0" borderId="5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0" fillId="0" borderId="0" xfId="0" applyBorder="1" applyAlignment="1">
      <alignment/>
    </xf>
    <xf numFmtId="0" fontId="0" fillId="2" borderId="0" xfId="0" applyFont="1" applyFill="1" applyBorder="1" applyAlignment="1">
      <alignment horizontal="left" vertical="center"/>
    </xf>
    <xf numFmtId="0" fontId="0" fillId="2" borderId="0" xfId="0" applyFont="1" applyFill="1" applyAlignment="1">
      <alignment vertical="center"/>
    </xf>
    <xf numFmtId="0" fontId="0" fillId="2" borderId="0" xfId="0" applyFont="1" applyFill="1" applyAlignment="1">
      <alignment horizontal="right" vertical="center"/>
    </xf>
    <xf numFmtId="178" fontId="5" fillId="2" borderId="0" xfId="0" applyNumberFormat="1" applyFont="1" applyFill="1" applyAlignment="1">
      <alignment horizontal="center" vertical="center" shrinkToFit="1"/>
    </xf>
    <xf numFmtId="178" fontId="0" fillId="2" borderId="9" xfId="0" applyNumberFormat="1" applyFont="1" applyFill="1" applyBorder="1" applyAlignment="1">
      <alignment horizontal="center" vertical="center" shrinkToFit="1"/>
    </xf>
    <xf numFmtId="178" fontId="0" fillId="2" borderId="0" xfId="0" applyNumberFormat="1" applyFont="1" applyFill="1" applyBorder="1" applyAlignment="1">
      <alignment horizontal="center" vertical="center" shrinkToFit="1"/>
    </xf>
    <xf numFmtId="179" fontId="0" fillId="2" borderId="0" xfId="0" applyNumberFormat="1" applyFont="1" applyFill="1" applyBorder="1" applyAlignment="1">
      <alignment horizontal="center" vertical="center" shrinkToFit="1"/>
    </xf>
    <xf numFmtId="178" fontId="0" fillId="2" borderId="11" xfId="0" applyNumberFormat="1" applyFont="1" applyFill="1" applyBorder="1" applyAlignment="1">
      <alignment horizontal="center" vertical="center" shrinkToFit="1"/>
    </xf>
    <xf numFmtId="185" fontId="2" fillId="2" borderId="1" xfId="0" applyNumberFormat="1" applyFont="1" applyFill="1" applyBorder="1" applyAlignment="1">
      <alignment horizontal="center" vertical="center" shrinkToFit="1"/>
    </xf>
    <xf numFmtId="178" fontId="0" fillId="2" borderId="1" xfId="0" applyNumberFormat="1" applyFont="1" applyFill="1" applyBorder="1" applyAlignment="1">
      <alignment horizontal="center" vertical="center" shrinkToFit="1"/>
    </xf>
    <xf numFmtId="179" fontId="0" fillId="2" borderId="1" xfId="0" applyNumberFormat="1" applyFont="1" applyFill="1" applyBorder="1" applyAlignment="1">
      <alignment horizontal="center" vertical="center" shrinkToFit="1"/>
    </xf>
    <xf numFmtId="185" fontId="38" fillId="2" borderId="0" xfId="0" applyNumberFormat="1" applyFont="1" applyFill="1" applyAlignment="1">
      <alignment horizontal="center" vertical="center" shrinkToFit="1"/>
    </xf>
    <xf numFmtId="179" fontId="0" fillId="2" borderId="0" xfId="0" applyNumberFormat="1" applyFont="1" applyFill="1" applyAlignment="1">
      <alignment horizontal="center" vertical="center" shrinkToFit="1"/>
    </xf>
    <xf numFmtId="185" fontId="2" fillId="2" borderId="0" xfId="0" applyNumberFormat="1" applyFont="1" applyFill="1" applyBorder="1" applyAlignment="1">
      <alignment horizontal="center" vertical="center" shrinkToFit="1"/>
    </xf>
    <xf numFmtId="179" fontId="2" fillId="2" borderId="0" xfId="0" applyNumberFormat="1" applyFont="1" applyFill="1" applyAlignment="1">
      <alignment horizontal="center" vertical="center" shrinkToFit="1"/>
    </xf>
    <xf numFmtId="0" fontId="0" fillId="2" borderId="0" xfId="0" applyFont="1" applyFill="1" applyAlignment="1">
      <alignment vertical="center" shrinkToFit="1"/>
    </xf>
    <xf numFmtId="0" fontId="0" fillId="2" borderId="1" xfId="0" applyFont="1" applyFill="1" applyBorder="1" applyAlignment="1">
      <alignment horizontal="right" vertical="center"/>
    </xf>
    <xf numFmtId="0" fontId="0" fillId="2" borderId="9" xfId="0" applyFont="1" applyFill="1" applyBorder="1" applyAlignment="1">
      <alignment horizontal="center" vertical="center" shrinkToFit="1"/>
    </xf>
    <xf numFmtId="0" fontId="2" fillId="2" borderId="0" xfId="0" applyFont="1" applyFill="1" applyBorder="1" applyAlignment="1">
      <alignment horizontal="center" vertical="center" shrinkToFit="1"/>
    </xf>
    <xf numFmtId="0" fontId="0" fillId="2" borderId="10" xfId="0" applyFont="1" applyFill="1" applyBorder="1" applyAlignment="1">
      <alignment horizontal="center" vertical="center" shrinkToFit="1"/>
    </xf>
    <xf numFmtId="0" fontId="0" fillId="2" borderId="1" xfId="0" applyFont="1" applyFill="1" applyBorder="1" applyAlignment="1">
      <alignment horizontal="center" vertical="center" shrinkToFit="1"/>
    </xf>
    <xf numFmtId="0" fontId="0" fillId="2" borderId="11" xfId="0" applyFont="1" applyFill="1" applyBorder="1" applyAlignment="1">
      <alignment horizontal="center" vertical="center" shrinkToFit="1"/>
    </xf>
    <xf numFmtId="0" fontId="0" fillId="2" borderId="8" xfId="0" applyFont="1" applyFill="1" applyBorder="1" applyAlignment="1">
      <alignment horizontal="center" vertical="center" shrinkToFit="1"/>
    </xf>
    <xf numFmtId="0" fontId="0" fillId="2" borderId="5" xfId="0" applyFont="1" applyFill="1" applyBorder="1" applyAlignment="1">
      <alignment horizontal="center" vertical="center"/>
    </xf>
    <xf numFmtId="180" fontId="0" fillId="2" borderId="0" xfId="0" applyNumberFormat="1" applyFont="1" applyFill="1" applyBorder="1" applyAlignment="1">
      <alignment horizontal="center" vertical="center" shrinkToFit="1"/>
    </xf>
    <xf numFmtId="0" fontId="0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 shrinkToFit="1"/>
    </xf>
    <xf numFmtId="180" fontId="11" fillId="2" borderId="0" xfId="0" applyNumberFormat="1" applyFont="1" applyFill="1" applyBorder="1" applyAlignment="1">
      <alignment horizontal="center" vertical="center" shrinkToFit="1"/>
    </xf>
    <xf numFmtId="0" fontId="11" fillId="2" borderId="0" xfId="0" applyFont="1" applyFill="1" applyBorder="1" applyAlignment="1">
      <alignment horizontal="center" vertical="center" shrinkToFit="1"/>
    </xf>
    <xf numFmtId="0" fontId="5" fillId="2" borderId="5" xfId="0" applyFont="1" applyFill="1" applyBorder="1" applyAlignment="1">
      <alignment horizontal="center" vertical="center" shrinkToFit="1"/>
    </xf>
    <xf numFmtId="180" fontId="5" fillId="2" borderId="0" xfId="0" applyNumberFormat="1" applyFont="1" applyFill="1" applyBorder="1" applyAlignment="1">
      <alignment horizontal="center" vertical="center" shrinkToFit="1"/>
    </xf>
    <xf numFmtId="180" fontId="5" fillId="2" borderId="0" xfId="0" applyNumberFormat="1" applyFont="1" applyFill="1" applyAlignment="1">
      <alignment horizontal="center" vertical="center" shrinkToFit="1"/>
    </xf>
    <xf numFmtId="0" fontId="7" fillId="2" borderId="5" xfId="0" applyFont="1" applyFill="1" applyBorder="1" applyAlignment="1">
      <alignment horizontal="center" vertical="center" shrinkToFit="1"/>
    </xf>
    <xf numFmtId="180" fontId="0" fillId="2" borderId="9" xfId="0" applyNumberFormat="1" applyFont="1" applyFill="1" applyBorder="1" applyAlignment="1">
      <alignment horizontal="center" vertical="center" shrinkToFit="1"/>
    </xf>
    <xf numFmtId="180" fontId="0" fillId="2" borderId="5" xfId="0" applyNumberFormat="1" applyFont="1" applyFill="1" applyBorder="1" applyAlignment="1">
      <alignment horizontal="center" vertical="center" shrinkToFit="1"/>
    </xf>
    <xf numFmtId="0" fontId="0" fillId="2" borderId="0" xfId="0" applyFont="1" applyFill="1" applyBorder="1" applyAlignment="1">
      <alignment horizontal="center" vertical="center" shrinkToFit="1"/>
    </xf>
    <xf numFmtId="0" fontId="7" fillId="2" borderId="7" xfId="0" applyFont="1" applyFill="1" applyBorder="1" applyAlignment="1">
      <alignment horizontal="center" vertical="center" shrinkToFit="1"/>
    </xf>
    <xf numFmtId="180" fontId="0" fillId="2" borderId="1" xfId="0" applyNumberFormat="1" applyFont="1" applyFill="1" applyBorder="1" applyAlignment="1">
      <alignment horizontal="center" vertical="center" shrinkToFit="1"/>
    </xf>
    <xf numFmtId="180" fontId="0" fillId="2" borderId="11" xfId="0" applyNumberFormat="1" applyFont="1" applyFill="1" applyBorder="1" applyAlignment="1">
      <alignment horizontal="center" vertical="center" shrinkToFit="1"/>
    </xf>
    <xf numFmtId="180" fontId="0" fillId="2" borderId="7" xfId="0" applyNumberFormat="1" applyFont="1" applyFill="1" applyBorder="1" applyAlignment="1">
      <alignment horizontal="center" vertical="center" shrinkToFit="1"/>
    </xf>
    <xf numFmtId="0" fontId="0" fillId="2" borderId="0" xfId="0" applyFont="1" applyFill="1" applyBorder="1" applyAlignment="1">
      <alignment vertical="center"/>
    </xf>
    <xf numFmtId="180" fontId="0" fillId="2" borderId="0" xfId="0" applyNumberFormat="1" applyFont="1" applyFill="1" applyAlignment="1">
      <alignment vertical="center"/>
    </xf>
    <xf numFmtId="0" fontId="0" fillId="2" borderId="3" xfId="0" applyFont="1" applyFill="1" applyBorder="1" applyAlignment="1">
      <alignment horizontal="right" vertical="center"/>
    </xf>
    <xf numFmtId="181" fontId="0" fillId="2" borderId="9" xfId="0" applyNumberFormat="1" applyFont="1" applyFill="1" applyBorder="1" applyAlignment="1">
      <alignment horizontal="center" vertical="center" shrinkToFit="1"/>
    </xf>
    <xf numFmtId="181" fontId="0" fillId="2" borderId="0" xfId="0" applyNumberFormat="1" applyFont="1" applyFill="1" applyBorder="1" applyAlignment="1">
      <alignment horizontal="center" vertical="center" shrinkToFit="1"/>
    </xf>
    <xf numFmtId="181" fontId="5" fillId="2" borderId="9" xfId="0" applyNumberFormat="1" applyFont="1" applyFill="1" applyBorder="1" applyAlignment="1">
      <alignment horizontal="center" vertical="center" shrinkToFit="1"/>
    </xf>
    <xf numFmtId="181" fontId="5" fillId="2" borderId="0" xfId="0" applyNumberFormat="1" applyFont="1" applyFill="1" applyBorder="1" applyAlignment="1">
      <alignment horizontal="center" vertical="center" shrinkToFit="1"/>
    </xf>
    <xf numFmtId="181" fontId="11" fillId="0" borderId="5" xfId="0" applyNumberFormat="1" applyFont="1" applyFill="1" applyBorder="1" applyAlignment="1">
      <alignment horizontal="center" vertical="center" shrinkToFit="1"/>
    </xf>
    <xf numFmtId="176" fontId="0" fillId="2" borderId="9" xfId="0" applyNumberFormat="1" applyFont="1" applyFill="1" applyBorder="1" applyAlignment="1">
      <alignment horizontal="center" vertical="center" shrinkToFit="1"/>
    </xf>
    <xf numFmtId="189" fontId="0" fillId="0" borderId="9" xfId="20" applyNumberFormat="1" applyFont="1" applyFill="1" applyBorder="1" applyAlignment="1">
      <alignment horizontal="center" vertical="center" shrinkToFit="1"/>
      <protection/>
    </xf>
    <xf numFmtId="0" fontId="0" fillId="0" borderId="0" xfId="20" applyFont="1" applyFill="1" applyBorder="1" applyAlignment="1">
      <alignment horizontal="center" vertical="center" wrapText="1" shrinkToFit="1"/>
      <protection/>
    </xf>
    <xf numFmtId="0" fontId="0" fillId="0" borderId="0" xfId="20" applyFont="1" applyFill="1" applyBorder="1" applyAlignment="1">
      <alignment horizontal="center" vertical="center" shrinkToFit="1"/>
      <protection/>
    </xf>
    <xf numFmtId="9" fontId="0" fillId="0" borderId="0" xfId="0" applyNumberFormat="1" applyFont="1" applyFill="1" applyBorder="1" applyAlignment="1">
      <alignment horizontal="center" vertical="center" shrinkToFit="1"/>
    </xf>
    <xf numFmtId="176" fontId="0" fillId="0" borderId="0" xfId="0" applyNumberFormat="1" applyFont="1" applyFill="1" applyBorder="1" applyAlignment="1">
      <alignment horizontal="center" vertical="center" shrinkToFit="1"/>
    </xf>
    <xf numFmtId="186" fontId="0" fillId="0" borderId="5" xfId="20" applyNumberFormat="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horizontal="center" vertical="center" shrinkToFit="1"/>
    </xf>
    <xf numFmtId="9" fontId="0" fillId="0" borderId="0" xfId="15" applyNumberFormat="1" applyFont="1" applyFill="1" applyBorder="1" applyAlignment="1">
      <alignment horizontal="center" vertical="center"/>
    </xf>
    <xf numFmtId="9" fontId="0" fillId="0" borderId="1" xfId="15" applyNumberFormat="1" applyFont="1" applyFill="1" applyBorder="1" applyAlignment="1">
      <alignment horizontal="center" vertical="center"/>
    </xf>
    <xf numFmtId="176" fontId="0" fillId="0" borderId="9" xfId="20" applyNumberFormat="1" applyFont="1" applyFill="1" applyBorder="1" applyAlignment="1">
      <alignment horizontal="center" vertical="center" shrinkToFit="1"/>
      <protection/>
    </xf>
    <xf numFmtId="0" fontId="0" fillId="0" borderId="0" xfId="20" applyFont="1" applyFill="1" applyAlignment="1">
      <alignment horizontal="center" vertical="center" shrinkToFit="1"/>
      <protection/>
    </xf>
    <xf numFmtId="9" fontId="0" fillId="0" borderId="0" xfId="20" applyNumberFormat="1" applyFont="1" applyFill="1" applyAlignment="1">
      <alignment horizontal="center" vertical="center" shrinkToFit="1"/>
      <protection/>
    </xf>
    <xf numFmtId="9" fontId="0" fillId="0" borderId="0" xfId="20" applyNumberFormat="1" applyFont="1" applyFill="1" applyBorder="1" applyAlignment="1">
      <alignment horizontal="center" vertical="center" shrinkToFit="1"/>
      <protection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41" fontId="2" fillId="2" borderId="0" xfId="17" applyFont="1" applyFill="1" applyBorder="1" applyAlignment="1">
      <alignment horizontal="center" vertical="center"/>
    </xf>
    <xf numFmtId="9" fontId="2" fillId="2" borderId="0" xfId="17" applyNumberFormat="1" applyFont="1" applyFill="1" applyBorder="1" applyAlignment="1">
      <alignment horizontal="center" vertical="center"/>
    </xf>
    <xf numFmtId="41" fontId="2" fillId="2" borderId="5" xfId="17" applyFont="1" applyFill="1" applyBorder="1" applyAlignment="1">
      <alignment horizontal="center" vertical="center"/>
    </xf>
    <xf numFmtId="41" fontId="2" fillId="2" borderId="1" xfId="17" applyFont="1" applyFill="1" applyBorder="1" applyAlignment="1">
      <alignment horizontal="center" vertical="center"/>
    </xf>
    <xf numFmtId="9" fontId="2" fillId="2" borderId="1" xfId="17" applyNumberFormat="1" applyFont="1" applyFill="1" applyBorder="1" applyAlignment="1">
      <alignment horizontal="center" vertical="center"/>
    </xf>
    <xf numFmtId="41" fontId="2" fillId="2" borderId="7" xfId="17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178" fontId="0" fillId="2" borderId="0" xfId="0" applyNumberFormat="1" applyFont="1" applyFill="1" applyAlignment="1">
      <alignment horizontal="center" vertical="center"/>
    </xf>
    <xf numFmtId="178" fontId="0" fillId="2" borderId="5" xfId="0" applyNumberFormat="1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181" fontId="0" fillId="2" borderId="0" xfId="0" applyNumberFormat="1" applyFont="1" applyFill="1" applyAlignment="1">
      <alignment horizontal="center" vertical="center"/>
    </xf>
    <xf numFmtId="181" fontId="0" fillId="2" borderId="5" xfId="0" applyNumberFormat="1" applyFont="1" applyFill="1" applyBorder="1" applyAlignment="1">
      <alignment horizontal="center" vertical="center"/>
    </xf>
    <xf numFmtId="0" fontId="0" fillId="2" borderId="2" xfId="0" applyFont="1" applyFill="1" applyBorder="1" applyAlignment="1">
      <alignment vertical="center" shrinkToFit="1"/>
    </xf>
    <xf numFmtId="0" fontId="0" fillId="2" borderId="4" xfId="0" applyFont="1" applyFill="1" applyBorder="1" applyAlignment="1">
      <alignment vertical="center" shrinkToFit="1"/>
    </xf>
    <xf numFmtId="0" fontId="2" fillId="2" borderId="5" xfId="0" applyFont="1" applyFill="1" applyBorder="1" applyAlignment="1">
      <alignment horizontal="center" vertical="center" shrinkToFit="1"/>
    </xf>
    <xf numFmtId="0" fontId="0" fillId="2" borderId="2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 shrinkToFit="1"/>
    </xf>
    <xf numFmtId="0" fontId="0" fillId="2" borderId="10" xfId="0" applyFont="1" applyFill="1" applyBorder="1" applyAlignment="1" quotePrefix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vertical="center" shrinkToFit="1"/>
    </xf>
    <xf numFmtId="0" fontId="0" fillId="2" borderId="7" xfId="0" applyFont="1" applyFill="1" applyBorder="1" applyAlignment="1">
      <alignment horizontal="center" vertical="center" shrinkToFit="1"/>
    </xf>
    <xf numFmtId="0" fontId="0" fillId="2" borderId="8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vertical="center" shrinkToFit="1"/>
    </xf>
    <xf numFmtId="177" fontId="0" fillId="2" borderId="10" xfId="0" applyNumberFormat="1" applyFont="1" applyFill="1" applyBorder="1" applyAlignment="1">
      <alignment horizontal="center" vertical="center"/>
    </xf>
    <xf numFmtId="177" fontId="0" fillId="2" borderId="0" xfId="0" applyNumberFormat="1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 shrinkToFit="1"/>
    </xf>
    <xf numFmtId="0" fontId="0" fillId="2" borderId="9" xfId="0" applyFont="1" applyFill="1" applyBorder="1" applyAlignment="1" quotePrefix="1">
      <alignment horizontal="center" vertical="center" shrinkToFit="1"/>
    </xf>
    <xf numFmtId="176" fontId="0" fillId="2" borderId="0" xfId="0" applyNumberFormat="1" applyFont="1" applyFill="1" applyBorder="1" applyAlignment="1">
      <alignment horizontal="center" vertical="center" shrinkToFit="1"/>
    </xf>
    <xf numFmtId="184" fontId="0" fillId="2" borderId="0" xfId="0" applyNumberFormat="1" applyFont="1" applyFill="1" applyAlignment="1">
      <alignment horizontal="center" vertical="center" shrinkToFit="1"/>
    </xf>
    <xf numFmtId="0" fontId="0" fillId="2" borderId="1" xfId="0" applyFont="1" applyFill="1" applyBorder="1" applyAlignment="1">
      <alignment vertical="center"/>
    </xf>
    <xf numFmtId="0" fontId="0" fillId="2" borderId="6" xfId="0" applyFont="1" applyFill="1" applyBorder="1" applyAlignment="1">
      <alignment horizontal="center" vertical="center" shrinkToFit="1"/>
    </xf>
    <xf numFmtId="0" fontId="0" fillId="2" borderId="5" xfId="0" applyFont="1" applyFill="1" applyBorder="1" applyAlignment="1">
      <alignment vertical="center" shrinkToFit="1"/>
    </xf>
    <xf numFmtId="181" fontId="5" fillId="2" borderId="11" xfId="0" applyNumberFormat="1" applyFont="1" applyFill="1" applyBorder="1" applyAlignment="1">
      <alignment horizontal="center" vertical="center" shrinkToFit="1"/>
    </xf>
    <xf numFmtId="181" fontId="5" fillId="2" borderId="1" xfId="0" applyNumberFormat="1" applyFont="1" applyFill="1" applyBorder="1" applyAlignment="1">
      <alignment horizontal="center" vertical="center" shrinkToFit="1"/>
    </xf>
    <xf numFmtId="181" fontId="5" fillId="2" borderId="1" xfId="0" applyNumberFormat="1" applyFont="1" applyFill="1" applyBorder="1" applyAlignment="1">
      <alignment horizontal="center" vertical="center"/>
    </xf>
    <xf numFmtId="181" fontId="5" fillId="2" borderId="7" xfId="0" applyNumberFormat="1" applyFont="1" applyFill="1" applyBorder="1" applyAlignment="1">
      <alignment horizontal="center" vertical="center" shrinkToFit="1"/>
    </xf>
    <xf numFmtId="181" fontId="0" fillId="2" borderId="1" xfId="0" applyNumberFormat="1" applyFont="1" applyFill="1" applyBorder="1" applyAlignment="1">
      <alignment horizontal="center" vertical="center" shrinkToFit="1"/>
    </xf>
    <xf numFmtId="176" fontId="0" fillId="2" borderId="0" xfId="0" applyNumberFormat="1" applyFont="1" applyFill="1" applyAlignment="1">
      <alignment horizontal="center" vertical="center" shrinkToFit="1"/>
    </xf>
    <xf numFmtId="176" fontId="0" fillId="2" borderId="1" xfId="0" applyNumberFormat="1" applyFont="1" applyFill="1" applyBorder="1" applyAlignment="1">
      <alignment horizontal="center" vertical="center" shrinkToFit="1"/>
    </xf>
    <xf numFmtId="181" fontId="5" fillId="2" borderId="9" xfId="0" applyNumberFormat="1" applyFont="1" applyFill="1" applyBorder="1" applyAlignment="1">
      <alignment horizontal="center" vertical="center"/>
    </xf>
    <xf numFmtId="181" fontId="5" fillId="2" borderId="0" xfId="0" applyNumberFormat="1" applyFont="1" applyFill="1" applyBorder="1" applyAlignment="1">
      <alignment horizontal="center" vertical="center"/>
    </xf>
    <xf numFmtId="181" fontId="5" fillId="2" borderId="5" xfId="0" applyNumberFormat="1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 shrinkToFit="1"/>
    </xf>
    <xf numFmtId="0" fontId="0" fillId="2" borderId="4" xfId="0" applyFont="1" applyFill="1" applyBorder="1" applyAlignment="1">
      <alignment horizontal="center" vertical="center" shrinkToFit="1"/>
    </xf>
    <xf numFmtId="0" fontId="0" fillId="2" borderId="5" xfId="0" applyFont="1" applyFill="1" applyBorder="1" applyAlignment="1" quotePrefix="1">
      <alignment horizontal="center" vertical="center" shrinkToFit="1"/>
    </xf>
    <xf numFmtId="0" fontId="0" fillId="2" borderId="1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 shrinkToFit="1"/>
    </xf>
    <xf numFmtId="0" fontId="7" fillId="2" borderId="0" xfId="0" applyFont="1" applyFill="1" applyBorder="1" applyAlignment="1">
      <alignment horizontal="center" vertical="center" wrapText="1" shrinkToFit="1"/>
    </xf>
    <xf numFmtId="190" fontId="0" fillId="2" borderId="0" xfId="0" applyNumberFormat="1" applyFont="1" applyFill="1" applyBorder="1" applyAlignment="1">
      <alignment horizontal="center" vertical="center" shrinkToFit="1"/>
    </xf>
    <xf numFmtId="191" fontId="0" fillId="2" borderId="0" xfId="0" applyNumberFormat="1" applyFont="1" applyFill="1" applyBorder="1" applyAlignment="1">
      <alignment horizontal="center" vertical="center" shrinkToFit="1"/>
    </xf>
    <xf numFmtId="0" fontId="7" fillId="2" borderId="1" xfId="0" applyFont="1" applyFill="1" applyBorder="1" applyAlignment="1">
      <alignment horizontal="center" vertical="center" wrapText="1" shrinkToFit="1"/>
    </xf>
    <xf numFmtId="181" fontId="0" fillId="2" borderId="11" xfId="0" applyNumberFormat="1" applyFont="1" applyFill="1" applyBorder="1" applyAlignment="1">
      <alignment horizontal="center" vertical="center" shrinkToFit="1"/>
    </xf>
    <xf numFmtId="190" fontId="0" fillId="2" borderId="1" xfId="0" applyNumberFormat="1" applyFont="1" applyFill="1" applyBorder="1" applyAlignment="1">
      <alignment horizontal="center" vertical="center" shrinkToFit="1"/>
    </xf>
    <xf numFmtId="191" fontId="0" fillId="2" borderId="1" xfId="0" applyNumberFormat="1" applyFont="1" applyFill="1" applyBorder="1" applyAlignment="1">
      <alignment horizontal="center" vertical="center" wrapText="1" shrinkToFit="1"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vertical="center"/>
    </xf>
    <xf numFmtId="0" fontId="39" fillId="0" borderId="0" xfId="0" applyFont="1" applyAlignment="1">
      <alignment horizontal="justify"/>
    </xf>
    <xf numFmtId="177" fontId="0" fillId="0" borderId="0" xfId="0" applyNumberFormat="1" applyFill="1" applyBorder="1" applyAlignment="1">
      <alignment horizontal="center" vertical="center"/>
    </xf>
    <xf numFmtId="185" fontId="11" fillId="0" borderId="0" xfId="0" applyNumberFormat="1" applyFont="1" applyFill="1" applyBorder="1" applyAlignment="1">
      <alignment horizontal="center" vertical="center" shrinkToFit="1"/>
    </xf>
    <xf numFmtId="0" fontId="0" fillId="0" borderId="16" xfId="0" applyFont="1" applyFill="1" applyBorder="1" applyAlignment="1">
      <alignment horizontal="center" vertical="center" shrinkToFit="1"/>
    </xf>
    <xf numFmtId="179" fontId="0" fillId="0" borderId="9" xfId="0" applyNumberFormat="1" applyFont="1" applyFill="1" applyBorder="1" applyAlignment="1">
      <alignment horizontal="right" vertical="center"/>
    </xf>
    <xf numFmtId="180" fontId="5" fillId="2" borderId="9" xfId="0" applyNumberFormat="1" applyFont="1" applyFill="1" applyBorder="1" applyAlignment="1">
      <alignment horizontal="right" vertical="center" shrinkToFit="1"/>
    </xf>
    <xf numFmtId="180" fontId="5" fillId="2" borderId="0" xfId="0" applyNumberFormat="1" applyFont="1" applyFill="1" applyBorder="1" applyAlignment="1">
      <alignment horizontal="right" vertical="center" shrinkToFit="1"/>
    </xf>
    <xf numFmtId="180" fontId="5" fillId="2" borderId="5" xfId="0" applyNumberFormat="1" applyFont="1" applyFill="1" applyBorder="1" applyAlignment="1">
      <alignment horizontal="right" vertical="center" shrinkToFit="1"/>
    </xf>
    <xf numFmtId="180" fontId="11" fillId="2" borderId="0" xfId="0" applyNumberFormat="1" applyFont="1" applyFill="1" applyBorder="1" applyAlignment="1">
      <alignment horizontal="right" vertical="center" shrinkToFit="1"/>
    </xf>
    <xf numFmtId="180" fontId="11" fillId="2" borderId="5" xfId="0" applyNumberFormat="1" applyFont="1" applyFill="1" applyBorder="1" applyAlignment="1">
      <alignment horizontal="right" vertical="center" shrinkToFit="1"/>
    </xf>
    <xf numFmtId="180" fontId="11" fillId="2" borderId="1" xfId="0" applyNumberFormat="1" applyFont="1" applyFill="1" applyBorder="1" applyAlignment="1">
      <alignment horizontal="right" vertical="center" shrinkToFit="1"/>
    </xf>
    <xf numFmtId="180" fontId="11" fillId="2" borderId="7" xfId="0" applyNumberFormat="1" applyFont="1" applyFill="1" applyBorder="1" applyAlignment="1">
      <alignment horizontal="right" vertical="center" shrinkToFit="1"/>
    </xf>
    <xf numFmtId="0" fontId="2" fillId="2" borderId="5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179" fontId="0" fillId="2" borderId="0" xfId="0" applyNumberFormat="1" applyFont="1" applyFill="1" applyAlignment="1">
      <alignment horizontal="center" vertical="center"/>
    </xf>
    <xf numFmtId="177" fontId="11" fillId="2" borderId="0" xfId="0" applyNumberFormat="1" applyFont="1" applyFill="1" applyBorder="1" applyAlignment="1">
      <alignment horizontal="center" vertical="center"/>
    </xf>
    <xf numFmtId="178" fontId="0" fillId="2" borderId="0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right" vertical="center"/>
    </xf>
    <xf numFmtId="179" fontId="0" fillId="0" borderId="0" xfId="0" applyNumberFormat="1" applyFont="1" applyFill="1" applyAlignment="1">
      <alignment horizontal="center" vertical="center"/>
    </xf>
    <xf numFmtId="179" fontId="11" fillId="0" borderId="0" xfId="17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left" vertical="center" indent="1" shrinkToFit="1"/>
    </xf>
    <xf numFmtId="197" fontId="11" fillId="0" borderId="0" xfId="0" applyNumberFormat="1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 shrinkToFit="1"/>
    </xf>
    <xf numFmtId="183" fontId="11" fillId="0" borderId="0" xfId="0" applyNumberFormat="1" applyFont="1" applyBorder="1" applyAlignment="1">
      <alignment horizontal="right" vertical="center" shrinkToFit="1"/>
    </xf>
    <xf numFmtId="198" fontId="11" fillId="0" borderId="0" xfId="0" applyNumberFormat="1" applyFont="1" applyBorder="1" applyAlignment="1">
      <alignment horizontal="right" vertical="center" shrinkToFit="1"/>
    </xf>
    <xf numFmtId="190" fontId="11" fillId="0" borderId="0" xfId="0" applyNumberFormat="1" applyFont="1" applyFill="1" applyBorder="1" applyAlignment="1">
      <alignment horizontal="right" vertical="center" shrinkToFit="1"/>
    </xf>
    <xf numFmtId="179" fontId="0" fillId="0" borderId="0" xfId="0" applyNumberFormat="1" applyFont="1" applyAlignment="1">
      <alignment vertical="center"/>
    </xf>
    <xf numFmtId="179" fontId="11" fillId="0" borderId="0" xfId="17" applyNumberFormat="1" applyFont="1" applyBorder="1" applyAlignment="1">
      <alignment vertical="center"/>
    </xf>
    <xf numFmtId="183" fontId="0" fillId="0" borderId="0" xfId="0" applyNumberFormat="1" applyFont="1" applyBorder="1" applyAlignment="1">
      <alignment vertical="center"/>
    </xf>
    <xf numFmtId="183" fontId="0" fillId="0" borderId="0" xfId="0" applyNumberFormat="1" applyFont="1" applyBorder="1" applyAlignment="1" quotePrefix="1">
      <alignment vertical="center"/>
    </xf>
    <xf numFmtId="179" fontId="0" fillId="0" borderId="0" xfId="0" applyNumberFormat="1" applyFont="1" applyAlignment="1">
      <alignment vertical="center" shrinkToFit="1"/>
    </xf>
    <xf numFmtId="179" fontId="11" fillId="0" borderId="0" xfId="0" applyNumberFormat="1" applyFont="1" applyFill="1" applyBorder="1" applyAlignment="1">
      <alignment vertical="center" shrinkToFit="1"/>
    </xf>
    <xf numFmtId="0" fontId="5" fillId="0" borderId="16" xfId="0" applyFont="1" applyBorder="1" applyAlignment="1">
      <alignment horizontal="center" vertical="center"/>
    </xf>
    <xf numFmtId="179" fontId="11" fillId="0" borderId="5" xfId="0" applyNumberFormat="1" applyFont="1" applyFill="1" applyBorder="1" applyAlignment="1">
      <alignment horizontal="center" vertical="center" shrinkToFit="1"/>
    </xf>
    <xf numFmtId="179" fontId="0" fillId="0" borderId="9" xfId="0" applyNumberFormat="1" applyFont="1" applyFill="1" applyBorder="1" applyAlignment="1">
      <alignment horizontal="center" vertical="center"/>
    </xf>
    <xf numFmtId="179" fontId="0" fillId="0" borderId="0" xfId="0" applyNumberFormat="1" applyFont="1" applyFill="1" applyBorder="1" applyAlignment="1">
      <alignment horizontal="center" vertical="center"/>
    </xf>
    <xf numFmtId="177" fontId="0" fillId="0" borderId="9" xfId="0" applyNumberFormat="1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center" vertical="center"/>
    </xf>
    <xf numFmtId="181" fontId="11" fillId="0" borderId="0" xfId="0" applyNumberFormat="1" applyFont="1" applyFill="1" applyAlignment="1">
      <alignment horizontal="center" vertical="center"/>
    </xf>
    <xf numFmtId="176" fontId="0" fillId="0" borderId="9" xfId="0" applyNumberFormat="1" applyFont="1" applyFill="1" applyBorder="1" applyAlignment="1">
      <alignment horizontal="right" vertical="center" shrinkToFit="1"/>
    </xf>
    <xf numFmtId="177" fontId="0" fillId="0" borderId="0" xfId="0" applyNumberFormat="1" applyFont="1" applyFill="1" applyBorder="1" applyAlignment="1">
      <alignment horizontal="right" vertical="center" shrinkToFit="1"/>
    </xf>
    <xf numFmtId="176" fontId="0" fillId="0" borderId="0" xfId="0" applyNumberFormat="1" applyFont="1" applyFill="1" applyBorder="1" applyAlignment="1">
      <alignment horizontal="right" vertical="center" shrinkToFit="1"/>
    </xf>
    <xf numFmtId="194" fontId="0" fillId="0" borderId="0" xfId="0" applyNumberFormat="1" applyFont="1" applyFill="1" applyBorder="1" applyAlignment="1">
      <alignment horizontal="center" vertical="center"/>
    </xf>
    <xf numFmtId="194" fontId="11" fillId="0" borderId="9" xfId="0" applyNumberFormat="1" applyFont="1" applyFill="1" applyBorder="1" applyAlignment="1">
      <alignment horizontal="right" vertical="center" shrinkToFit="1"/>
    </xf>
    <xf numFmtId="194" fontId="11" fillId="0" borderId="0" xfId="0" applyNumberFormat="1" applyFont="1" applyFill="1" applyBorder="1" applyAlignment="1">
      <alignment horizontal="right" vertical="center" shrinkToFit="1"/>
    </xf>
    <xf numFmtId="194" fontId="11" fillId="0" borderId="0" xfId="0" applyNumberFormat="1" applyFont="1" applyFill="1" applyBorder="1" applyAlignment="1">
      <alignment horizontal="right" vertical="center" indent="1" shrinkToFit="1"/>
    </xf>
    <xf numFmtId="194" fontId="11" fillId="0" borderId="0" xfId="0" applyNumberFormat="1" applyFont="1" applyFill="1" applyBorder="1" applyAlignment="1">
      <alignment horizontal="center" vertical="center" shrinkToFit="1"/>
    </xf>
    <xf numFmtId="194" fontId="11" fillId="0" borderId="5" xfId="0" applyNumberFormat="1" applyFont="1" applyFill="1" applyBorder="1" applyAlignment="1">
      <alignment horizontal="right" vertical="center" shrinkToFit="1"/>
    </xf>
    <xf numFmtId="0" fontId="7" fillId="2" borderId="0" xfId="0" applyFont="1" applyFill="1" applyBorder="1" applyAlignment="1" quotePrefix="1">
      <alignment/>
    </xf>
    <xf numFmtId="0" fontId="0" fillId="2" borderId="0" xfId="0" applyFont="1" applyFill="1" applyBorder="1" applyAlignment="1" quotePrefix="1">
      <alignment/>
    </xf>
    <xf numFmtId="0" fontId="4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11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9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181" fontId="22" fillId="2" borderId="1" xfId="0" applyNumberFormat="1" applyFont="1" applyFill="1" applyBorder="1" applyAlignment="1">
      <alignment horizontal="center" vertical="center" shrinkToFit="1"/>
    </xf>
    <xf numFmtId="0" fontId="29" fillId="2" borderId="5" xfId="0" applyFont="1" applyFill="1" applyBorder="1" applyAlignment="1">
      <alignment horizontal="center" vertical="center"/>
    </xf>
    <xf numFmtId="178" fontId="11" fillId="2" borderId="0" xfId="0" applyNumberFormat="1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left" vertical="center" indent="1" shrinkToFit="1"/>
    </xf>
    <xf numFmtId="179" fontId="11" fillId="0" borderId="9" xfId="17" applyNumberFormat="1" applyFont="1" applyFill="1" applyBorder="1" applyAlignment="1">
      <alignment horizontal="center" vertical="center"/>
    </xf>
    <xf numFmtId="179" fontId="11" fillId="0" borderId="5" xfId="17" applyNumberFormat="1" applyFont="1" applyFill="1" applyBorder="1" applyAlignment="1">
      <alignment horizontal="center" vertical="center"/>
    </xf>
    <xf numFmtId="183" fontId="0" fillId="0" borderId="0" xfId="0" applyNumberFormat="1" applyFont="1" applyBorder="1" applyAlignment="1" quotePrefix="1">
      <alignment horizontal="right" vertical="center"/>
    </xf>
    <xf numFmtId="183" fontId="0" fillId="0" borderId="0" xfId="0" applyNumberFormat="1" applyFont="1" applyBorder="1" applyAlignment="1">
      <alignment horizontal="right" vertical="center"/>
    </xf>
    <xf numFmtId="177" fontId="11" fillId="0" borderId="0" xfId="17" applyNumberFormat="1" applyFont="1" applyFill="1" applyAlignment="1">
      <alignment horizontal="center" vertical="center" shrinkToFit="1"/>
    </xf>
    <xf numFmtId="179" fontId="11" fillId="0" borderId="0" xfId="17" applyNumberFormat="1" applyFont="1" applyFill="1" applyAlignment="1">
      <alignment horizontal="center" vertical="center" shrinkToFit="1"/>
    </xf>
    <xf numFmtId="181" fontId="11" fillId="0" borderId="0" xfId="0" applyNumberFormat="1" applyFont="1" applyFill="1" applyAlignment="1">
      <alignment horizontal="center" vertical="center" shrinkToFit="1"/>
    </xf>
    <xf numFmtId="0" fontId="0" fillId="0" borderId="9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wrapText="1" shrinkToFit="1"/>
    </xf>
    <xf numFmtId="185" fontId="5" fillId="2" borderId="9" xfId="0" applyNumberFormat="1" applyFont="1" applyFill="1" applyBorder="1" applyAlignment="1">
      <alignment horizontal="centerContinuous" vertical="center" shrinkToFit="1"/>
    </xf>
    <xf numFmtId="0" fontId="0" fillId="2" borderId="4" xfId="0" applyFill="1" applyBorder="1" applyAlignment="1">
      <alignment horizontal="center" vertical="center" wrapText="1" shrinkToFit="1"/>
    </xf>
    <xf numFmtId="178" fontId="11" fillId="2" borderId="0" xfId="0" applyNumberFormat="1" applyFont="1" applyFill="1" applyBorder="1" applyAlignment="1">
      <alignment horizontal="center" vertical="center" shrinkToFit="1"/>
    </xf>
    <xf numFmtId="178" fontId="11" fillId="2" borderId="5" xfId="0" applyNumberFormat="1" applyFont="1" applyFill="1" applyBorder="1" applyAlignment="1">
      <alignment horizontal="center" vertical="center" shrinkToFit="1"/>
    </xf>
    <xf numFmtId="178" fontId="11" fillId="2" borderId="1" xfId="0" applyNumberFormat="1" applyFont="1" applyFill="1" applyBorder="1" applyAlignment="1">
      <alignment horizontal="center" vertical="center" shrinkToFit="1"/>
    </xf>
    <xf numFmtId="178" fontId="11" fillId="2" borderId="7" xfId="0" applyNumberFormat="1" applyFont="1" applyFill="1" applyBorder="1" applyAlignment="1">
      <alignment horizontal="center" vertical="center" shrinkToFit="1"/>
    </xf>
    <xf numFmtId="178" fontId="11" fillId="2" borderId="9" xfId="0" applyNumberFormat="1" applyFont="1" applyFill="1" applyBorder="1" applyAlignment="1">
      <alignment horizontal="center" vertical="center" shrinkToFit="1"/>
    </xf>
    <xf numFmtId="178" fontId="11" fillId="2" borderId="11" xfId="0" applyNumberFormat="1" applyFont="1" applyFill="1" applyBorder="1" applyAlignment="1">
      <alignment horizontal="center" vertical="center" shrinkToFit="1"/>
    </xf>
    <xf numFmtId="178" fontId="0" fillId="2" borderId="0" xfId="0" applyNumberFormat="1" applyFont="1" applyFill="1" applyAlignment="1">
      <alignment vertical="center"/>
    </xf>
    <xf numFmtId="178" fontId="11" fillId="0" borderId="1" xfId="0" applyNumberFormat="1" applyFont="1" applyFill="1" applyBorder="1" applyAlignment="1">
      <alignment horizontal="right" vertical="center" shrinkToFit="1"/>
    </xf>
    <xf numFmtId="178" fontId="11" fillId="0" borderId="1" xfId="0" applyNumberFormat="1" applyFont="1" applyFill="1" applyBorder="1" applyAlignment="1">
      <alignment horizontal="right" vertical="center" indent="1" shrinkToFit="1"/>
    </xf>
    <xf numFmtId="178" fontId="11" fillId="0" borderId="7" xfId="0" applyNumberFormat="1" applyFont="1" applyFill="1" applyBorder="1" applyAlignment="1">
      <alignment horizontal="right" vertical="center" shrinkToFit="1"/>
    </xf>
    <xf numFmtId="178" fontId="5" fillId="0" borderId="0" xfId="0" applyNumberFormat="1" applyFont="1" applyFill="1" applyBorder="1" applyAlignment="1">
      <alignment horizontal="right" vertical="center" shrinkToFit="1"/>
    </xf>
    <xf numFmtId="178" fontId="5" fillId="0" borderId="0" xfId="0" applyNumberFormat="1" applyFont="1" applyFill="1" applyAlignment="1">
      <alignment horizontal="right" vertical="center" indent="1" shrinkToFit="1"/>
    </xf>
    <xf numFmtId="178" fontId="5" fillId="0" borderId="5" xfId="0" applyNumberFormat="1" applyFont="1" applyFill="1" applyBorder="1" applyAlignment="1">
      <alignment horizontal="right" vertical="center" shrinkToFit="1"/>
    </xf>
    <xf numFmtId="41" fontId="0" fillId="2" borderId="11" xfId="17" applyFont="1" applyFill="1" applyBorder="1" applyAlignment="1">
      <alignment horizontal="center" vertical="center" shrinkToFit="1"/>
    </xf>
    <xf numFmtId="41" fontId="5" fillId="2" borderId="0" xfId="17" applyFont="1" applyFill="1" applyBorder="1" applyAlignment="1">
      <alignment horizontal="center" vertical="center" shrinkToFit="1"/>
    </xf>
    <xf numFmtId="181" fontId="11" fillId="2" borderId="0" xfId="0" applyNumberFormat="1" applyFont="1" applyFill="1" applyBorder="1" applyAlignment="1">
      <alignment horizontal="center" vertical="center" shrinkToFit="1"/>
    </xf>
    <xf numFmtId="179" fontId="11" fillId="2" borderId="0" xfId="0" applyNumberFormat="1" applyFont="1" applyFill="1" applyBorder="1" applyAlignment="1">
      <alignment horizontal="center" vertical="center" shrinkToFit="1"/>
    </xf>
    <xf numFmtId="181" fontId="11" fillId="2" borderId="1" xfId="0" applyNumberFormat="1" applyFont="1" applyFill="1" applyBorder="1" applyAlignment="1">
      <alignment horizontal="center" vertical="center" shrinkToFit="1"/>
    </xf>
    <xf numFmtId="179" fontId="11" fillId="2" borderId="1" xfId="0" applyNumberFormat="1" applyFont="1" applyFill="1" applyBorder="1" applyAlignment="1">
      <alignment horizontal="center" vertical="center" shrinkToFit="1"/>
    </xf>
    <xf numFmtId="0" fontId="0" fillId="2" borderId="1" xfId="0" applyFont="1" applyFill="1" applyBorder="1" applyAlignment="1">
      <alignment vertical="center" shrinkToFit="1"/>
    </xf>
    <xf numFmtId="0" fontId="29" fillId="2" borderId="5" xfId="0" applyFont="1" applyFill="1" applyBorder="1" applyAlignment="1">
      <alignment horizontal="center" vertical="center" shrinkToFit="1"/>
    </xf>
    <xf numFmtId="181" fontId="11" fillId="2" borderId="9" xfId="0" applyNumberFormat="1" applyFont="1" applyFill="1" applyBorder="1" applyAlignment="1">
      <alignment horizontal="center" vertical="center" shrinkToFit="1"/>
    </xf>
    <xf numFmtId="181" fontId="11" fillId="2" borderId="11" xfId="0" applyNumberFormat="1" applyFont="1" applyFill="1" applyBorder="1" applyAlignment="1">
      <alignment horizontal="center" vertical="center" shrinkToFit="1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184" fontId="0" fillId="2" borderId="0" xfId="0" applyNumberFormat="1" applyFont="1" applyFill="1" applyAlignment="1">
      <alignment vertical="center" shrinkToFit="1"/>
    </xf>
    <xf numFmtId="41" fontId="14" fillId="0" borderId="0" xfId="17" applyBorder="1" applyAlignment="1">
      <alignment vertical="center"/>
    </xf>
    <xf numFmtId="41" fontId="14" fillId="0" borderId="1" xfId="17" applyBorder="1" applyAlignment="1">
      <alignment vertical="center"/>
    </xf>
    <xf numFmtId="41" fontId="14" fillId="0" borderId="3" xfId="17" applyBorder="1" applyAlignment="1">
      <alignment vertical="center"/>
    </xf>
    <xf numFmtId="0" fontId="0" fillId="2" borderId="3" xfId="0" applyFont="1" applyFill="1" applyBorder="1" applyAlignment="1">
      <alignment horizontal="center" vertical="center" shrinkToFit="1"/>
    </xf>
    <xf numFmtId="0" fontId="0" fillId="2" borderId="10" xfId="0" applyFont="1" applyFill="1" applyBorder="1" applyAlignment="1" quotePrefix="1">
      <alignment horizontal="center" vertical="center" shrinkToFit="1"/>
    </xf>
    <xf numFmtId="0" fontId="0" fillId="2" borderId="8" xfId="0" applyFont="1" applyFill="1" applyBorder="1" applyAlignment="1" quotePrefix="1">
      <alignment horizontal="center" vertical="center" shrinkToFit="1"/>
    </xf>
    <xf numFmtId="0" fontId="24" fillId="2" borderId="2" xfId="0" applyFont="1" applyFill="1" applyBorder="1" applyAlignment="1">
      <alignment horizontal="center" vertical="center" shrinkToFit="1"/>
    </xf>
    <xf numFmtId="0" fontId="24" fillId="2" borderId="4" xfId="0" applyFont="1" applyFill="1" applyBorder="1" applyAlignment="1">
      <alignment horizontal="center" vertical="center" shrinkToFit="1"/>
    </xf>
    <xf numFmtId="0" fontId="37" fillId="2" borderId="2" xfId="0" applyFont="1" applyFill="1" applyBorder="1" applyAlignment="1">
      <alignment horizontal="center" vertical="center" shrinkToFit="1"/>
    </xf>
    <xf numFmtId="0" fontId="37" fillId="2" borderId="4" xfId="0" applyFont="1" applyFill="1" applyBorder="1" applyAlignment="1">
      <alignment horizontal="center" vertical="center" shrinkToFit="1"/>
    </xf>
    <xf numFmtId="0" fontId="37" fillId="2" borderId="14" xfId="0" applyFont="1" applyFill="1" applyBorder="1" applyAlignment="1">
      <alignment horizontal="center" vertical="center" shrinkToFit="1"/>
    </xf>
    <xf numFmtId="41" fontId="2" fillId="2" borderId="12" xfId="17" applyFont="1" applyFill="1" applyBorder="1" applyAlignment="1">
      <alignment horizontal="center" vertical="center"/>
    </xf>
    <xf numFmtId="41" fontId="2" fillId="2" borderId="13" xfId="17" applyFont="1" applyFill="1" applyBorder="1" applyAlignment="1">
      <alignment horizontal="center" vertical="center"/>
    </xf>
    <xf numFmtId="9" fontId="2" fillId="2" borderId="13" xfId="17" applyNumberFormat="1" applyFont="1" applyFill="1" applyBorder="1" applyAlignment="1">
      <alignment horizontal="center" vertical="center"/>
    </xf>
    <xf numFmtId="41" fontId="2" fillId="2" borderId="14" xfId="17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 shrinkToFit="1"/>
    </xf>
    <xf numFmtId="0" fontId="24" fillId="2" borderId="14" xfId="0" applyFont="1" applyFill="1" applyBorder="1" applyAlignment="1">
      <alignment horizontal="center" vertical="center" shrinkToFit="1"/>
    </xf>
    <xf numFmtId="0" fontId="10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 shrinkToFit="1"/>
    </xf>
    <xf numFmtId="178" fontId="47" fillId="2" borderId="10" xfId="0" applyNumberFormat="1" applyFont="1" applyFill="1" applyBorder="1" applyAlignment="1">
      <alignment horizontal="center" vertical="top"/>
    </xf>
    <xf numFmtId="0" fontId="0" fillId="2" borderId="0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48" fillId="2" borderId="5" xfId="0" applyFont="1" applyFill="1" applyBorder="1" applyAlignment="1">
      <alignment horizontal="center" vertical="center"/>
    </xf>
    <xf numFmtId="178" fontId="28" fillId="2" borderId="0" xfId="0" applyNumberFormat="1" applyFont="1" applyFill="1" applyAlignment="1">
      <alignment horizontal="center" vertical="center"/>
    </xf>
    <xf numFmtId="178" fontId="28" fillId="2" borderId="5" xfId="0" applyNumberFormat="1" applyFont="1" applyFill="1" applyBorder="1" applyAlignment="1">
      <alignment horizontal="center" vertical="center"/>
    </xf>
    <xf numFmtId="0" fontId="28" fillId="2" borderId="5" xfId="0" applyFont="1" applyFill="1" applyBorder="1" applyAlignment="1">
      <alignment horizontal="center" vertical="center"/>
    </xf>
    <xf numFmtId="0" fontId="48" fillId="2" borderId="10" xfId="0" applyFont="1" applyFill="1" applyBorder="1" applyAlignment="1">
      <alignment horizontal="center" vertical="center"/>
    </xf>
    <xf numFmtId="181" fontId="28" fillId="2" borderId="0" xfId="0" applyNumberFormat="1" applyFont="1" applyFill="1" applyAlignment="1">
      <alignment horizontal="center" vertical="center"/>
    </xf>
    <xf numFmtId="0" fontId="28" fillId="2" borderId="0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right" vertical="center"/>
    </xf>
    <xf numFmtId="0" fontId="30" fillId="2" borderId="0" xfId="0" applyFont="1" applyFill="1" applyAlignment="1">
      <alignment horizontal="left" vertical="center"/>
    </xf>
    <xf numFmtId="0" fontId="49" fillId="2" borderId="0" xfId="0" applyFont="1" applyFill="1" applyAlignment="1">
      <alignment vertical="center"/>
    </xf>
    <xf numFmtId="0" fontId="28" fillId="2" borderId="0" xfId="0" applyFont="1" applyFill="1" applyAlignment="1">
      <alignment vertical="center"/>
    </xf>
    <xf numFmtId="0" fontId="28" fillId="2" borderId="1" xfId="0" applyFont="1" applyFill="1" applyBorder="1" applyAlignment="1">
      <alignment horizontal="right" vertical="center"/>
    </xf>
    <xf numFmtId="0" fontId="48" fillId="2" borderId="0" xfId="0" applyFont="1" applyFill="1" applyAlignment="1">
      <alignment vertical="center"/>
    </xf>
    <xf numFmtId="0" fontId="28" fillId="2" borderId="2" xfId="0" applyFont="1" applyFill="1" applyBorder="1" applyAlignment="1">
      <alignment vertical="center"/>
    </xf>
    <xf numFmtId="0" fontId="28" fillId="2" borderId="13" xfId="0" applyFont="1" applyFill="1" applyBorder="1" applyAlignment="1">
      <alignment vertical="center"/>
    </xf>
    <xf numFmtId="0" fontId="28" fillId="2" borderId="14" xfId="0" applyFont="1" applyFill="1" applyBorder="1" applyAlignment="1">
      <alignment vertical="center"/>
    </xf>
    <xf numFmtId="0" fontId="28" fillId="2" borderId="12" xfId="0" applyFont="1" applyFill="1" applyBorder="1" applyAlignment="1">
      <alignment vertical="center"/>
    </xf>
    <xf numFmtId="0" fontId="28" fillId="2" borderId="4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28" fillId="2" borderId="2" xfId="0" applyFont="1" applyFill="1" applyBorder="1" applyAlignment="1">
      <alignment horizontal="center" vertical="center"/>
    </xf>
    <xf numFmtId="0" fontId="28" fillId="2" borderId="6" xfId="0" applyFont="1" applyFill="1" applyBorder="1" applyAlignment="1">
      <alignment horizontal="center" vertical="center"/>
    </xf>
    <xf numFmtId="0" fontId="28" fillId="2" borderId="9" xfId="0" applyFont="1" applyFill="1" applyBorder="1" applyAlignment="1">
      <alignment horizontal="center" vertical="center"/>
    </xf>
    <xf numFmtId="0" fontId="28" fillId="2" borderId="10" xfId="0" applyFont="1" applyFill="1" applyBorder="1" applyAlignment="1" quotePrefix="1">
      <alignment horizontal="center" vertical="center"/>
    </xf>
    <xf numFmtId="0" fontId="28" fillId="2" borderId="10" xfId="0" applyFont="1" applyFill="1" applyBorder="1" applyAlignment="1">
      <alignment horizontal="center" vertical="center"/>
    </xf>
    <xf numFmtId="0" fontId="28" fillId="2" borderId="7" xfId="0" applyFont="1" applyFill="1" applyBorder="1" applyAlignment="1">
      <alignment vertical="center"/>
    </xf>
    <xf numFmtId="0" fontId="28" fillId="2" borderId="7" xfId="0" applyFont="1" applyFill="1" applyBorder="1" applyAlignment="1">
      <alignment horizontal="center" vertical="center" shrinkToFit="1"/>
    </xf>
    <xf numFmtId="0" fontId="28" fillId="2" borderId="8" xfId="0" applyFont="1" applyFill="1" applyBorder="1" applyAlignment="1">
      <alignment horizontal="center" vertical="center"/>
    </xf>
    <xf numFmtId="0" fontId="28" fillId="2" borderId="11" xfId="0" applyFont="1" applyFill="1" applyBorder="1" applyAlignment="1">
      <alignment vertical="center"/>
    </xf>
    <xf numFmtId="176" fontId="28" fillId="2" borderId="0" xfId="0" applyNumberFormat="1" applyFont="1" applyFill="1" applyAlignment="1">
      <alignment horizontal="center" vertical="center"/>
    </xf>
    <xf numFmtId="179" fontId="28" fillId="2" borderId="0" xfId="0" applyNumberFormat="1" applyFont="1" applyFill="1" applyAlignment="1">
      <alignment horizontal="center" vertical="center"/>
    </xf>
    <xf numFmtId="0" fontId="24" fillId="2" borderId="5" xfId="0" applyFont="1" applyFill="1" applyBorder="1" applyAlignment="1">
      <alignment horizontal="center" vertical="center" shrinkToFit="1"/>
    </xf>
    <xf numFmtId="179" fontId="24" fillId="2" borderId="0" xfId="0" applyNumberFormat="1" applyFont="1" applyFill="1" applyAlignment="1">
      <alignment horizontal="center" vertical="center" shrinkToFit="1"/>
    </xf>
    <xf numFmtId="0" fontId="24" fillId="2" borderId="9" xfId="0" applyFont="1" applyFill="1" applyBorder="1" applyAlignment="1">
      <alignment horizontal="center" vertical="center" shrinkToFit="1"/>
    </xf>
    <xf numFmtId="179" fontId="5" fillId="2" borderId="0" xfId="0" applyNumberFormat="1" applyFont="1" applyFill="1" applyAlignment="1">
      <alignment horizontal="center" vertical="center" shrinkToFit="1"/>
    </xf>
    <xf numFmtId="0" fontId="0" fillId="2" borderId="4" xfId="0" applyFont="1" applyFill="1" applyBorder="1" applyAlignment="1">
      <alignment horizontal="center" vertical="center"/>
    </xf>
    <xf numFmtId="181" fontId="5" fillId="2" borderId="11" xfId="0" applyNumberFormat="1" applyFont="1" applyFill="1" applyBorder="1" applyAlignment="1">
      <alignment horizontal="right" vertical="center" shrinkToFit="1"/>
    </xf>
    <xf numFmtId="181" fontId="5" fillId="2" borderId="1" xfId="0" applyNumberFormat="1" applyFont="1" applyFill="1" applyBorder="1" applyAlignment="1">
      <alignment horizontal="right" vertical="center" shrinkToFit="1"/>
    </xf>
    <xf numFmtId="179" fontId="5" fillId="2" borderId="1" xfId="0" applyNumberFormat="1" applyFont="1" applyFill="1" applyBorder="1" applyAlignment="1">
      <alignment horizontal="right" vertical="center" shrinkToFit="1"/>
    </xf>
    <xf numFmtId="179" fontId="5" fillId="2" borderId="7" xfId="0" applyNumberFormat="1" applyFont="1" applyFill="1" applyBorder="1" applyAlignment="1">
      <alignment horizontal="right" vertical="center"/>
    </xf>
    <xf numFmtId="181" fontId="37" fillId="2" borderId="1" xfId="0" applyNumberFormat="1" applyFont="1" applyFill="1" applyBorder="1" applyAlignment="1">
      <alignment horizontal="center" vertical="center"/>
    </xf>
    <xf numFmtId="178" fontId="0" fillId="2" borderId="1" xfId="0" applyNumberFormat="1" applyFont="1" applyFill="1" applyBorder="1" applyAlignment="1">
      <alignment horizontal="center" vertical="center"/>
    </xf>
    <xf numFmtId="0" fontId="0" fillId="2" borderId="0" xfId="0" applyFont="1" applyFill="1" applyAlignment="1" quotePrefix="1">
      <alignment horizontal="right" vertical="center"/>
    </xf>
    <xf numFmtId="176" fontId="11" fillId="2" borderId="9" xfId="0" applyNumberFormat="1" applyFont="1" applyFill="1" applyBorder="1" applyAlignment="1">
      <alignment horizontal="center" vertical="center" shrinkToFit="1"/>
    </xf>
    <xf numFmtId="176" fontId="11" fillId="2" borderId="0" xfId="0" applyNumberFormat="1" applyFont="1" applyFill="1" applyBorder="1" applyAlignment="1">
      <alignment horizontal="center" vertical="center" shrinkToFit="1"/>
    </xf>
    <xf numFmtId="0" fontId="11" fillId="2" borderId="9" xfId="0" applyFont="1" applyFill="1" applyBorder="1" applyAlignment="1">
      <alignment horizontal="center" vertical="center" shrinkToFit="1"/>
    </xf>
    <xf numFmtId="176" fontId="11" fillId="2" borderId="11" xfId="0" applyNumberFormat="1" applyFont="1" applyFill="1" applyBorder="1" applyAlignment="1">
      <alignment horizontal="center" vertical="center" shrinkToFit="1"/>
    </xf>
    <xf numFmtId="176" fontId="11" fillId="2" borderId="1" xfId="0" applyNumberFormat="1" applyFont="1" applyFill="1" applyBorder="1" applyAlignment="1">
      <alignment horizontal="center" vertical="center" shrinkToFit="1"/>
    </xf>
    <xf numFmtId="177" fontId="11" fillId="2" borderId="1" xfId="0" applyNumberFormat="1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 shrinkToFit="1"/>
    </xf>
    <xf numFmtId="181" fontId="37" fillId="2" borderId="0" xfId="0" applyNumberFormat="1" applyFont="1" applyFill="1" applyBorder="1" applyAlignment="1">
      <alignment horizontal="center" vertical="center"/>
    </xf>
    <xf numFmtId="0" fontId="0" fillId="2" borderId="0" xfId="0" applyFont="1" applyFill="1" applyAlignment="1">
      <alignment horizontal="left" vertical="center"/>
    </xf>
    <xf numFmtId="177" fontId="5" fillId="2" borderId="5" xfId="0" applyNumberFormat="1" applyFont="1" applyFill="1" applyBorder="1" applyAlignment="1">
      <alignment horizontal="center" vertical="center"/>
    </xf>
    <xf numFmtId="176" fontId="22" fillId="2" borderId="9" xfId="0" applyNumberFormat="1" applyFont="1" applyFill="1" applyBorder="1" applyAlignment="1">
      <alignment horizontal="center" vertical="center" shrinkToFit="1"/>
    </xf>
    <xf numFmtId="176" fontId="22" fillId="2" borderId="0" xfId="0" applyNumberFormat="1" applyFont="1" applyFill="1" applyBorder="1" applyAlignment="1">
      <alignment horizontal="center" vertical="center" shrinkToFit="1"/>
    </xf>
    <xf numFmtId="177" fontId="5" fillId="2" borderId="9" xfId="0" applyNumberFormat="1" applyFont="1" applyFill="1" applyBorder="1" applyAlignment="1">
      <alignment horizontal="center" vertical="center" shrinkToFit="1"/>
    </xf>
    <xf numFmtId="181" fontId="37" fillId="2" borderId="5" xfId="0" applyNumberFormat="1" applyFont="1" applyFill="1" applyBorder="1" applyAlignment="1">
      <alignment horizontal="center" vertical="center"/>
    </xf>
    <xf numFmtId="181" fontId="37" fillId="2" borderId="7" xfId="0" applyNumberFormat="1" applyFont="1" applyFill="1" applyBorder="1" applyAlignment="1">
      <alignment horizontal="center" vertical="center"/>
    </xf>
    <xf numFmtId="181" fontId="37" fillId="2" borderId="9" xfId="0" applyNumberFormat="1" applyFont="1" applyFill="1" applyBorder="1" applyAlignment="1">
      <alignment horizontal="center" vertical="center"/>
    </xf>
    <xf numFmtId="0" fontId="37" fillId="2" borderId="0" xfId="0" applyFont="1" applyFill="1" applyAlignment="1">
      <alignment horizontal="center" vertical="center"/>
    </xf>
    <xf numFmtId="0" fontId="11" fillId="2" borderId="7" xfId="0" applyFont="1" applyFill="1" applyBorder="1" applyAlignment="1">
      <alignment horizontal="center" vertical="center" shrinkToFit="1"/>
    </xf>
    <xf numFmtId="181" fontId="37" fillId="2" borderId="11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 quotePrefix="1">
      <alignment horizontal="left" vertical="center"/>
    </xf>
    <xf numFmtId="0" fontId="0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center" vertical="center"/>
    </xf>
    <xf numFmtId="191" fontId="0" fillId="2" borderId="0" xfId="0" applyNumberFormat="1" applyFont="1" applyFill="1" applyBorder="1" applyAlignment="1" quotePrefix="1">
      <alignment horizontal="center" vertical="center" shrinkToFit="1"/>
    </xf>
    <xf numFmtId="0" fontId="2" fillId="2" borderId="0" xfId="0" applyFont="1" applyFill="1" applyAlignment="1">
      <alignment/>
    </xf>
    <xf numFmtId="194" fontId="37" fillId="2" borderId="0" xfId="0" applyNumberFormat="1" applyFont="1" applyFill="1" applyBorder="1" applyAlignment="1">
      <alignment horizontal="center" vertical="center" shrinkToFit="1"/>
    </xf>
    <xf numFmtId="194" fontId="37" fillId="2" borderId="5" xfId="0" applyNumberFormat="1" applyFont="1" applyFill="1" applyBorder="1" applyAlignment="1">
      <alignment horizontal="center" vertical="center" shrinkToFit="1"/>
    </xf>
    <xf numFmtId="194" fontId="11" fillId="2" borderId="0" xfId="0" applyNumberFormat="1" applyFont="1" applyFill="1" applyBorder="1" applyAlignment="1">
      <alignment horizontal="center" vertical="center" shrinkToFit="1"/>
    </xf>
    <xf numFmtId="194" fontId="11" fillId="2" borderId="5" xfId="0" applyNumberFormat="1" applyFont="1" applyFill="1" applyBorder="1" applyAlignment="1">
      <alignment horizontal="center" vertical="center" shrinkToFit="1"/>
    </xf>
    <xf numFmtId="0" fontId="11" fillId="2" borderId="0" xfId="0" applyFont="1" applyFill="1" applyAlignment="1">
      <alignment horizontal="center" vertical="center" shrinkToFit="1"/>
    </xf>
    <xf numFmtId="194" fontId="11" fillId="2" borderId="1" xfId="0" applyNumberFormat="1" applyFont="1" applyFill="1" applyBorder="1" applyAlignment="1">
      <alignment horizontal="center" vertical="center" shrinkToFit="1"/>
    </xf>
    <xf numFmtId="194" fontId="11" fillId="2" borderId="7" xfId="0" applyNumberFormat="1" applyFont="1" applyFill="1" applyBorder="1" applyAlignment="1">
      <alignment horizontal="center" vertical="center" shrinkToFit="1"/>
    </xf>
    <xf numFmtId="0" fontId="11" fillId="2" borderId="9" xfId="0" applyFont="1" applyFill="1" applyBorder="1" applyAlignment="1">
      <alignment horizontal="center" vertical="center"/>
    </xf>
    <xf numFmtId="0" fontId="41" fillId="2" borderId="0" xfId="0" applyFont="1" applyFill="1" applyAlignment="1">
      <alignment horizontal="left"/>
    </xf>
    <xf numFmtId="0" fontId="0" fillId="2" borderId="0" xfId="0" applyFill="1" applyAlignment="1">
      <alignment vertical="center"/>
    </xf>
    <xf numFmtId="0" fontId="29" fillId="2" borderId="0" xfId="0" applyFont="1" applyFill="1" applyBorder="1" applyAlignment="1">
      <alignment horizontal="right" wrapText="1"/>
    </xf>
    <xf numFmtId="0" fontId="25" fillId="2" borderId="21" xfId="0" applyFont="1" applyFill="1" applyBorder="1" applyAlignment="1">
      <alignment horizontal="center" vertical="center" wrapText="1"/>
    </xf>
    <xf numFmtId="0" fontId="29" fillId="2" borderId="21" xfId="0" applyFont="1" applyFill="1" applyBorder="1" applyAlignment="1">
      <alignment horizontal="center" vertical="center" wrapText="1"/>
    </xf>
    <xf numFmtId="0" fontId="29" fillId="2" borderId="22" xfId="0" applyFont="1" applyFill="1" applyBorder="1" applyAlignment="1">
      <alignment horizontal="center" vertical="center" wrapText="1"/>
    </xf>
    <xf numFmtId="0" fontId="0" fillId="2" borderId="23" xfId="0" applyFont="1" applyFill="1" applyBorder="1" applyAlignment="1">
      <alignment horizontal="center" vertical="center" shrinkToFit="1"/>
    </xf>
    <xf numFmtId="0" fontId="11" fillId="0" borderId="24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25" fillId="2" borderId="18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vertical="center" shrinkToFit="1"/>
    </xf>
    <xf numFmtId="0" fontId="29" fillId="2" borderId="3" xfId="0" applyFont="1" applyFill="1" applyBorder="1" applyAlignment="1">
      <alignment vertical="center"/>
    </xf>
    <xf numFmtId="0" fontId="29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11" fillId="2" borderId="0" xfId="0" applyFont="1" applyFill="1" applyAlignment="1">
      <alignment vertical="center" shrinkToFit="1"/>
    </xf>
    <xf numFmtId="180" fontId="24" fillId="2" borderId="0" xfId="0" applyNumberFormat="1" applyFont="1" applyFill="1" applyBorder="1" applyAlignment="1">
      <alignment horizontal="center" vertical="center" shrinkToFit="1"/>
    </xf>
    <xf numFmtId="180" fontId="24" fillId="2" borderId="1" xfId="0" applyNumberFormat="1" applyFont="1" applyFill="1" applyBorder="1" applyAlignment="1">
      <alignment horizontal="center" vertical="center" shrinkToFit="1"/>
    </xf>
    <xf numFmtId="190" fontId="5" fillId="2" borderId="11" xfId="0" applyNumberFormat="1" applyFont="1" applyFill="1" applyBorder="1" applyAlignment="1">
      <alignment vertical="center" shrinkToFit="1"/>
    </xf>
    <xf numFmtId="190" fontId="5" fillId="2" borderId="1" xfId="0" applyNumberFormat="1" applyFont="1" applyFill="1" applyBorder="1" applyAlignment="1">
      <alignment vertical="center" shrinkToFit="1"/>
    </xf>
    <xf numFmtId="201" fontId="5" fillId="2" borderId="1" xfId="0" applyNumberFormat="1" applyFont="1" applyFill="1" applyBorder="1" applyAlignment="1">
      <alignment vertical="center" shrinkToFit="1"/>
    </xf>
    <xf numFmtId="179" fontId="5" fillId="2" borderId="7" xfId="0" applyNumberFormat="1" applyFont="1" applyFill="1" applyBorder="1" applyAlignment="1">
      <alignment vertical="center" shrinkToFit="1"/>
    </xf>
    <xf numFmtId="0" fontId="5" fillId="0" borderId="11" xfId="0" applyFont="1" applyFill="1" applyBorder="1" applyAlignment="1">
      <alignment horizontal="center" vertical="center" shrinkToFit="1"/>
    </xf>
    <xf numFmtId="0" fontId="22" fillId="0" borderId="13" xfId="0" applyFont="1" applyFill="1" applyBorder="1" applyAlignment="1">
      <alignment horizontal="center" vertical="center" shrinkToFit="1"/>
    </xf>
    <xf numFmtId="176" fontId="0" fillId="0" borderId="0" xfId="20" applyNumberFormat="1" applyFont="1" applyFill="1" applyBorder="1" applyAlignment="1">
      <alignment horizontal="center" vertical="center" shrinkToFit="1"/>
      <protection/>
    </xf>
    <xf numFmtId="0" fontId="5" fillId="0" borderId="12" xfId="0" applyFont="1" applyFill="1" applyBorder="1" applyAlignment="1">
      <alignment horizontal="center" vertical="center" shrinkToFit="1"/>
    </xf>
    <xf numFmtId="176" fontId="0" fillId="2" borderId="0" xfId="0" applyNumberFormat="1" applyFont="1" applyFill="1" applyAlignment="1">
      <alignment horizontal="center" vertical="center"/>
    </xf>
    <xf numFmtId="179" fontId="0" fillId="2" borderId="9" xfId="0" applyNumberFormat="1" applyFont="1" applyFill="1" applyBorder="1" applyAlignment="1">
      <alignment horizontal="center" vertical="center"/>
    </xf>
    <xf numFmtId="179" fontId="0" fillId="2" borderId="0" xfId="0" applyNumberFormat="1" applyFont="1" applyFill="1" applyBorder="1" applyAlignment="1">
      <alignment horizontal="center" vertical="center"/>
    </xf>
    <xf numFmtId="179" fontId="0" fillId="2" borderId="5" xfId="0" applyNumberFormat="1" applyFont="1" applyFill="1" applyBorder="1" applyAlignment="1">
      <alignment horizontal="center" vertical="center"/>
    </xf>
    <xf numFmtId="178" fontId="50" fillId="2" borderId="0" xfId="0" applyNumberFormat="1" applyFont="1" applyFill="1" applyAlignment="1">
      <alignment horizontal="center" vertical="center" shrinkToFit="1"/>
    </xf>
    <xf numFmtId="178" fontId="51" fillId="2" borderId="0" xfId="0" applyNumberFormat="1" applyFont="1" applyFill="1" applyBorder="1" applyAlignment="1">
      <alignment horizontal="center" vertical="center" shrinkToFit="1"/>
    </xf>
    <xf numFmtId="179" fontId="51" fillId="2" borderId="0" xfId="0" applyNumberFormat="1" applyFont="1" applyFill="1" applyBorder="1" applyAlignment="1">
      <alignment horizontal="center" vertical="center" shrinkToFit="1"/>
    </xf>
    <xf numFmtId="179" fontId="51" fillId="2" borderId="0" xfId="0" applyNumberFormat="1" applyFont="1" applyFill="1" applyAlignment="1">
      <alignment horizontal="center" vertical="center" shrinkToFit="1"/>
    </xf>
    <xf numFmtId="185" fontId="52" fillId="2" borderId="0" xfId="0" applyNumberFormat="1" applyFont="1" applyFill="1" applyBorder="1" applyAlignment="1">
      <alignment horizontal="center" vertical="center" shrinkToFit="1"/>
    </xf>
    <xf numFmtId="179" fontId="52" fillId="2" borderId="0" xfId="0" applyNumberFormat="1" applyFont="1" applyFill="1" applyAlignment="1">
      <alignment horizontal="center" vertical="center" shrinkToFit="1"/>
    </xf>
    <xf numFmtId="0" fontId="0" fillId="2" borderId="0" xfId="0" applyFont="1" applyFill="1" applyBorder="1" applyAlignment="1">
      <alignment vertical="center" shrinkToFit="1"/>
    </xf>
    <xf numFmtId="0" fontId="11" fillId="2" borderId="0" xfId="0" applyFont="1" applyFill="1" applyAlignment="1" quotePrefix="1">
      <alignment horizontal="left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 quotePrefix="1">
      <alignment horizontal="center" vertical="center"/>
    </xf>
    <xf numFmtId="0" fontId="21" fillId="2" borderId="2" xfId="0" applyFont="1" applyFill="1" applyBorder="1" applyAlignment="1">
      <alignment horizontal="center" vertical="center"/>
    </xf>
    <xf numFmtId="0" fontId="21" fillId="2" borderId="6" xfId="0" applyFont="1" applyFill="1" applyBorder="1" applyAlignment="1">
      <alignment horizontal="center" vertical="center"/>
    </xf>
    <xf numFmtId="0" fontId="21" fillId="2" borderId="5" xfId="0" applyFont="1" applyFill="1" applyBorder="1" applyAlignment="1">
      <alignment horizontal="center" vertical="center"/>
    </xf>
    <xf numFmtId="0" fontId="29" fillId="2" borderId="9" xfId="0" applyFont="1" applyFill="1" applyBorder="1" applyAlignment="1">
      <alignment horizontal="center" vertical="center"/>
    </xf>
    <xf numFmtId="0" fontId="29" fillId="2" borderId="10" xfId="0" applyFont="1" applyFill="1" applyBorder="1" applyAlignment="1">
      <alignment horizontal="center" vertical="center"/>
    </xf>
    <xf numFmtId="0" fontId="21" fillId="2" borderId="7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29" fillId="2" borderId="2" xfId="0" applyFont="1" applyFill="1" applyBorder="1" applyAlignment="1">
      <alignment horizontal="center" vertical="center"/>
    </xf>
    <xf numFmtId="0" fontId="29" fillId="2" borderId="7" xfId="0" applyFont="1" applyFill="1" applyBorder="1" applyAlignment="1">
      <alignment horizontal="center" vertical="center"/>
    </xf>
    <xf numFmtId="177" fontId="11" fillId="2" borderId="1" xfId="0" applyNumberFormat="1" applyFont="1" applyFill="1" applyBorder="1" applyAlignment="1">
      <alignment horizontal="left" vertical="center"/>
    </xf>
    <xf numFmtId="179" fontId="11" fillId="2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shrinkToFit="1"/>
    </xf>
    <xf numFmtId="0" fontId="29" fillId="2" borderId="0" xfId="0" applyFont="1" applyFill="1" applyAlignment="1">
      <alignment vertical="center"/>
    </xf>
    <xf numFmtId="0" fontId="55" fillId="0" borderId="0" xfId="0" applyFont="1" applyAlignment="1">
      <alignment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179" fontId="0" fillId="2" borderId="1" xfId="0" applyNumberFormat="1" applyFont="1" applyFill="1" applyBorder="1" applyAlignment="1">
      <alignment horizontal="center" vertical="center"/>
    </xf>
    <xf numFmtId="0" fontId="25" fillId="2" borderId="4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21" fillId="2" borderId="5" xfId="0" applyFont="1" applyFill="1" applyBorder="1" applyAlignment="1">
      <alignment horizontal="center"/>
    </xf>
    <xf numFmtId="0" fontId="0" fillId="2" borderId="4" xfId="0" applyFont="1" applyFill="1" applyBorder="1" applyAlignment="1">
      <alignment vertical="center"/>
    </xf>
    <xf numFmtId="0" fontId="11" fillId="2" borderId="10" xfId="0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vertical="center"/>
    </xf>
    <xf numFmtId="179" fontId="11" fillId="2" borderId="0" xfId="0" applyNumberFormat="1" applyFont="1" applyFill="1" applyAlignment="1">
      <alignment horizontal="center" vertical="center" shrinkToFit="1"/>
    </xf>
    <xf numFmtId="176" fontId="11" fillId="2" borderId="0" xfId="0" applyNumberFormat="1" applyFont="1" applyFill="1" applyAlignment="1">
      <alignment horizontal="center" vertical="center" shrinkToFit="1"/>
    </xf>
    <xf numFmtId="176" fontId="11" fillId="2" borderId="0" xfId="0" applyNumberFormat="1" applyFont="1" applyFill="1" applyBorder="1" applyAlignment="1">
      <alignment horizontal="center" vertical="center"/>
    </xf>
    <xf numFmtId="177" fontId="11" fillId="2" borderId="5" xfId="0" applyNumberFormat="1" applyFont="1" applyFill="1" applyBorder="1" applyAlignment="1">
      <alignment horizontal="center" vertical="center"/>
    </xf>
    <xf numFmtId="0" fontId="21" fillId="2" borderId="0" xfId="0" applyNumberFormat="1" applyFont="1" applyFill="1" applyBorder="1" applyAlignment="1">
      <alignment horizontal="center" vertical="center" shrinkToFit="1"/>
    </xf>
    <xf numFmtId="178" fontId="5" fillId="2" borderId="1" xfId="0" applyNumberFormat="1" applyFont="1" applyFill="1" applyBorder="1" applyAlignment="1">
      <alignment horizontal="center" vertical="center" shrinkToFit="1"/>
    </xf>
    <xf numFmtId="178" fontId="5" fillId="2" borderId="11" xfId="0" applyNumberFormat="1" applyFont="1" applyFill="1" applyBorder="1" applyAlignment="1">
      <alignment horizontal="center" vertical="center" shrinkToFit="1"/>
    </xf>
    <xf numFmtId="178" fontId="5" fillId="2" borderId="7" xfId="0" applyNumberFormat="1" applyFont="1" applyFill="1" applyBorder="1" applyAlignment="1">
      <alignment horizontal="center" vertical="center" shrinkToFit="1"/>
    </xf>
    <xf numFmtId="180" fontId="37" fillId="2" borderId="9" xfId="0" applyNumberFormat="1" applyFont="1" applyFill="1" applyBorder="1" applyAlignment="1">
      <alignment horizontal="right" vertical="center" shrinkToFit="1"/>
    </xf>
    <xf numFmtId="180" fontId="37" fillId="2" borderId="11" xfId="0" applyNumberFormat="1" applyFont="1" applyFill="1" applyBorder="1" applyAlignment="1">
      <alignment horizontal="right" vertical="center" shrinkToFit="1"/>
    </xf>
    <xf numFmtId="180" fontId="5" fillId="2" borderId="1" xfId="0" applyNumberFormat="1" applyFont="1" applyFill="1" applyBorder="1" applyAlignment="1">
      <alignment horizontal="center" vertical="center" shrinkToFit="1"/>
    </xf>
    <xf numFmtId="41" fontId="11" fillId="2" borderId="0" xfId="17" applyFont="1" applyFill="1" applyBorder="1" applyAlignment="1">
      <alignment horizontal="center" vertical="center" shrinkToFit="1"/>
    </xf>
    <xf numFmtId="0" fontId="22" fillId="2" borderId="13" xfId="0" applyFont="1" applyFill="1" applyBorder="1" applyAlignment="1">
      <alignment horizontal="center" vertical="center" shrinkToFit="1"/>
    </xf>
    <xf numFmtId="0" fontId="5" fillId="2" borderId="14" xfId="0" applyFont="1" applyFill="1" applyBorder="1" applyAlignment="1">
      <alignment horizontal="center" vertical="center" shrinkToFit="1"/>
    </xf>
    <xf numFmtId="0" fontId="5" fillId="2" borderId="12" xfId="0" applyFont="1" applyFill="1" applyBorder="1" applyAlignment="1">
      <alignment horizontal="center" vertical="center" shrinkToFit="1"/>
    </xf>
    <xf numFmtId="0" fontId="7" fillId="2" borderId="11" xfId="0" applyFont="1" applyFill="1" applyBorder="1" applyAlignment="1">
      <alignment horizontal="center" vertical="center"/>
    </xf>
    <xf numFmtId="202" fontId="0" fillId="2" borderId="0" xfId="0" applyNumberFormat="1" applyFont="1" applyFill="1" applyAlignment="1">
      <alignment horizontal="center" vertical="center" shrinkToFit="1"/>
    </xf>
    <xf numFmtId="180" fontId="0" fillId="2" borderId="0" xfId="0" applyNumberFormat="1" applyFont="1" applyFill="1" applyAlignment="1">
      <alignment horizontal="center" vertical="center" shrinkToFit="1"/>
    </xf>
    <xf numFmtId="0" fontId="53" fillId="2" borderId="0" xfId="0" applyFont="1" applyFill="1" applyAlignment="1">
      <alignment horizontal="center" vertical="center"/>
    </xf>
    <xf numFmtId="0" fontId="53" fillId="2" borderId="0" xfId="0" applyFont="1" applyFill="1" applyAlignment="1">
      <alignment vertical="center"/>
    </xf>
    <xf numFmtId="0" fontId="0" fillId="0" borderId="3" xfId="0" applyBorder="1" applyAlignment="1">
      <alignment vertical="center"/>
    </xf>
    <xf numFmtId="41" fontId="2" fillId="2" borderId="4" xfId="17" applyFont="1" applyFill="1" applyBorder="1" applyAlignment="1">
      <alignment horizontal="center" vertical="center"/>
    </xf>
    <xf numFmtId="41" fontId="2" fillId="2" borderId="9" xfId="17" applyFont="1" applyFill="1" applyBorder="1" applyAlignment="1">
      <alignment horizontal="center" vertical="center"/>
    </xf>
    <xf numFmtId="41" fontId="2" fillId="2" borderId="11" xfId="17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179" fontId="0" fillId="2" borderId="3" xfId="0" applyNumberFormat="1" applyFont="1" applyFill="1" applyBorder="1" applyAlignment="1">
      <alignment horizontal="center" vertical="center"/>
    </xf>
    <xf numFmtId="176" fontId="0" fillId="2" borderId="3" xfId="0" applyNumberFormat="1" applyFont="1" applyFill="1" applyBorder="1" applyAlignment="1">
      <alignment horizontal="center" vertical="center" shrinkToFit="1"/>
    </xf>
    <xf numFmtId="177" fontId="0" fillId="2" borderId="3" xfId="0" applyNumberFormat="1" applyFont="1" applyFill="1" applyBorder="1" applyAlignment="1">
      <alignment horizontal="center" vertical="center"/>
    </xf>
    <xf numFmtId="180" fontId="37" fillId="2" borderId="0" xfId="0" applyNumberFormat="1" applyFont="1" applyFill="1" applyBorder="1" applyAlignment="1">
      <alignment horizontal="center" vertical="center" shrinkToFit="1"/>
    </xf>
    <xf numFmtId="0" fontId="5" fillId="2" borderId="0" xfId="0" applyFont="1" applyFill="1" applyAlignment="1">
      <alignment vertical="center"/>
    </xf>
    <xf numFmtId="180" fontId="37" fillId="2" borderId="1" xfId="0" applyNumberFormat="1" applyFont="1" applyFill="1" applyBorder="1" applyAlignment="1">
      <alignment horizontal="center" vertical="center" shrinkToFit="1"/>
    </xf>
    <xf numFmtId="0" fontId="21" fillId="2" borderId="1" xfId="0" applyNumberFormat="1" applyFont="1" applyFill="1" applyBorder="1" applyAlignment="1">
      <alignment horizontal="center" vertical="center" shrinkToFit="1"/>
    </xf>
    <xf numFmtId="0" fontId="11" fillId="2" borderId="11" xfId="0" applyFont="1" applyFill="1" applyBorder="1" applyAlignment="1">
      <alignment vertical="center"/>
    </xf>
    <xf numFmtId="0" fontId="29" fillId="2" borderId="9" xfId="0" applyFont="1" applyFill="1" applyBorder="1" applyAlignment="1">
      <alignment horizontal="center" vertical="center" shrinkToFit="1"/>
    </xf>
    <xf numFmtId="0" fontId="29" fillId="2" borderId="9" xfId="0" applyFont="1" applyFill="1" applyBorder="1" applyAlignment="1">
      <alignment horizontal="center" vertical="top"/>
    </xf>
    <xf numFmtId="0" fontId="7" fillId="2" borderId="9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vertical="center"/>
    </xf>
    <xf numFmtId="0" fontId="29" fillId="2" borderId="3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top"/>
    </xf>
    <xf numFmtId="0" fontId="0" fillId="2" borderId="0" xfId="0" applyFont="1" applyFill="1" applyBorder="1" applyAlignment="1">
      <alignment horizontal="center" vertical="top"/>
    </xf>
    <xf numFmtId="0" fontId="25" fillId="2" borderId="6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shrinkToFit="1"/>
    </xf>
    <xf numFmtId="41" fontId="11" fillId="0" borderId="0" xfId="0" applyNumberFormat="1" applyFont="1" applyFill="1" applyAlignment="1">
      <alignment horizontal="right" vertical="center" shrinkToFit="1"/>
    </xf>
    <xf numFmtId="178" fontId="0" fillId="2" borderId="1" xfId="0" applyNumberFormat="1" applyFont="1" applyFill="1" applyBorder="1" applyAlignment="1">
      <alignment horizontal="right" vertical="center" shrinkToFit="1"/>
    </xf>
    <xf numFmtId="41" fontId="11" fillId="0" borderId="1" xfId="0" applyNumberFormat="1" applyFont="1" applyFill="1" applyBorder="1" applyAlignment="1">
      <alignment horizontal="right" vertical="center" shrinkToFit="1"/>
    </xf>
    <xf numFmtId="41" fontId="11" fillId="0" borderId="7" xfId="0" applyNumberFormat="1" applyFont="1" applyFill="1" applyBorder="1" applyAlignment="1">
      <alignment horizontal="right" vertical="center" shrinkToFit="1"/>
    </xf>
    <xf numFmtId="0" fontId="2" fillId="2" borderId="1" xfId="0" applyFont="1" applyFill="1" applyBorder="1" applyAlignment="1">
      <alignment horizontal="center" vertical="center" shrinkToFit="1"/>
    </xf>
    <xf numFmtId="0" fontId="7" fillId="2" borderId="9" xfId="0" applyFont="1" applyFill="1" applyBorder="1" applyAlignment="1">
      <alignment horizontal="center" vertical="center" shrinkToFit="1"/>
    </xf>
    <xf numFmtId="0" fontId="7" fillId="2" borderId="11" xfId="0" applyFont="1" applyFill="1" applyBorder="1" applyAlignment="1">
      <alignment horizontal="center" vertical="center" shrinkToFit="1"/>
    </xf>
    <xf numFmtId="41" fontId="0" fillId="2" borderId="0" xfId="17" applyFont="1" applyFill="1" applyBorder="1" applyAlignment="1">
      <alignment horizontal="center" vertical="center" shrinkToFit="1"/>
    </xf>
    <xf numFmtId="41" fontId="0" fillId="2" borderId="11" xfId="17" applyFont="1" applyFill="1" applyBorder="1" applyAlignment="1">
      <alignment horizontal="center" vertical="center" shrinkToFit="1"/>
    </xf>
    <xf numFmtId="41" fontId="0" fillId="2" borderId="1" xfId="17" applyFont="1" applyFill="1" applyBorder="1" applyAlignment="1">
      <alignment horizontal="center" vertical="center" shrinkToFit="1"/>
    </xf>
    <xf numFmtId="41" fontId="7" fillId="2" borderId="4" xfId="17" applyFont="1" applyFill="1" applyBorder="1" applyAlignment="1">
      <alignment horizontal="center" vertical="center" shrinkToFit="1"/>
    </xf>
    <xf numFmtId="41" fontId="2" fillId="0" borderId="4" xfId="17" applyFont="1" applyBorder="1" applyAlignment="1">
      <alignment horizontal="center" vertical="center" shrinkToFit="1"/>
    </xf>
    <xf numFmtId="41" fontId="0" fillId="0" borderId="11" xfId="17" applyBorder="1" applyAlignment="1">
      <alignment horizontal="center" vertical="center" shrinkToFit="1"/>
    </xf>
    <xf numFmtId="41" fontId="11" fillId="2" borderId="0" xfId="17" applyFont="1" applyFill="1" applyAlignment="1">
      <alignment horizontal="center" vertical="center" shrinkToFit="1"/>
    </xf>
    <xf numFmtId="41" fontId="0" fillId="2" borderId="0" xfId="17" applyFont="1" applyFill="1" applyBorder="1" applyAlignment="1">
      <alignment horizontal="center" vertical="center"/>
    </xf>
    <xf numFmtId="0" fontId="0" fillId="2" borderId="3" xfId="0" applyFont="1" applyFill="1" applyBorder="1" applyAlignment="1">
      <alignment vertical="center"/>
    </xf>
    <xf numFmtId="178" fontId="0" fillId="0" borderId="5" xfId="0" applyNumberFormat="1" applyFont="1" applyFill="1" applyBorder="1" applyAlignment="1">
      <alignment horizontal="right" vertical="center"/>
    </xf>
    <xf numFmtId="181" fontId="5" fillId="2" borderId="9" xfId="0" applyNumberFormat="1" applyFont="1" applyFill="1" applyBorder="1" applyAlignment="1">
      <alignment horizontal="right" vertical="center" shrinkToFit="1"/>
    </xf>
    <xf numFmtId="181" fontId="5" fillId="2" borderId="0" xfId="0" applyNumberFormat="1" applyFont="1" applyFill="1" applyBorder="1" applyAlignment="1">
      <alignment horizontal="right" vertical="center" shrinkToFit="1"/>
    </xf>
    <xf numFmtId="179" fontId="22" fillId="2" borderId="0" xfId="0" applyNumberFormat="1" applyFont="1" applyFill="1" applyBorder="1" applyAlignment="1">
      <alignment horizontal="right" vertical="center" shrinkToFit="1"/>
    </xf>
    <xf numFmtId="181" fontId="11" fillId="2" borderId="9" xfId="0" applyNumberFormat="1" applyFont="1" applyFill="1" applyBorder="1" applyAlignment="1">
      <alignment horizontal="right" vertical="center" shrinkToFit="1"/>
    </xf>
    <xf numFmtId="181" fontId="11" fillId="2" borderId="0" xfId="0" applyNumberFormat="1" applyFont="1" applyFill="1" applyBorder="1" applyAlignment="1">
      <alignment horizontal="right" vertical="center" shrinkToFit="1"/>
    </xf>
    <xf numFmtId="179" fontId="11" fillId="2" borderId="0" xfId="0" applyNumberFormat="1" applyFont="1" applyFill="1" applyBorder="1" applyAlignment="1">
      <alignment horizontal="right" vertical="center" shrinkToFit="1"/>
    </xf>
    <xf numFmtId="177" fontId="11" fillId="2" borderId="0" xfId="0" applyNumberFormat="1" applyFont="1" applyFill="1" applyBorder="1" applyAlignment="1">
      <alignment horizontal="right" vertical="center" shrinkToFit="1"/>
    </xf>
    <xf numFmtId="178" fontId="11" fillId="2" borderId="5" xfId="0" applyNumberFormat="1" applyFont="1" applyFill="1" applyBorder="1" applyAlignment="1">
      <alignment horizontal="right" vertical="center" shrinkToFit="1"/>
    </xf>
    <xf numFmtId="181" fontId="11" fillId="2" borderId="11" xfId="0" applyNumberFormat="1" applyFont="1" applyFill="1" applyBorder="1" applyAlignment="1">
      <alignment horizontal="right" vertical="center" shrinkToFit="1"/>
    </xf>
    <xf numFmtId="181" fontId="11" fillId="2" borderId="1" xfId="0" applyNumberFormat="1" applyFont="1" applyFill="1" applyBorder="1" applyAlignment="1">
      <alignment horizontal="right" vertical="center" shrinkToFit="1"/>
    </xf>
    <xf numFmtId="179" fontId="11" fillId="2" borderId="1" xfId="0" applyNumberFormat="1" applyFont="1" applyFill="1" applyBorder="1" applyAlignment="1">
      <alignment horizontal="right" vertical="center" shrinkToFit="1"/>
    </xf>
    <xf numFmtId="177" fontId="11" fillId="2" borderId="1" xfId="0" applyNumberFormat="1" applyFont="1" applyFill="1" applyBorder="1" applyAlignment="1">
      <alignment horizontal="right" vertical="center" shrinkToFit="1"/>
    </xf>
    <xf numFmtId="178" fontId="11" fillId="2" borderId="7" xfId="0" applyNumberFormat="1" applyFont="1" applyFill="1" applyBorder="1" applyAlignment="1">
      <alignment horizontal="right" vertical="center" shrinkToFit="1"/>
    </xf>
    <xf numFmtId="41" fontId="0" fillId="0" borderId="0" xfId="0" applyNumberFormat="1" applyFont="1" applyFill="1" applyBorder="1" applyAlignment="1">
      <alignment horizontal="center" vertical="center"/>
    </xf>
    <xf numFmtId="184" fontId="11" fillId="2" borderId="0" xfId="0" applyNumberFormat="1" applyFont="1" applyFill="1" applyBorder="1" applyAlignment="1">
      <alignment horizontal="center" vertical="center" shrinkToFit="1"/>
    </xf>
    <xf numFmtId="184" fontId="11" fillId="2" borderId="1" xfId="0" applyNumberFormat="1" applyFont="1" applyFill="1" applyBorder="1" applyAlignment="1">
      <alignment horizontal="center" vertical="center" shrinkToFit="1"/>
    </xf>
    <xf numFmtId="185" fontId="11" fillId="2" borderId="0" xfId="0" applyNumberFormat="1" applyFont="1" applyFill="1" applyBorder="1" applyAlignment="1">
      <alignment horizontal="center" vertical="center" shrinkToFit="1"/>
    </xf>
    <xf numFmtId="0" fontId="0" fillId="2" borderId="3" xfId="0" applyFont="1" applyFill="1" applyBorder="1" applyAlignment="1" quotePrefix="1">
      <alignment vertical="center" wrapText="1"/>
    </xf>
    <xf numFmtId="0" fontId="11" fillId="2" borderId="3" xfId="0" applyFont="1" applyFill="1" applyBorder="1" applyAlignment="1">
      <alignment wrapText="1"/>
    </xf>
    <xf numFmtId="0" fontId="20" fillId="0" borderId="3" xfId="0" applyFont="1" applyBorder="1" applyAlignment="1">
      <alignment/>
    </xf>
    <xf numFmtId="179" fontId="11" fillId="0" borderId="1" xfId="0" applyNumberFormat="1" applyFont="1" applyFill="1" applyBorder="1" applyAlignment="1">
      <alignment horizontal="center" vertical="center" shrinkToFit="1"/>
    </xf>
    <xf numFmtId="0" fontId="0" fillId="0" borderId="3" xfId="0" applyBorder="1" applyAlignment="1">
      <alignment/>
    </xf>
    <xf numFmtId="200" fontId="24" fillId="2" borderId="0" xfId="0" applyNumberFormat="1" applyFont="1" applyFill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178" fontId="0" fillId="2" borderId="5" xfId="0" applyNumberFormat="1" applyFont="1" applyFill="1" applyBorder="1" applyAlignment="1">
      <alignment horizontal="center" vertical="center" shrinkToFit="1"/>
    </xf>
    <xf numFmtId="177" fontId="0" fillId="2" borderId="5" xfId="0" applyNumberFormat="1" applyFont="1" applyFill="1" applyBorder="1" applyAlignment="1">
      <alignment horizontal="center" vertical="center"/>
    </xf>
    <xf numFmtId="9" fontId="0" fillId="0" borderId="3" xfId="0" applyNumberFormat="1" applyBorder="1" applyAlignment="1">
      <alignment horizontal="center" vertical="center"/>
    </xf>
    <xf numFmtId="180" fontId="11" fillId="2" borderId="1" xfId="0" applyNumberFormat="1" applyFont="1" applyFill="1" applyBorder="1" applyAlignment="1">
      <alignment horizontal="center" vertical="center" shrinkToFit="1"/>
    </xf>
    <xf numFmtId="0" fontId="0" fillId="2" borderId="3" xfId="0" applyFill="1" applyBorder="1" applyAlignment="1">
      <alignment horizontal="center" vertical="center" shrinkToFit="1"/>
    </xf>
    <xf numFmtId="179" fontId="21" fillId="0" borderId="0" xfId="0" applyNumberFormat="1" applyFont="1" applyFill="1" applyBorder="1" applyAlignment="1">
      <alignment horizontal="right" vertical="center" indent="1" shrinkToFit="1"/>
    </xf>
    <xf numFmtId="0" fontId="7" fillId="2" borderId="7" xfId="0" applyFont="1" applyFill="1" applyBorder="1" applyAlignment="1">
      <alignment horizontal="center" vertical="center"/>
    </xf>
    <xf numFmtId="41" fontId="2" fillId="2" borderId="3" xfId="17" applyFont="1" applyFill="1" applyBorder="1" applyAlignment="1">
      <alignment horizontal="center" vertical="center"/>
    </xf>
    <xf numFmtId="9" fontId="2" fillId="2" borderId="3" xfId="17" applyNumberFormat="1" applyFont="1" applyFill="1" applyBorder="1" applyAlignment="1">
      <alignment horizontal="center" vertical="center"/>
    </xf>
    <xf numFmtId="177" fontId="2" fillId="2" borderId="3" xfId="17" applyNumberFormat="1" applyFont="1" applyFill="1" applyBorder="1" applyAlignment="1">
      <alignment horizontal="center" vertical="center"/>
    </xf>
    <xf numFmtId="41" fontId="2" fillId="2" borderId="2" xfId="17" applyFont="1" applyFill="1" applyBorder="1" applyAlignment="1">
      <alignment horizontal="center" vertical="center"/>
    </xf>
    <xf numFmtId="177" fontId="2" fillId="2" borderId="1" xfId="17" applyNumberFormat="1" applyFont="1" applyFill="1" applyBorder="1" applyAlignment="1">
      <alignment horizontal="center" vertical="center"/>
    </xf>
    <xf numFmtId="0" fontId="24" fillId="2" borderId="5" xfId="0" applyFont="1" applyFill="1" applyBorder="1" applyAlignment="1">
      <alignment horizontal="center" vertical="center"/>
    </xf>
    <xf numFmtId="178" fontId="24" fillId="2" borderId="0" xfId="0" applyNumberFormat="1" applyFont="1" applyFill="1" applyAlignment="1">
      <alignment horizontal="center" vertical="center"/>
    </xf>
    <xf numFmtId="0" fontId="24" fillId="2" borderId="10" xfId="0" applyFont="1" applyFill="1" applyBorder="1" applyAlignment="1">
      <alignment horizontal="center" vertical="center"/>
    </xf>
    <xf numFmtId="0" fontId="24" fillId="2" borderId="9" xfId="0" applyFont="1" applyFill="1" applyBorder="1" applyAlignment="1">
      <alignment horizontal="center" vertical="center"/>
    </xf>
    <xf numFmtId="0" fontId="27" fillId="2" borderId="0" xfId="0" applyFont="1" applyFill="1" applyAlignment="1">
      <alignment horizontal="center" vertical="center"/>
    </xf>
    <xf numFmtId="0" fontId="7" fillId="2" borderId="10" xfId="0" applyFont="1" applyFill="1" applyBorder="1" applyAlignment="1" quotePrefix="1">
      <alignment horizontal="center" vertical="center"/>
    </xf>
    <xf numFmtId="178" fontId="0" fillId="2" borderId="0" xfId="0" applyNumberFormat="1" applyFont="1" applyFill="1" applyAlignment="1">
      <alignment vertical="center"/>
    </xf>
    <xf numFmtId="0" fontId="2" fillId="2" borderId="10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vertical="center"/>
    </xf>
    <xf numFmtId="178" fontId="0" fillId="2" borderId="7" xfId="0" applyNumberFormat="1" applyFont="1" applyFill="1" applyBorder="1" applyAlignment="1">
      <alignment horizontal="center" vertical="center"/>
    </xf>
    <xf numFmtId="0" fontId="24" fillId="2" borderId="5" xfId="0" applyFont="1" applyFill="1" applyBorder="1" applyAlignment="1">
      <alignment horizontal="center" vertical="center"/>
    </xf>
    <xf numFmtId="178" fontId="37" fillId="2" borderId="0" xfId="0" applyNumberFormat="1" applyFont="1" applyFill="1" applyAlignment="1">
      <alignment horizontal="center" vertical="center"/>
    </xf>
    <xf numFmtId="178" fontId="24" fillId="2" borderId="5" xfId="0" applyNumberFormat="1" applyFont="1" applyFill="1" applyBorder="1" applyAlignment="1">
      <alignment horizontal="center" vertical="center"/>
    </xf>
    <xf numFmtId="179" fontId="24" fillId="2" borderId="0" xfId="0" applyNumberFormat="1" applyFont="1" applyFill="1" applyAlignment="1">
      <alignment horizontal="center" vertical="center"/>
    </xf>
    <xf numFmtId="0" fontId="24" fillId="2" borderId="9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vertical="center"/>
    </xf>
    <xf numFmtId="176" fontId="0" fillId="2" borderId="9" xfId="0" applyNumberFormat="1" applyFont="1" applyFill="1" applyBorder="1" applyAlignment="1">
      <alignment horizontal="center"/>
    </xf>
    <xf numFmtId="176" fontId="0" fillId="2" borderId="0" xfId="0" applyNumberFormat="1" applyFont="1" applyFill="1" applyBorder="1" applyAlignment="1">
      <alignment horizontal="center"/>
    </xf>
    <xf numFmtId="176" fontId="0" fillId="2" borderId="5" xfId="0" applyNumberFormat="1" applyFont="1" applyFill="1" applyBorder="1" applyAlignment="1">
      <alignment horizontal="center"/>
    </xf>
    <xf numFmtId="179" fontId="0" fillId="2" borderId="9" xfId="0" applyNumberFormat="1" applyFont="1" applyFill="1" applyBorder="1" applyAlignment="1">
      <alignment horizontal="center"/>
    </xf>
    <xf numFmtId="179" fontId="0" fillId="2" borderId="0" xfId="0" applyNumberFormat="1" applyFont="1" applyFill="1" applyBorder="1" applyAlignment="1">
      <alignment horizontal="center"/>
    </xf>
    <xf numFmtId="176" fontId="0" fillId="2" borderId="9" xfId="0" applyNumberFormat="1" applyFont="1" applyFill="1" applyBorder="1" applyAlignment="1">
      <alignment horizontal="right"/>
    </xf>
    <xf numFmtId="176" fontId="0" fillId="2" borderId="0" xfId="0" applyNumberFormat="1" applyFont="1" applyFill="1" applyBorder="1" applyAlignment="1">
      <alignment horizontal="right"/>
    </xf>
    <xf numFmtId="176" fontId="0" fillId="2" borderId="5" xfId="0" applyNumberFormat="1" applyFont="1" applyFill="1" applyBorder="1" applyAlignment="1">
      <alignment horizontal="right"/>
    </xf>
    <xf numFmtId="178" fontId="0" fillId="2" borderId="0" xfId="0" applyNumberFormat="1" applyFont="1" applyFill="1" applyAlignment="1">
      <alignment horizontal="right" vertical="center"/>
    </xf>
    <xf numFmtId="184" fontId="0" fillId="2" borderId="11" xfId="0" applyNumberFormat="1" applyFont="1" applyFill="1" applyBorder="1" applyAlignment="1">
      <alignment horizontal="center" vertical="center" shrinkToFit="1"/>
    </xf>
    <xf numFmtId="184" fontId="0" fillId="2" borderId="1" xfId="0" applyNumberFormat="1" applyFont="1" applyFill="1" applyBorder="1" applyAlignment="1">
      <alignment horizontal="center" vertical="center" shrinkToFit="1"/>
    </xf>
    <xf numFmtId="0" fontId="2" fillId="2" borderId="7" xfId="0" applyFont="1" applyFill="1" applyBorder="1" applyAlignment="1">
      <alignment vertical="center"/>
    </xf>
    <xf numFmtId="176" fontId="0" fillId="2" borderId="11" xfId="0" applyNumberFormat="1" applyFont="1" applyFill="1" applyBorder="1" applyAlignment="1">
      <alignment horizontal="right"/>
    </xf>
    <xf numFmtId="176" fontId="0" fillId="2" borderId="1" xfId="0" applyNumberFormat="1" applyFont="1" applyFill="1" applyBorder="1" applyAlignment="1">
      <alignment horizontal="right"/>
    </xf>
    <xf numFmtId="178" fontId="0" fillId="2" borderId="1" xfId="0" applyNumberFormat="1" applyFont="1" applyFill="1" applyBorder="1" applyAlignment="1">
      <alignment horizontal="right" vertical="center"/>
    </xf>
    <xf numFmtId="0" fontId="7" fillId="2" borderId="8" xfId="0" applyFont="1" applyFill="1" applyBorder="1" applyAlignment="1">
      <alignment horizontal="center" vertical="center" shrinkToFit="1"/>
    </xf>
    <xf numFmtId="0" fontId="61" fillId="2" borderId="5" xfId="0" applyFont="1" applyFill="1" applyBorder="1" applyAlignment="1">
      <alignment horizontal="center" vertical="center"/>
    </xf>
    <xf numFmtId="178" fontId="61" fillId="2" borderId="0" xfId="0" applyNumberFormat="1" applyFont="1" applyFill="1" applyAlignment="1">
      <alignment horizontal="center" vertical="center"/>
    </xf>
    <xf numFmtId="178" fontId="61" fillId="2" borderId="10" xfId="0" applyNumberFormat="1" applyFont="1" applyFill="1" applyBorder="1" applyAlignment="1">
      <alignment horizontal="center" vertical="center"/>
    </xf>
    <xf numFmtId="181" fontId="61" fillId="2" borderId="0" xfId="0" applyNumberFormat="1" applyFont="1" applyFill="1" applyAlignment="1">
      <alignment horizontal="center" vertical="center"/>
    </xf>
    <xf numFmtId="0" fontId="61" fillId="2" borderId="9" xfId="0" applyFont="1" applyFill="1" applyBorder="1" applyAlignment="1">
      <alignment horizontal="center" vertical="center"/>
    </xf>
    <xf numFmtId="178" fontId="28" fillId="2" borderId="10" xfId="0" applyNumberFormat="1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178" fontId="28" fillId="2" borderId="0" xfId="0" applyNumberFormat="1" applyFont="1" applyFill="1" applyBorder="1" applyAlignment="1">
      <alignment horizontal="center" vertical="center"/>
    </xf>
    <xf numFmtId="0" fontId="48" fillId="2" borderId="7" xfId="0" applyFont="1" applyFill="1" applyBorder="1" applyAlignment="1">
      <alignment horizontal="center" vertical="center"/>
    </xf>
    <xf numFmtId="178" fontId="28" fillId="2" borderId="1" xfId="0" applyNumberFormat="1" applyFont="1" applyFill="1" applyBorder="1" applyAlignment="1">
      <alignment horizontal="center" vertical="center"/>
    </xf>
    <xf numFmtId="178" fontId="28" fillId="2" borderId="8" xfId="0" applyNumberFormat="1" applyFont="1" applyFill="1" applyBorder="1" applyAlignment="1">
      <alignment horizontal="center" vertical="center"/>
    </xf>
    <xf numFmtId="178" fontId="28" fillId="2" borderId="7" xfId="0" applyNumberFormat="1" applyFont="1" applyFill="1" applyBorder="1" applyAlignment="1">
      <alignment horizontal="center" vertical="center"/>
    </xf>
    <xf numFmtId="0" fontId="28" fillId="2" borderId="7" xfId="0" applyFont="1" applyFill="1" applyBorder="1" applyAlignment="1">
      <alignment horizontal="center" vertical="center"/>
    </xf>
    <xf numFmtId="0" fontId="48" fillId="2" borderId="8" xfId="0" applyFont="1" applyFill="1" applyBorder="1" applyAlignment="1">
      <alignment horizontal="center" vertical="center"/>
    </xf>
    <xf numFmtId="0" fontId="28" fillId="2" borderId="11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184" fontId="24" fillId="2" borderId="0" xfId="0" applyNumberFormat="1" applyFont="1" applyFill="1" applyAlignment="1">
      <alignment horizontal="center" vertical="center" shrinkToFit="1"/>
    </xf>
    <xf numFmtId="177" fontId="0" fillId="2" borderId="0" xfId="17" applyNumberFormat="1" applyFont="1" applyFill="1" applyAlignment="1">
      <alignment horizontal="center" vertical="center" shrinkToFit="1"/>
    </xf>
    <xf numFmtId="177" fontId="0" fillId="2" borderId="1" xfId="17" applyNumberFormat="1" applyFont="1" applyFill="1" applyBorder="1" applyAlignment="1">
      <alignment horizontal="center" vertical="center" shrinkToFit="1"/>
    </xf>
    <xf numFmtId="202" fontId="24" fillId="2" borderId="0" xfId="0" applyNumberFormat="1" applyFont="1" applyFill="1" applyAlignment="1">
      <alignment horizontal="center" vertical="center" shrinkToFit="1"/>
    </xf>
    <xf numFmtId="202" fontId="0" fillId="2" borderId="1" xfId="0" applyNumberFormat="1" applyFont="1" applyFill="1" applyBorder="1" applyAlignment="1">
      <alignment horizontal="center" vertical="center" shrinkToFit="1"/>
    </xf>
    <xf numFmtId="0" fontId="24" fillId="2" borderId="0" xfId="0" applyFont="1" applyFill="1" applyBorder="1" applyAlignment="1">
      <alignment horizontal="center" vertical="center"/>
    </xf>
    <xf numFmtId="178" fontId="24" fillId="2" borderId="0" xfId="0" applyNumberFormat="1" applyFont="1" applyFill="1" applyBorder="1" applyAlignment="1">
      <alignment horizontal="center" vertical="center"/>
    </xf>
    <xf numFmtId="181" fontId="24" fillId="2" borderId="0" xfId="0" applyNumberFormat="1" applyFont="1" applyFill="1" applyBorder="1" applyAlignment="1">
      <alignment horizontal="center" vertical="center" shrinkToFit="1"/>
    </xf>
    <xf numFmtId="181" fontId="24" fillId="2" borderId="5" xfId="0" applyNumberFormat="1" applyFont="1" applyFill="1" applyBorder="1" applyAlignment="1">
      <alignment horizontal="center" vertical="center" shrinkToFit="1"/>
    </xf>
    <xf numFmtId="181" fontId="24" fillId="2" borderId="1" xfId="0" applyNumberFormat="1" applyFont="1" applyFill="1" applyBorder="1" applyAlignment="1">
      <alignment horizontal="center" vertical="center" shrinkToFit="1"/>
    </xf>
    <xf numFmtId="181" fontId="24" fillId="2" borderId="7" xfId="0" applyNumberFormat="1" applyFont="1" applyFill="1" applyBorder="1" applyAlignment="1">
      <alignment horizontal="center" vertical="center" shrinkToFit="1"/>
    </xf>
    <xf numFmtId="176" fontId="24" fillId="2" borderId="0" xfId="0" applyNumberFormat="1" applyFont="1" applyFill="1" applyBorder="1" applyAlignment="1">
      <alignment horizontal="center" vertical="center" shrinkToFit="1"/>
    </xf>
    <xf numFmtId="177" fontId="24" fillId="2" borderId="0" xfId="0" applyNumberFormat="1" applyFont="1" applyFill="1" applyBorder="1" applyAlignment="1">
      <alignment horizontal="center" vertical="center"/>
    </xf>
    <xf numFmtId="177" fontId="24" fillId="2" borderId="5" xfId="0" applyNumberFormat="1" applyFont="1" applyFill="1" applyBorder="1" applyAlignment="1">
      <alignment horizontal="center" vertical="center"/>
    </xf>
    <xf numFmtId="178" fontId="0" fillId="2" borderId="7" xfId="0" applyNumberFormat="1" applyFont="1" applyFill="1" applyBorder="1" applyAlignment="1">
      <alignment horizontal="center" vertical="center" shrinkToFit="1"/>
    </xf>
    <xf numFmtId="181" fontId="24" fillId="2" borderId="0" xfId="0" applyNumberFormat="1" applyFont="1" applyFill="1" applyBorder="1" applyAlignment="1">
      <alignment horizontal="center" vertical="center"/>
    </xf>
    <xf numFmtId="181" fontId="24" fillId="2" borderId="5" xfId="0" applyNumberFormat="1" applyFont="1" applyFill="1" applyBorder="1" applyAlignment="1">
      <alignment horizontal="center" vertical="center"/>
    </xf>
    <xf numFmtId="181" fontId="0" fillId="2" borderId="5" xfId="0" applyNumberFormat="1" applyFont="1" applyFill="1" applyBorder="1" applyAlignment="1">
      <alignment horizontal="center" vertical="center" shrinkToFit="1"/>
    </xf>
    <xf numFmtId="0" fontId="7" fillId="2" borderId="3" xfId="0" applyFont="1" applyFill="1" applyBorder="1" applyAlignment="1">
      <alignment horizontal="center" vertical="center" wrapText="1" shrinkToFit="1"/>
    </xf>
    <xf numFmtId="181" fontId="0" fillId="2" borderId="3" xfId="0" applyNumberFormat="1" applyFont="1" applyFill="1" applyBorder="1" applyAlignment="1">
      <alignment horizontal="center" vertical="center" shrinkToFit="1"/>
    </xf>
    <xf numFmtId="190" fontId="0" fillId="2" borderId="3" xfId="0" applyNumberFormat="1" applyFont="1" applyFill="1" applyBorder="1" applyAlignment="1">
      <alignment horizontal="center" vertical="center" shrinkToFit="1"/>
    </xf>
    <xf numFmtId="191" fontId="0" fillId="2" borderId="3" xfId="0" applyNumberFormat="1" applyFont="1" applyFill="1" applyBorder="1" applyAlignment="1">
      <alignment horizontal="center" vertical="center" shrinkToFit="1"/>
    </xf>
    <xf numFmtId="192" fontId="0" fillId="2" borderId="3" xfId="0" applyNumberFormat="1" applyFont="1" applyFill="1" applyBorder="1" applyAlignment="1" applyProtection="1">
      <alignment horizontal="center" vertical="center" shrinkToFit="1"/>
      <protection locked="0"/>
    </xf>
    <xf numFmtId="193" fontId="0" fillId="2" borderId="0" xfId="0" applyNumberFormat="1" applyFont="1" applyFill="1" applyBorder="1" applyAlignment="1" applyProtection="1">
      <alignment horizontal="center" vertical="center" shrinkToFit="1"/>
      <protection locked="0"/>
    </xf>
    <xf numFmtId="191" fontId="0" fillId="2" borderId="0" xfId="0" applyNumberFormat="1" applyFont="1" applyFill="1" applyBorder="1" applyAlignment="1">
      <alignment horizontal="center" vertical="center" wrapText="1" shrinkToFit="1"/>
    </xf>
    <xf numFmtId="193" fontId="0" fillId="2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2" borderId="3" xfId="0" applyFont="1" applyFill="1" applyBorder="1" applyAlignment="1">
      <alignment wrapText="1"/>
    </xf>
    <xf numFmtId="194" fontId="24" fillId="2" borderId="9" xfId="0" applyNumberFormat="1" applyFont="1" applyFill="1" applyBorder="1" applyAlignment="1">
      <alignment horizontal="center" vertical="center" shrinkToFit="1"/>
    </xf>
    <xf numFmtId="194" fontId="24" fillId="2" borderId="0" xfId="0" applyNumberFormat="1" applyFont="1" applyFill="1" applyBorder="1" applyAlignment="1">
      <alignment horizontal="center" vertical="center" shrinkToFit="1"/>
    </xf>
    <xf numFmtId="194" fontId="0" fillId="2" borderId="0" xfId="0" applyNumberFormat="1" applyFont="1" applyFill="1" applyBorder="1" applyAlignment="1">
      <alignment horizontal="center" vertical="center"/>
    </xf>
    <xf numFmtId="194" fontId="24" fillId="2" borderId="5" xfId="0" applyNumberFormat="1" applyFont="1" applyFill="1" applyBorder="1" applyAlignment="1">
      <alignment horizontal="center" vertical="center" shrinkToFit="1"/>
    </xf>
    <xf numFmtId="194" fontId="0" fillId="2" borderId="9" xfId="0" applyNumberFormat="1" applyFont="1" applyFill="1" applyBorder="1" applyAlignment="1">
      <alignment horizontal="center" vertical="center" shrinkToFit="1"/>
    </xf>
    <xf numFmtId="194" fontId="0" fillId="2" borderId="0" xfId="0" applyNumberFormat="1" applyFont="1" applyFill="1" applyBorder="1" applyAlignment="1">
      <alignment horizontal="center" vertical="center" shrinkToFit="1"/>
    </xf>
    <xf numFmtId="194" fontId="0" fillId="2" borderId="5" xfId="0" applyNumberFormat="1" applyFont="1" applyFill="1" applyBorder="1" applyAlignment="1">
      <alignment horizontal="center" vertical="center" shrinkToFit="1"/>
    </xf>
    <xf numFmtId="194" fontId="0" fillId="2" borderId="11" xfId="0" applyNumberFormat="1" applyFont="1" applyFill="1" applyBorder="1" applyAlignment="1">
      <alignment horizontal="center" vertical="center" shrinkToFit="1"/>
    </xf>
    <xf numFmtId="194" fontId="0" fillId="2" borderId="1" xfId="0" applyNumberFormat="1" applyFont="1" applyFill="1" applyBorder="1" applyAlignment="1">
      <alignment horizontal="center" vertical="center" shrinkToFit="1"/>
    </xf>
    <xf numFmtId="194" fontId="0" fillId="2" borderId="1" xfId="0" applyNumberFormat="1" applyFont="1" applyFill="1" applyBorder="1" applyAlignment="1">
      <alignment horizontal="center" vertical="center"/>
    </xf>
    <xf numFmtId="194" fontId="0" fillId="2" borderId="7" xfId="0" applyNumberFormat="1" applyFont="1" applyFill="1" applyBorder="1" applyAlignment="1">
      <alignment horizontal="center" vertical="center" shrinkToFit="1"/>
    </xf>
    <xf numFmtId="0" fontId="23" fillId="2" borderId="0" xfId="0" applyFont="1" applyFill="1" applyBorder="1" applyAlignment="1">
      <alignment horizontal="center" vertical="center" wrapText="1"/>
    </xf>
    <xf numFmtId="194" fontId="20" fillId="2" borderId="0" xfId="0" applyNumberFormat="1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/>
    </xf>
    <xf numFmtId="194" fontId="20" fillId="2" borderId="11" xfId="0" applyNumberFormat="1" applyFont="1" applyFill="1" applyBorder="1" applyAlignment="1">
      <alignment horizontal="center" vertical="center" wrapText="1"/>
    </xf>
    <xf numFmtId="0" fontId="44" fillId="2" borderId="2" xfId="0" applyFont="1" applyFill="1" applyBorder="1" applyAlignment="1">
      <alignment horizontal="center" vertical="center"/>
    </xf>
    <xf numFmtId="177" fontId="24" fillId="2" borderId="0" xfId="0" applyNumberFormat="1" applyFont="1" applyFill="1" applyAlignment="1">
      <alignment horizontal="center" vertical="center"/>
    </xf>
    <xf numFmtId="178" fontId="24" fillId="2" borderId="2" xfId="0" applyNumberFormat="1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vertical="center" shrinkToFit="1"/>
    </xf>
    <xf numFmtId="177" fontId="0" fillId="2" borderId="0" xfId="0" applyNumberFormat="1" applyFont="1" applyFill="1" applyAlignment="1">
      <alignment horizontal="center" vertical="center"/>
    </xf>
    <xf numFmtId="177" fontId="2" fillId="2" borderId="0" xfId="0" applyNumberFormat="1" applyFont="1" applyFill="1" applyAlignment="1">
      <alignment horizontal="left" vertical="center"/>
    </xf>
    <xf numFmtId="49" fontId="0" fillId="2" borderId="0" xfId="0" applyNumberFormat="1" applyFont="1" applyFill="1" applyAlignment="1">
      <alignment horizontal="center" vertical="center"/>
    </xf>
    <xf numFmtId="49" fontId="0" fillId="2" borderId="5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 wrapText="1"/>
    </xf>
    <xf numFmtId="177" fontId="2" fillId="2" borderId="1" xfId="0" applyNumberFormat="1" applyFont="1" applyFill="1" applyBorder="1" applyAlignment="1">
      <alignment horizontal="left" vertical="center" wrapText="1" shrinkToFit="1"/>
    </xf>
    <xf numFmtId="177" fontId="0" fillId="2" borderId="1" xfId="0" applyNumberFormat="1" applyFont="1" applyFill="1" applyBorder="1" applyAlignment="1">
      <alignment horizontal="center" vertical="center"/>
    </xf>
    <xf numFmtId="49" fontId="0" fillId="2" borderId="1" xfId="0" applyNumberFormat="1" applyFont="1" applyFill="1" applyBorder="1" applyAlignment="1">
      <alignment horizontal="center" vertical="center"/>
    </xf>
    <xf numFmtId="49" fontId="0" fillId="2" borderId="7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179" fontId="0" fillId="2" borderId="0" xfId="0" applyNumberFormat="1" applyFont="1" applyFill="1" applyBorder="1" applyAlignment="1">
      <alignment horizontal="center" vertical="center"/>
    </xf>
    <xf numFmtId="179" fontId="24" fillId="2" borderId="0" xfId="0" applyNumberFormat="1" applyFont="1" applyFill="1" applyBorder="1" applyAlignment="1">
      <alignment horizontal="center" vertical="center"/>
    </xf>
    <xf numFmtId="179" fontId="24" fillId="2" borderId="5" xfId="0" applyNumberFormat="1" applyFont="1" applyFill="1" applyBorder="1" applyAlignment="1">
      <alignment horizontal="center" vertical="center"/>
    </xf>
    <xf numFmtId="178" fontId="24" fillId="2" borderId="5" xfId="0" applyNumberFormat="1" applyFont="1" applyFill="1" applyBorder="1" applyAlignment="1">
      <alignment horizontal="center" vertical="center"/>
    </xf>
    <xf numFmtId="179" fontId="24" fillId="2" borderId="1" xfId="0" applyNumberFormat="1" applyFont="1" applyFill="1" applyBorder="1" applyAlignment="1">
      <alignment horizontal="center" vertical="center"/>
    </xf>
    <xf numFmtId="179" fontId="24" fillId="2" borderId="7" xfId="0" applyNumberFormat="1" applyFont="1" applyFill="1" applyBorder="1" applyAlignment="1">
      <alignment horizontal="center" vertical="center"/>
    </xf>
    <xf numFmtId="179" fontId="0" fillId="2" borderId="2" xfId="0" applyNumberFormat="1" applyFont="1" applyFill="1" applyBorder="1" applyAlignment="1">
      <alignment horizontal="center" vertical="center"/>
    </xf>
    <xf numFmtId="0" fontId="46" fillId="2" borderId="2" xfId="0" applyFont="1" applyFill="1" applyBorder="1" applyAlignment="1">
      <alignment horizontal="center" vertical="center"/>
    </xf>
    <xf numFmtId="177" fontId="37" fillId="2" borderId="0" xfId="0" applyNumberFormat="1" applyFont="1" applyFill="1" applyBorder="1" applyAlignment="1">
      <alignment horizontal="center" vertical="center"/>
    </xf>
    <xf numFmtId="0" fontId="44" fillId="2" borderId="0" xfId="0" applyNumberFormat="1" applyFont="1" applyFill="1" applyBorder="1" applyAlignment="1">
      <alignment horizontal="center" vertical="center"/>
    </xf>
    <xf numFmtId="0" fontId="24" fillId="2" borderId="4" xfId="0" applyFont="1" applyFill="1" applyBorder="1" applyAlignment="1">
      <alignment vertical="center"/>
    </xf>
    <xf numFmtId="0" fontId="7" fillId="2" borderId="0" xfId="0" applyNumberFormat="1" applyFont="1" applyFill="1" applyBorder="1" applyAlignment="1">
      <alignment horizontal="center" vertical="center"/>
    </xf>
    <xf numFmtId="0" fontId="0" fillId="2" borderId="9" xfId="0" applyFont="1" applyFill="1" applyBorder="1" applyAlignment="1">
      <alignment vertical="center"/>
    </xf>
    <xf numFmtId="177" fontId="21" fillId="2" borderId="0" xfId="0" applyNumberFormat="1" applyFont="1" applyFill="1" applyBorder="1" applyAlignment="1">
      <alignment horizontal="left" vertical="center" indent="1"/>
    </xf>
    <xf numFmtId="0" fontId="62" fillId="2" borderId="9" xfId="0" applyFont="1" applyFill="1" applyBorder="1" applyAlignment="1">
      <alignment horizontal="center" vertical="center" wrapText="1"/>
    </xf>
    <xf numFmtId="0" fontId="63" fillId="2" borderId="9" xfId="0" applyFont="1" applyFill="1" applyBorder="1" applyAlignment="1">
      <alignment horizontal="center" vertical="center" wrapText="1"/>
    </xf>
    <xf numFmtId="177" fontId="21" fillId="2" borderId="1" xfId="0" applyNumberFormat="1" applyFont="1" applyFill="1" applyBorder="1" applyAlignment="1">
      <alignment horizontal="left" vertical="center" wrapText="1" indent="1" shrinkToFit="1"/>
    </xf>
    <xf numFmtId="177" fontId="0" fillId="2" borderId="1" xfId="0" applyNumberFormat="1" applyFont="1" applyFill="1" applyBorder="1" applyAlignment="1">
      <alignment horizontal="center" vertical="center" wrapText="1"/>
    </xf>
    <xf numFmtId="0" fontId="62" fillId="2" borderId="11" xfId="0" applyFont="1" applyFill="1" applyBorder="1" applyAlignment="1">
      <alignment horizontal="center" vertical="center" wrapText="1"/>
    </xf>
    <xf numFmtId="0" fontId="24" fillId="2" borderId="0" xfId="0" applyFont="1" applyFill="1" applyAlignment="1">
      <alignment vertical="center"/>
    </xf>
    <xf numFmtId="180" fontId="24" fillId="2" borderId="5" xfId="0" applyNumberFormat="1" applyFont="1" applyFill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81" fontId="22" fillId="2" borderId="11" xfId="0" applyNumberFormat="1" applyFont="1" applyFill="1" applyBorder="1" applyAlignment="1">
      <alignment horizontal="right" vertical="center" shrinkToFit="1"/>
    </xf>
    <xf numFmtId="181" fontId="22" fillId="2" borderId="1" xfId="0" applyNumberFormat="1" applyFont="1" applyFill="1" applyBorder="1" applyAlignment="1">
      <alignment horizontal="right" vertical="center" shrinkToFit="1"/>
    </xf>
    <xf numFmtId="179" fontId="22" fillId="2" borderId="1" xfId="0" applyNumberFormat="1" applyFont="1" applyFill="1" applyBorder="1" applyAlignment="1">
      <alignment horizontal="right" vertical="center" shrinkToFit="1"/>
    </xf>
    <xf numFmtId="201" fontId="22" fillId="2" borderId="1" xfId="0" applyNumberFormat="1" applyFont="1" applyFill="1" applyBorder="1" applyAlignment="1">
      <alignment horizontal="right" vertical="center" shrinkToFit="1"/>
    </xf>
    <xf numFmtId="181" fontId="24" fillId="2" borderId="9" xfId="0" applyNumberFormat="1" applyFont="1" applyFill="1" applyBorder="1" applyAlignment="1">
      <alignment horizontal="center" vertical="center"/>
    </xf>
    <xf numFmtId="181" fontId="24" fillId="2" borderId="0" xfId="0" applyNumberFormat="1" applyFont="1" applyFill="1" applyBorder="1" applyAlignment="1">
      <alignment horizontal="center" vertical="center" shrinkToFit="1"/>
    </xf>
    <xf numFmtId="181" fontId="24" fillId="2" borderId="5" xfId="0" applyNumberFormat="1" applyFont="1" applyFill="1" applyBorder="1" applyAlignment="1">
      <alignment horizontal="center" vertical="center" shrinkToFit="1"/>
    </xf>
    <xf numFmtId="181" fontId="0" fillId="2" borderId="9" xfId="0" applyNumberFormat="1" applyFont="1" applyFill="1" applyBorder="1" applyAlignment="1">
      <alignment horizontal="center" vertical="center"/>
    </xf>
    <xf numFmtId="181" fontId="0" fillId="2" borderId="0" xfId="0" applyNumberFormat="1" applyFont="1" applyFill="1" applyBorder="1" applyAlignment="1">
      <alignment horizontal="center" vertical="center"/>
    </xf>
    <xf numFmtId="181" fontId="0" fillId="2" borderId="11" xfId="0" applyNumberFormat="1" applyFont="1" applyFill="1" applyBorder="1" applyAlignment="1">
      <alignment horizontal="center" vertical="center"/>
    </xf>
    <xf numFmtId="181" fontId="0" fillId="2" borderId="1" xfId="0" applyNumberFormat="1" applyFont="1" applyFill="1" applyBorder="1" applyAlignment="1">
      <alignment horizontal="center" vertical="center"/>
    </xf>
    <xf numFmtId="181" fontId="0" fillId="2" borderId="7" xfId="0" applyNumberFormat="1" applyFont="1" applyFill="1" applyBorder="1" applyAlignment="1">
      <alignment horizontal="center" vertical="center" shrinkToFit="1"/>
    </xf>
    <xf numFmtId="181" fontId="24" fillId="2" borderId="0" xfId="0" applyNumberFormat="1" applyFont="1" applyFill="1" applyAlignment="1">
      <alignment horizontal="center" vertical="center" shrinkToFit="1"/>
    </xf>
    <xf numFmtId="178" fontId="22" fillId="2" borderId="9" xfId="0" applyNumberFormat="1" applyFont="1" applyFill="1" applyBorder="1" applyAlignment="1">
      <alignment horizontal="center" vertical="center" shrinkToFit="1"/>
    </xf>
    <xf numFmtId="178" fontId="22" fillId="2" borderId="0" xfId="0" applyNumberFormat="1" applyFont="1" applyFill="1" applyBorder="1" applyAlignment="1">
      <alignment horizontal="center" vertical="center" shrinkToFit="1"/>
    </xf>
    <xf numFmtId="0" fontId="42" fillId="2" borderId="0" xfId="0" applyFont="1" applyFill="1" applyAlignment="1" quotePrefix="1">
      <alignment horizontal="center" vertical="center"/>
    </xf>
    <xf numFmtId="0" fontId="42" fillId="2" borderId="0" xfId="0" applyFont="1" applyFill="1" applyAlignment="1">
      <alignment horizontal="center" vertical="center"/>
    </xf>
    <xf numFmtId="0" fontId="43" fillId="2" borderId="0" xfId="0" applyFont="1" applyFill="1" applyAlignment="1">
      <alignment horizontal="center" vertical="center"/>
    </xf>
    <xf numFmtId="0" fontId="0" fillId="2" borderId="12" xfId="0" applyFont="1" applyFill="1" applyBorder="1" applyAlignment="1">
      <alignment horizontal="center" vertical="center" shrinkToFit="1"/>
    </xf>
    <xf numFmtId="181" fontId="5" fillId="0" borderId="1" xfId="0" applyNumberFormat="1" applyFont="1" applyFill="1" applyBorder="1" applyAlignment="1">
      <alignment horizontal="center" vertical="center" shrinkToFit="1"/>
    </xf>
    <xf numFmtId="179" fontId="5" fillId="2" borderId="1" xfId="0" applyNumberFormat="1" applyFont="1" applyFill="1" applyBorder="1" applyAlignment="1">
      <alignment horizontal="center" vertical="center" shrinkToFit="1"/>
    </xf>
    <xf numFmtId="41" fontId="11" fillId="0" borderId="0" xfId="17" applyFont="1" applyFill="1" applyBorder="1" applyAlignment="1">
      <alignment horizontal="center" vertical="center" shrinkToFit="1"/>
    </xf>
    <xf numFmtId="176" fontId="24" fillId="2" borderId="9" xfId="0" applyNumberFormat="1" applyFont="1" applyFill="1" applyBorder="1" applyAlignment="1">
      <alignment horizontal="center" vertical="center" shrinkToFit="1"/>
    </xf>
    <xf numFmtId="176" fontId="24" fillId="2" borderId="5" xfId="0" applyNumberFormat="1" applyFont="1" applyFill="1" applyBorder="1" applyAlignment="1">
      <alignment horizontal="center" vertical="center" shrinkToFit="1"/>
    </xf>
    <xf numFmtId="0" fontId="0" fillId="2" borderId="13" xfId="0" applyFont="1" applyFill="1" applyBorder="1" applyAlignment="1">
      <alignment vertical="center" shrinkToFit="1"/>
    </xf>
    <xf numFmtId="0" fontId="0" fillId="2" borderId="14" xfId="0" applyFont="1" applyFill="1" applyBorder="1" applyAlignment="1">
      <alignment vertical="center" shrinkToFit="1"/>
    </xf>
    <xf numFmtId="0" fontId="30" fillId="2" borderId="0" xfId="0" applyFont="1" applyFill="1" applyBorder="1" applyAlignment="1">
      <alignment vertical="center" shrinkToFit="1"/>
    </xf>
    <xf numFmtId="0" fontId="10" fillId="2" borderId="0" xfId="0" applyFont="1" applyFill="1" applyBorder="1" applyAlignment="1">
      <alignment vertical="center" shrinkToFit="1"/>
    </xf>
    <xf numFmtId="207" fontId="11" fillId="2" borderId="0" xfId="0" applyNumberFormat="1" applyFont="1" applyFill="1" applyBorder="1" applyAlignment="1">
      <alignment horizontal="center" vertical="center" shrinkToFit="1"/>
    </xf>
    <xf numFmtId="184" fontId="11" fillId="2" borderId="5" xfId="0" applyNumberFormat="1" applyFont="1" applyFill="1" applyBorder="1" applyAlignment="1">
      <alignment horizontal="center" vertical="center" shrinkToFit="1"/>
    </xf>
    <xf numFmtId="176" fontId="0" fillId="2" borderId="5" xfId="0" applyNumberFormat="1" applyFont="1" applyFill="1" applyBorder="1" applyAlignment="1">
      <alignment horizontal="center" vertical="center" shrinkToFit="1"/>
    </xf>
    <xf numFmtId="176" fontId="0" fillId="2" borderId="11" xfId="0" applyNumberFormat="1" applyFont="1" applyFill="1" applyBorder="1" applyAlignment="1">
      <alignment horizontal="center" vertical="center" shrinkToFit="1"/>
    </xf>
    <xf numFmtId="207" fontId="11" fillId="2" borderId="1" xfId="0" applyNumberFormat="1" applyFont="1" applyFill="1" applyBorder="1" applyAlignment="1">
      <alignment horizontal="center" vertical="center" shrinkToFit="1"/>
    </xf>
    <xf numFmtId="176" fontId="0" fillId="2" borderId="7" xfId="0" applyNumberFormat="1" applyFont="1" applyFill="1" applyBorder="1" applyAlignment="1">
      <alignment horizontal="center" vertical="center" shrinkToFit="1"/>
    </xf>
    <xf numFmtId="176" fontId="28" fillId="2" borderId="6" xfId="0" applyNumberFormat="1" applyFont="1" applyFill="1" applyBorder="1" applyAlignment="1">
      <alignment horizontal="center" vertical="center"/>
    </xf>
    <xf numFmtId="176" fontId="28" fillId="2" borderId="10" xfId="0" applyNumberFormat="1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179" fontId="0" fillId="2" borderId="1" xfId="0" applyNumberFormat="1" applyFont="1" applyFill="1" applyBorder="1" applyAlignment="1">
      <alignment horizontal="center" vertical="center"/>
    </xf>
    <xf numFmtId="179" fontId="11" fillId="0" borderId="1" xfId="0" applyNumberFormat="1" applyFont="1" applyBorder="1" applyAlignment="1">
      <alignment horizontal="center" vertical="center" shrinkToFit="1"/>
    </xf>
    <xf numFmtId="0" fontId="46" fillId="2" borderId="12" xfId="0" applyFont="1" applyFill="1" applyBorder="1" applyAlignment="1">
      <alignment horizontal="center" vertical="center" shrinkToFit="1"/>
    </xf>
    <xf numFmtId="0" fontId="37" fillId="2" borderId="13" xfId="0" applyFont="1" applyFill="1" applyBorder="1" applyAlignment="1">
      <alignment horizontal="center" vertical="center" shrinkToFit="1"/>
    </xf>
    <xf numFmtId="0" fontId="23" fillId="2" borderId="0" xfId="0" applyFont="1" applyFill="1" applyAlignment="1" quotePrefix="1">
      <alignment horizontal="center" vertical="center"/>
    </xf>
    <xf numFmtId="0" fontId="23" fillId="2" borderId="0" xfId="0" applyFont="1" applyFill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vertical="center" shrinkToFit="1"/>
    </xf>
    <xf numFmtId="0" fontId="0" fillId="2" borderId="12" xfId="0" applyFont="1" applyFill="1" applyBorder="1" applyAlignment="1">
      <alignment vertical="center" shrinkToFit="1"/>
    </xf>
    <xf numFmtId="0" fontId="5" fillId="0" borderId="3" xfId="0" applyFont="1" applyFill="1" applyBorder="1" applyAlignment="1">
      <alignment horizontal="center" vertical="center" shrinkToFit="1"/>
    </xf>
    <xf numFmtId="0" fontId="20" fillId="2" borderId="1" xfId="0" applyFont="1" applyFill="1" applyBorder="1" applyAlignment="1">
      <alignment/>
    </xf>
    <xf numFmtId="0" fontId="25" fillId="0" borderId="13" xfId="0" applyFont="1" applyFill="1" applyBorder="1" applyAlignment="1">
      <alignment horizontal="center" vertical="center" shrinkToFit="1"/>
    </xf>
    <xf numFmtId="0" fontId="42" fillId="2" borderId="0" xfId="0" applyFont="1" applyFill="1" applyBorder="1" applyAlignment="1">
      <alignment horizontal="center" vertical="center"/>
    </xf>
    <xf numFmtId="0" fontId="44" fillId="2" borderId="15" xfId="0" applyFont="1" applyFill="1" applyBorder="1" applyAlignment="1">
      <alignment horizontal="center" vertical="center" shrinkToFit="1"/>
    </xf>
    <xf numFmtId="0" fontId="24" fillId="2" borderId="15" xfId="0" applyFont="1" applyFill="1" applyBorder="1" applyAlignment="1">
      <alignment horizontal="center" vertical="center" shrinkToFit="1"/>
    </xf>
    <xf numFmtId="0" fontId="24" fillId="2" borderId="12" xfId="0" applyFont="1" applyFill="1" applyBorder="1" applyAlignment="1">
      <alignment horizontal="center" vertical="center" shrinkToFit="1"/>
    </xf>
    <xf numFmtId="0" fontId="24" fillId="2" borderId="14" xfId="0" applyFont="1" applyFill="1" applyBorder="1" applyAlignment="1">
      <alignment horizontal="center" vertical="center" shrinkToFit="1"/>
    </xf>
    <xf numFmtId="0" fontId="0" fillId="2" borderId="12" xfId="0" applyFont="1" applyFill="1" applyBorder="1" applyAlignment="1" quotePrefix="1">
      <alignment horizontal="center" vertical="center"/>
    </xf>
    <xf numFmtId="0" fontId="0" fillId="2" borderId="13" xfId="0" applyFont="1" applyFill="1" applyBorder="1" applyAlignment="1" quotePrefix="1">
      <alignment horizontal="center" vertical="center"/>
    </xf>
    <xf numFmtId="0" fontId="0" fillId="2" borderId="4" xfId="0" applyFont="1" applyFill="1" applyBorder="1" applyAlignment="1" quotePrefix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 shrinkToFit="1"/>
    </xf>
    <xf numFmtId="0" fontId="22" fillId="0" borderId="13" xfId="0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 shrinkToFit="1"/>
    </xf>
    <xf numFmtId="0" fontId="22" fillId="2" borderId="12" xfId="0" applyFont="1" applyFill="1" applyBorder="1" applyAlignment="1">
      <alignment horizontal="center" vertical="center" shrinkToFit="1"/>
    </xf>
    <xf numFmtId="0" fontId="22" fillId="2" borderId="13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0" fillId="2" borderId="14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 wrapText="1" shrinkToFit="1"/>
    </xf>
    <xf numFmtId="0" fontId="0" fillId="2" borderId="9" xfId="0" applyFont="1" applyFill="1" applyBorder="1" applyAlignment="1">
      <alignment horizontal="center" vertical="center" shrinkToFit="1"/>
    </xf>
    <xf numFmtId="0" fontId="0" fillId="2" borderId="11" xfId="0" applyFont="1" applyFill="1" applyBorder="1" applyAlignment="1">
      <alignment horizontal="center" vertical="center" shrinkToFit="1"/>
    </xf>
    <xf numFmtId="0" fontId="0" fillId="2" borderId="3" xfId="0" applyFont="1" applyFill="1" applyBorder="1" applyAlignment="1">
      <alignment vertical="center"/>
    </xf>
    <xf numFmtId="0" fontId="0" fillId="0" borderId="3" xfId="0" applyBorder="1" applyAlignment="1">
      <alignment vertical="center"/>
    </xf>
    <xf numFmtId="0" fontId="7" fillId="2" borderId="3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  <xf numFmtId="0" fontId="0" fillId="2" borderId="5" xfId="0" applyFont="1" applyFill="1" applyBorder="1" applyAlignment="1">
      <alignment horizontal="center" vertical="center" shrinkToFit="1"/>
    </xf>
    <xf numFmtId="0" fontId="0" fillId="2" borderId="7" xfId="0" applyFont="1" applyFill="1" applyBorder="1" applyAlignment="1">
      <alignment horizontal="center" vertical="center" shrinkToFit="1"/>
    </xf>
    <xf numFmtId="0" fontId="0" fillId="2" borderId="2" xfId="0" applyFont="1" applyFill="1" applyBorder="1" applyAlignment="1" quotePrefix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 shrinkToFit="1"/>
    </xf>
    <xf numFmtId="0" fontId="0" fillId="2" borderId="13" xfId="0" applyFont="1" applyFill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0" fillId="2" borderId="4" xfId="0" applyFont="1" applyFill="1" applyBorder="1" applyAlignment="1" quotePrefix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 shrinkToFit="1"/>
    </xf>
    <xf numFmtId="0" fontId="0" fillId="2" borderId="2" xfId="0" applyFont="1" applyFill="1" applyBorder="1" applyAlignment="1">
      <alignment horizontal="center" vertical="center" shrinkToFit="1"/>
    </xf>
    <xf numFmtId="0" fontId="0" fillId="2" borderId="9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7" fillId="2" borderId="4" xfId="0" applyFont="1" applyFill="1" applyBorder="1" applyAlignment="1" quotePrefix="1">
      <alignment horizontal="center" vertical="center" shrinkToFit="1"/>
    </xf>
    <xf numFmtId="0" fontId="7" fillId="2" borderId="4" xfId="0" applyFont="1" applyFill="1" applyBorder="1" applyAlignment="1">
      <alignment horizontal="center" vertical="center" shrinkToFit="1"/>
    </xf>
    <xf numFmtId="0" fontId="0" fillId="2" borderId="4" xfId="0" applyFont="1" applyFill="1" applyBorder="1" applyAlignment="1">
      <alignment horizontal="center" vertical="center" shrinkToFit="1"/>
    </xf>
    <xf numFmtId="0" fontId="2" fillId="2" borderId="2" xfId="0" applyFont="1" applyFill="1" applyBorder="1" applyAlignment="1">
      <alignment horizontal="center" vertical="center" wrapText="1" shrinkToFit="1"/>
    </xf>
    <xf numFmtId="0" fontId="2" fillId="2" borderId="5" xfId="0" applyFont="1" applyFill="1" applyBorder="1" applyAlignment="1">
      <alignment horizontal="center" vertical="center" wrapText="1" shrinkToFit="1"/>
    </xf>
    <xf numFmtId="0" fontId="2" fillId="2" borderId="7" xfId="0" applyFont="1" applyFill="1" applyBorder="1" applyAlignment="1">
      <alignment horizontal="center" vertical="center" wrapText="1" shrinkToFit="1"/>
    </xf>
    <xf numFmtId="0" fontId="0" fillId="2" borderId="4" xfId="0" applyFont="1" applyFill="1" applyBorder="1" applyAlignment="1" quotePrefix="1">
      <alignment horizontal="center" vertical="center" shrinkToFit="1"/>
    </xf>
    <xf numFmtId="0" fontId="0" fillId="2" borderId="4" xfId="0" applyFont="1" applyFill="1" applyBorder="1" applyAlignment="1">
      <alignment horizontal="center" vertical="center" wrapText="1" shrinkToFit="1"/>
    </xf>
    <xf numFmtId="0" fontId="0" fillId="2" borderId="9" xfId="0" applyFont="1" applyFill="1" applyBorder="1" applyAlignment="1">
      <alignment horizontal="center" vertical="center" shrinkToFit="1"/>
    </xf>
    <xf numFmtId="0" fontId="0" fillId="2" borderId="11" xfId="0" applyFont="1" applyFill="1" applyBorder="1" applyAlignment="1">
      <alignment horizontal="center" vertical="center" shrinkToFit="1"/>
    </xf>
    <xf numFmtId="0" fontId="7" fillId="2" borderId="12" xfId="0" applyFont="1" applyFill="1" applyBorder="1" applyAlignment="1" quotePrefix="1">
      <alignment horizontal="center" vertical="center" shrinkToFit="1"/>
    </xf>
    <xf numFmtId="0" fontId="0" fillId="2" borderId="13" xfId="0" applyFont="1" applyFill="1" applyBorder="1" applyAlignment="1">
      <alignment horizontal="center" vertical="center" shrinkToFit="1"/>
    </xf>
    <xf numFmtId="0" fontId="0" fillId="2" borderId="14" xfId="0" applyFont="1" applyFill="1" applyBorder="1" applyAlignment="1">
      <alignment horizontal="center" vertical="center" shrinkToFit="1"/>
    </xf>
    <xf numFmtId="0" fontId="7" fillId="2" borderId="12" xfId="0" applyFont="1" applyFill="1" applyBorder="1" applyAlignment="1">
      <alignment horizontal="center" vertical="center" shrinkToFit="1"/>
    </xf>
    <xf numFmtId="0" fontId="0" fillId="2" borderId="13" xfId="0" applyFont="1" applyFill="1" applyBorder="1" applyAlignment="1">
      <alignment horizontal="center" vertical="center" shrinkToFit="1"/>
    </xf>
    <xf numFmtId="0" fontId="0" fillId="2" borderId="14" xfId="0" applyFont="1" applyFill="1" applyBorder="1" applyAlignment="1">
      <alignment horizontal="center" vertical="center" shrinkToFit="1"/>
    </xf>
    <xf numFmtId="0" fontId="7" fillId="2" borderId="0" xfId="0" applyFont="1" applyFill="1" applyBorder="1" applyAlignment="1">
      <alignment vertical="center" shrinkToFit="1"/>
    </xf>
    <xf numFmtId="0" fontId="0" fillId="2" borderId="0" xfId="0" applyFont="1" applyFill="1" applyBorder="1" applyAlignment="1">
      <alignment vertical="center" shrinkToFit="1"/>
    </xf>
    <xf numFmtId="0" fontId="7" fillId="2" borderId="4" xfId="0" applyFont="1" applyFill="1" applyBorder="1" applyAlignment="1" quotePrefix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29" fillId="2" borderId="3" xfId="0" applyFont="1" applyFill="1" applyBorder="1" applyAlignment="1">
      <alignment horizontal="right" wrapText="1"/>
    </xf>
    <xf numFmtId="0" fontId="7" fillId="2" borderId="3" xfId="0" applyFont="1" applyFill="1" applyBorder="1" applyAlignment="1" quotePrefix="1">
      <alignment horizontal="left" vertical="center" wrapText="1"/>
    </xf>
    <xf numFmtId="0" fontId="0" fillId="0" borderId="3" xfId="0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 shrinkToFit="1"/>
    </xf>
    <xf numFmtId="0" fontId="0" fillId="2" borderId="5" xfId="0" applyFont="1" applyFill="1" applyBorder="1" applyAlignment="1">
      <alignment horizontal="center" vertical="center" shrinkToFit="1"/>
    </xf>
    <xf numFmtId="0" fontId="0" fillId="2" borderId="7" xfId="0" applyFont="1" applyFill="1" applyBorder="1" applyAlignment="1">
      <alignment horizontal="center" vertical="center" shrinkToFit="1"/>
    </xf>
    <xf numFmtId="0" fontId="0" fillId="2" borderId="3" xfId="0" applyFont="1" applyFill="1" applyBorder="1" applyAlignment="1" quotePrefix="1">
      <alignment horizontal="left" vertical="center" wrapText="1"/>
    </xf>
    <xf numFmtId="0" fontId="11" fillId="2" borderId="3" xfId="0" applyFont="1" applyFill="1" applyBorder="1" applyAlignment="1">
      <alignment horizontal="center" wrapText="1"/>
    </xf>
    <xf numFmtId="0" fontId="0" fillId="2" borderId="11" xfId="0" applyFont="1" applyFill="1" applyBorder="1" applyAlignment="1" quotePrefix="1">
      <alignment horizontal="center" vertical="center" shrinkToFit="1"/>
    </xf>
    <xf numFmtId="0" fontId="0" fillId="2" borderId="2" xfId="0" applyFont="1" applyFill="1" applyBorder="1" applyAlignment="1">
      <alignment horizontal="center" vertical="center" shrinkToFit="1"/>
    </xf>
    <xf numFmtId="0" fontId="0" fillId="2" borderId="4" xfId="0" applyFont="1" applyFill="1" applyBorder="1" applyAlignment="1">
      <alignment horizontal="center" vertical="center" shrinkToFit="1"/>
    </xf>
    <xf numFmtId="0" fontId="11" fillId="2" borderId="3" xfId="0" applyFont="1" applyFill="1" applyBorder="1" applyAlignment="1">
      <alignment horizontal="right" wrapText="1"/>
    </xf>
    <xf numFmtId="0" fontId="0" fillId="2" borderId="13" xfId="0" applyFont="1" applyFill="1" applyBorder="1" applyAlignment="1" quotePrefix="1">
      <alignment horizontal="center" vertical="center" shrinkToFit="1"/>
    </xf>
    <xf numFmtId="0" fontId="0" fillId="2" borderId="14" xfId="0" applyFont="1" applyFill="1" applyBorder="1" applyAlignment="1" quotePrefix="1">
      <alignment horizontal="center" vertical="center" shrinkToFit="1"/>
    </xf>
    <xf numFmtId="0" fontId="29" fillId="2" borderId="3" xfId="0" applyFont="1" applyFill="1" applyBorder="1" applyAlignment="1">
      <alignment horizontal="center" wrapText="1"/>
    </xf>
    <xf numFmtId="0" fontId="0" fillId="2" borderId="4" xfId="0" applyFill="1" applyBorder="1" applyAlignment="1">
      <alignment horizontal="center" vertical="center" wrapText="1" shrinkToFit="1"/>
    </xf>
    <xf numFmtId="0" fontId="0" fillId="0" borderId="3" xfId="0" applyBorder="1" applyAlignment="1">
      <alignment/>
    </xf>
    <xf numFmtId="0" fontId="30" fillId="2" borderId="12" xfId="0" applyFont="1" applyFill="1" applyBorder="1" applyAlignment="1" quotePrefix="1">
      <alignment horizontal="center" vertical="center" wrapText="1" shrinkToFit="1"/>
    </xf>
    <xf numFmtId="0" fontId="10" fillId="2" borderId="14" xfId="0" applyFont="1" applyFill="1" applyBorder="1" applyAlignment="1">
      <alignment horizontal="center" vertical="center" shrinkToFit="1"/>
    </xf>
    <xf numFmtId="0" fontId="7" fillId="2" borderId="13" xfId="0" applyFont="1" applyFill="1" applyBorder="1" applyAlignment="1">
      <alignment horizontal="center" vertical="center" shrinkToFit="1"/>
    </xf>
    <xf numFmtId="0" fontId="0" fillId="2" borderId="4" xfId="0" applyFont="1" applyFill="1" applyBorder="1" applyAlignment="1">
      <alignment horizontal="center" vertical="center" shrinkToFit="1"/>
    </xf>
    <xf numFmtId="0" fontId="0" fillId="2" borderId="2" xfId="0" applyFont="1" applyFill="1" applyBorder="1" applyAlignment="1">
      <alignment horizontal="center" vertical="center" shrinkToFit="1"/>
    </xf>
    <xf numFmtId="0" fontId="0" fillId="2" borderId="11" xfId="0" applyFont="1" applyFill="1" applyBorder="1" applyAlignment="1" quotePrefix="1">
      <alignment horizontal="center" vertical="center" shrinkToFit="1"/>
    </xf>
    <xf numFmtId="0" fontId="0" fillId="2" borderId="7" xfId="0" applyFont="1" applyFill="1" applyBorder="1" applyAlignment="1">
      <alignment horizontal="center" vertical="center" shrinkToFit="1"/>
    </xf>
    <xf numFmtId="0" fontId="0" fillId="2" borderId="3" xfId="0" applyFont="1" applyFill="1" applyBorder="1" applyAlignment="1">
      <alignment horizontal="center" vertical="center" wrapText="1" shrinkToFit="1"/>
    </xf>
    <xf numFmtId="0" fontId="0" fillId="2" borderId="0" xfId="0" applyFont="1" applyFill="1" applyBorder="1" applyAlignment="1">
      <alignment horizontal="center" vertical="center" shrinkToFit="1"/>
    </xf>
    <xf numFmtId="0" fontId="7" fillId="2" borderId="2" xfId="0" applyFont="1" applyFill="1" applyBorder="1" applyAlignment="1">
      <alignment horizontal="center" vertical="center" wrapText="1" shrinkToFit="1"/>
    </xf>
    <xf numFmtId="0" fontId="7" fillId="2" borderId="5" xfId="0" applyFont="1" applyFill="1" applyBorder="1" applyAlignment="1">
      <alignment horizontal="center" vertical="center" wrapText="1" shrinkToFit="1"/>
    </xf>
    <xf numFmtId="0" fontId="7" fillId="2" borderId="3" xfId="0" applyFont="1" applyFill="1" applyBorder="1" applyAlignment="1">
      <alignment horizontal="center" wrapText="1"/>
    </xf>
    <xf numFmtId="0" fontId="0" fillId="2" borderId="0" xfId="0" applyNumberFormat="1" applyFont="1" applyFill="1" applyBorder="1" applyAlignment="1">
      <alignment horizontal="center" vertical="center" wrapText="1" shrinkToFit="1"/>
    </xf>
    <xf numFmtId="0" fontId="0" fillId="2" borderId="0" xfId="0" applyNumberFormat="1" applyFont="1" applyFill="1" applyBorder="1" applyAlignment="1">
      <alignment horizontal="center" vertical="center" shrinkToFit="1"/>
    </xf>
    <xf numFmtId="0" fontId="14" fillId="2" borderId="0" xfId="0" applyNumberFormat="1" applyFont="1" applyFill="1" applyBorder="1" applyAlignment="1">
      <alignment horizontal="center" vertical="center" shrinkToFit="1"/>
    </xf>
    <xf numFmtId="0" fontId="0" fillId="2" borderId="0" xfId="0" applyFont="1" applyFill="1" applyBorder="1" applyAlignment="1">
      <alignment horizontal="center" vertical="center" wrapText="1" shrinkToFit="1"/>
    </xf>
    <xf numFmtId="0" fontId="7" fillId="2" borderId="5" xfId="0" applyFont="1" applyFill="1" applyBorder="1" applyAlignment="1" quotePrefix="1">
      <alignment horizontal="center" vertical="center" wrapText="1" shrinkToFit="1"/>
    </xf>
    <xf numFmtId="0" fontId="7" fillId="2" borderId="7" xfId="0" applyFont="1" applyFill="1" applyBorder="1" applyAlignment="1" quotePrefix="1">
      <alignment horizontal="center" vertical="center" wrapText="1" shrinkToFit="1"/>
    </xf>
    <xf numFmtId="0" fontId="0" fillId="2" borderId="1" xfId="0" applyFont="1" applyFill="1" applyBorder="1" applyAlignment="1">
      <alignment horizontal="center" vertical="center" shrinkToFit="1"/>
    </xf>
    <xf numFmtId="0" fontId="0" fillId="2" borderId="0" xfId="0" applyFont="1" applyFill="1" applyAlignment="1">
      <alignment horizontal="left" vertical="center" wrapText="1"/>
    </xf>
    <xf numFmtId="0" fontId="0" fillId="2" borderId="0" xfId="0" applyFont="1" applyFill="1" applyAlignment="1" quotePrefix="1">
      <alignment horizontal="left" vertical="center" wrapText="1"/>
    </xf>
    <xf numFmtId="0" fontId="0" fillId="2" borderId="0" xfId="0" applyFont="1" applyFill="1" applyAlignment="1">
      <alignment horizontal="left" vertical="center"/>
    </xf>
    <xf numFmtId="0" fontId="0" fillId="2" borderId="1" xfId="0" applyFont="1" applyFill="1" applyBorder="1" applyAlignment="1" quotePrefix="1">
      <alignment horizontal="right" vertical="center" shrinkToFit="1"/>
    </xf>
    <xf numFmtId="0" fontId="0" fillId="2" borderId="1" xfId="0" applyFont="1" applyFill="1" applyBorder="1" applyAlignment="1">
      <alignment horizontal="right" vertical="center" shrinkToFit="1"/>
    </xf>
    <xf numFmtId="0" fontId="11" fillId="0" borderId="19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0" fillId="2" borderId="1" xfId="0" applyFont="1" applyFill="1" applyBorder="1" applyAlignment="1" quotePrefix="1">
      <alignment horizontal="center" vertical="center" shrinkToFit="1"/>
    </xf>
    <xf numFmtId="0" fontId="0" fillId="2" borderId="7" xfId="0" applyFont="1" applyFill="1" applyBorder="1" applyAlignment="1" quotePrefix="1">
      <alignment horizontal="center" vertical="center" shrinkToFit="1"/>
    </xf>
    <xf numFmtId="0" fontId="7" fillId="2" borderId="12" xfId="0" applyFont="1" applyFill="1" applyBorder="1" applyAlignment="1">
      <alignment horizontal="center" vertical="center" wrapText="1" shrinkToFit="1"/>
    </xf>
    <xf numFmtId="0" fontId="7" fillId="2" borderId="14" xfId="0" applyFont="1" applyFill="1" applyBorder="1" applyAlignment="1">
      <alignment horizontal="center" vertical="center" wrapText="1" shrinkToFit="1"/>
    </xf>
    <xf numFmtId="0" fontId="0" fillId="2" borderId="12" xfId="0" applyFont="1" applyFill="1" applyBorder="1" applyAlignment="1" quotePrefix="1">
      <alignment horizontal="center" vertical="center" shrinkToFit="1"/>
    </xf>
    <xf numFmtId="0" fontId="7" fillId="2" borderId="3" xfId="0" applyFont="1" applyFill="1" applyBorder="1" applyAlignment="1">
      <alignment horizontal="center" vertical="center" shrinkToFit="1"/>
    </xf>
    <xf numFmtId="0" fontId="7" fillId="2" borderId="2" xfId="0" applyFont="1" applyFill="1" applyBorder="1" applyAlignment="1">
      <alignment horizontal="center" vertical="center" shrinkToFit="1"/>
    </xf>
    <xf numFmtId="0" fontId="11" fillId="2" borderId="3" xfId="0" applyFont="1" applyFill="1" applyBorder="1" applyAlignment="1">
      <alignment horizontal="right" vertical="center" shrinkToFit="1"/>
    </xf>
    <xf numFmtId="0" fontId="2" fillId="2" borderId="6" xfId="0" applyFont="1" applyFill="1" applyBorder="1" applyAlignment="1">
      <alignment horizontal="center" vertical="center" shrinkToFit="1"/>
    </xf>
    <xf numFmtId="0" fontId="2" fillId="2" borderId="10" xfId="0" applyFont="1" applyFill="1" applyBorder="1" applyAlignment="1">
      <alignment horizontal="center" vertical="center" shrinkToFit="1"/>
    </xf>
    <xf numFmtId="0" fontId="2" fillId="2" borderId="8" xfId="0" applyFont="1" applyFill="1" applyBorder="1" applyAlignment="1">
      <alignment horizontal="center" vertical="center" shrinkToFit="1"/>
    </xf>
    <xf numFmtId="0" fontId="2" fillId="2" borderId="4" xfId="0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horizontal="center" vertical="center" shrinkToFit="1"/>
    </xf>
    <xf numFmtId="0" fontId="0" fillId="2" borderId="3" xfId="0" applyFont="1" applyFill="1" applyBorder="1" applyAlignment="1">
      <alignment horizontal="center" vertical="center" shrinkToFit="1"/>
    </xf>
    <xf numFmtId="0" fontId="0" fillId="2" borderId="4" xfId="0" applyFont="1" applyFill="1" applyBorder="1" applyAlignment="1" quotePrefix="1">
      <alignment horizontal="center" vertical="center" shrinkToFit="1"/>
    </xf>
    <xf numFmtId="0" fontId="0" fillId="2" borderId="9" xfId="0" applyFont="1" applyFill="1" applyBorder="1" applyAlignment="1" quotePrefix="1">
      <alignment horizontal="center" vertical="center" shrinkToFit="1"/>
    </xf>
    <xf numFmtId="0" fontId="0" fillId="2" borderId="0" xfId="0" applyFont="1" applyFill="1" applyAlignment="1">
      <alignment horizontal="center" vertical="center" shrinkToFit="1"/>
    </xf>
    <xf numFmtId="0" fontId="0" fillId="2" borderId="5" xfId="0" applyFont="1" applyFill="1" applyBorder="1" applyAlignment="1">
      <alignment horizontal="center" vertical="center" shrinkToFit="1"/>
    </xf>
    <xf numFmtId="0" fontId="0" fillId="2" borderId="3" xfId="0" applyFont="1" applyFill="1" applyBorder="1" applyAlignment="1">
      <alignment vertical="center" shrinkToFit="1"/>
    </xf>
    <xf numFmtId="0" fontId="0" fillId="2" borderId="1" xfId="0" applyFont="1" applyFill="1" applyBorder="1" applyAlignment="1">
      <alignment vertical="center" shrinkToFit="1"/>
    </xf>
    <xf numFmtId="0" fontId="0" fillId="2" borderId="11" xfId="0" applyFont="1" applyFill="1" applyBorder="1" applyAlignment="1" quotePrefix="1">
      <alignment horizontal="center" vertical="center" shrinkToFit="1"/>
    </xf>
    <xf numFmtId="0" fontId="0" fillId="2" borderId="4" xfId="0" applyFill="1" applyBorder="1" applyAlignment="1">
      <alignment horizontal="center" vertical="center" shrinkToFit="1"/>
    </xf>
    <xf numFmtId="0" fontId="54" fillId="2" borderId="0" xfId="0" applyFont="1" applyFill="1" applyAlignment="1">
      <alignment horizontal="center" vertical="center"/>
    </xf>
    <xf numFmtId="0" fontId="53" fillId="2" borderId="0" xfId="0" applyFont="1" applyFill="1" applyAlignment="1">
      <alignment horizontal="center" vertical="center"/>
    </xf>
    <xf numFmtId="0" fontId="21" fillId="2" borderId="4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29" fillId="2" borderId="3" xfId="0" applyFont="1" applyFill="1" applyBorder="1" applyAlignment="1">
      <alignment vertical="center"/>
    </xf>
    <xf numFmtId="0" fontId="11" fillId="2" borderId="15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7" fillId="2" borderId="0" xfId="0" applyFont="1" applyFill="1" applyAlignment="1">
      <alignment horizontal="center" vertical="center"/>
    </xf>
    <xf numFmtId="0" fontId="57" fillId="2" borderId="0" xfId="0" applyFont="1" applyFill="1" applyAlignment="1">
      <alignment vertical="center"/>
    </xf>
    <xf numFmtId="0" fontId="59" fillId="0" borderId="0" xfId="0" applyFont="1" applyAlignment="1">
      <alignment vertical="center"/>
    </xf>
    <xf numFmtId="0" fontId="11" fillId="2" borderId="14" xfId="0" applyFont="1" applyFill="1" applyBorder="1" applyAlignment="1">
      <alignment horizontal="center" vertical="center"/>
    </xf>
    <xf numFmtId="0" fontId="53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3" fillId="2" borderId="0" xfId="0" applyFont="1" applyFill="1" applyAlignment="1">
      <alignment vertical="center"/>
    </xf>
    <xf numFmtId="0" fontId="21" fillId="2" borderId="6" xfId="0" applyFont="1" applyFill="1" applyBorder="1" applyAlignment="1">
      <alignment horizontal="center" vertical="center"/>
    </xf>
    <xf numFmtId="0" fontId="21" fillId="2" borderId="10" xfId="0" applyFont="1" applyFill="1" applyBorder="1" applyAlignment="1">
      <alignment horizontal="center" vertical="center"/>
    </xf>
    <xf numFmtId="0" fontId="21" fillId="2" borderId="8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shrinkToFit="1"/>
    </xf>
    <xf numFmtId="0" fontId="0" fillId="0" borderId="5" xfId="0" applyFont="1" applyBorder="1" applyAlignment="1">
      <alignment horizontal="center" vertical="center" shrinkToFit="1"/>
    </xf>
    <xf numFmtId="0" fontId="0" fillId="0" borderId="7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0" fillId="0" borderId="3" xfId="0" applyFont="1" applyBorder="1" applyAlignment="1">
      <alignment horizontal="center" vertical="center" shrinkToFit="1"/>
    </xf>
    <xf numFmtId="0" fontId="0" fillId="0" borderId="2" xfId="0" applyFont="1" applyBorder="1" applyAlignment="1">
      <alignment horizontal="center" vertical="center" shrinkToFit="1"/>
    </xf>
    <xf numFmtId="0" fontId="0" fillId="0" borderId="4" xfId="0" applyFont="1" applyBorder="1" applyAlignment="1">
      <alignment horizontal="center" vertical="center" shrinkToFit="1"/>
    </xf>
    <xf numFmtId="0" fontId="0" fillId="0" borderId="9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11" xfId="0" applyFont="1" applyBorder="1" applyAlignment="1" quotePrefix="1">
      <alignment horizontal="center" vertical="center" shrinkToFit="1"/>
    </xf>
    <xf numFmtId="0" fontId="0" fillId="0" borderId="1" xfId="0" applyFont="1" applyBorder="1" applyAlignment="1" quotePrefix="1">
      <alignment horizontal="center" vertical="center" shrinkToFit="1"/>
    </xf>
    <xf numFmtId="0" fontId="0" fillId="0" borderId="1" xfId="0" applyFont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2" borderId="0" xfId="0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4" xfId="0" applyFont="1" applyBorder="1" applyAlignment="1" quotePrefix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12" xfId="0" applyFont="1" applyBorder="1" applyAlignment="1" quotePrefix="1">
      <alignment horizontal="center" vertical="center" shrinkToFit="1"/>
    </xf>
  </cellXfs>
  <cellStyles count="7">
    <cellStyle name="Normal" xfId="0"/>
    <cellStyle name="Percent" xfId="15"/>
    <cellStyle name="Comma" xfId="16"/>
    <cellStyle name="Comma [0]" xfId="17"/>
    <cellStyle name="Currency" xfId="18"/>
    <cellStyle name="Currency [0]" xfId="19"/>
    <cellStyle name="표준_2007년 제주도통계연보(2006년 자료)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styles" Target="styles.xml" /><Relationship Id="rId42" Type="http://schemas.openxmlformats.org/officeDocument/2006/relationships/sharedStrings" Target="sharedStrings.xml" /><Relationship Id="rId4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9"/>
  <sheetViews>
    <sheetView zoomScale="75" zoomScaleNormal="75" zoomScaleSheetLayoutView="100" workbookViewId="0" topLeftCell="F10">
      <selection activeCell="W27" sqref="W27"/>
    </sheetView>
  </sheetViews>
  <sheetFormatPr defaultColWidth="9.140625" defaultRowHeight="12.75"/>
  <cols>
    <col min="1" max="1" width="13.57421875" style="1" customWidth="1"/>
    <col min="2" max="2" width="9.00390625" style="1" customWidth="1"/>
    <col min="3" max="3" width="7.00390625" style="1" customWidth="1"/>
    <col min="4" max="5" width="7.7109375" style="1" customWidth="1"/>
    <col min="6" max="6" width="8.140625" style="1" customWidth="1"/>
    <col min="7" max="7" width="6.8515625" style="1" customWidth="1"/>
    <col min="8" max="8" width="7.7109375" style="1" customWidth="1"/>
    <col min="9" max="9" width="7.57421875" style="1" customWidth="1"/>
    <col min="10" max="10" width="7.7109375" style="1" customWidth="1"/>
    <col min="11" max="11" width="7.00390625" style="1" customWidth="1"/>
    <col min="12" max="14" width="7.8515625" style="1" customWidth="1"/>
    <col min="15" max="15" width="6.8515625" style="1" customWidth="1"/>
    <col min="16" max="16" width="7.7109375" style="1" customWidth="1"/>
    <col min="17" max="17" width="7.57421875" style="1" customWidth="1"/>
    <col min="18" max="18" width="7.8515625" style="1" customWidth="1"/>
    <col min="19" max="19" width="6.8515625" style="1" customWidth="1"/>
    <col min="20" max="20" width="7.57421875" style="1" customWidth="1"/>
    <col min="21" max="21" width="7.7109375" style="1" customWidth="1"/>
    <col min="22" max="24" width="8.57421875" style="1" customWidth="1"/>
    <col min="25" max="25" width="12.140625" style="1" customWidth="1"/>
    <col min="26" max="26" width="0.9921875" style="1" hidden="1" customWidth="1"/>
    <col min="27" max="27" width="11.421875" style="1" hidden="1" customWidth="1"/>
    <col min="28" max="30" width="10.7109375" style="1" customWidth="1"/>
    <col min="31" max="16384" width="9.140625" style="1" customWidth="1"/>
  </cols>
  <sheetData>
    <row r="1" spans="1:25" s="121" customFormat="1" ht="24.75" customHeight="1">
      <c r="A1" s="1081" t="s">
        <v>113</v>
      </c>
      <c r="B1" s="1081"/>
      <c r="C1" s="1081"/>
      <c r="D1" s="1081"/>
      <c r="E1" s="1081"/>
      <c r="F1" s="1081"/>
      <c r="G1" s="1081"/>
      <c r="H1" s="1081"/>
      <c r="I1" s="1081"/>
      <c r="J1" s="1081"/>
      <c r="K1" s="1081"/>
      <c r="L1" s="1081"/>
      <c r="M1" s="1081"/>
      <c r="N1" s="1081"/>
      <c r="O1" s="1081"/>
      <c r="P1" s="1081"/>
      <c r="Q1" s="1081"/>
      <c r="R1" s="1081"/>
      <c r="S1" s="1081"/>
      <c r="T1" s="1081"/>
      <c r="U1" s="1081"/>
      <c r="V1" s="1081"/>
      <c r="W1" s="1081"/>
      <c r="X1" s="1081"/>
      <c r="Y1" s="1081"/>
    </row>
    <row r="2" spans="1:25" ht="27" customHeight="1">
      <c r="A2" s="1082" t="s">
        <v>1558</v>
      </c>
      <c r="B2" s="1082"/>
      <c r="C2" s="1082"/>
      <c r="D2" s="1082"/>
      <c r="E2" s="1082"/>
      <c r="F2" s="1082"/>
      <c r="G2" s="1082"/>
      <c r="H2" s="1082"/>
      <c r="I2" s="1082"/>
      <c r="J2" s="1082"/>
      <c r="K2" s="1082"/>
      <c r="L2" s="1082"/>
      <c r="M2" s="1082"/>
      <c r="N2" s="1082"/>
      <c r="O2" s="1082"/>
      <c r="P2" s="1082"/>
      <c r="Q2" s="1082"/>
      <c r="R2" s="1082"/>
      <c r="S2" s="1082"/>
      <c r="T2" s="1082"/>
      <c r="U2" s="1082"/>
      <c r="V2" s="1082"/>
      <c r="W2" s="1082"/>
      <c r="X2" s="1082"/>
      <c r="Y2" s="1082"/>
    </row>
    <row r="3" spans="1:26" ht="18" customHeight="1">
      <c r="A3" s="1" t="s">
        <v>1438</v>
      </c>
      <c r="F3" s="38"/>
      <c r="G3" s="38"/>
      <c r="H3" s="38"/>
      <c r="I3" s="38"/>
      <c r="Y3" s="24" t="s">
        <v>1439</v>
      </c>
      <c r="Z3" s="20"/>
    </row>
    <row r="4" spans="1:26" ht="23.25" customHeight="1">
      <c r="A4" s="1093" t="s">
        <v>95</v>
      </c>
      <c r="B4" s="1083" t="s">
        <v>1559</v>
      </c>
      <c r="C4" s="1084"/>
      <c r="D4" s="1084"/>
      <c r="E4" s="1085"/>
      <c r="F4" s="1086" t="s">
        <v>1560</v>
      </c>
      <c r="G4" s="1087"/>
      <c r="H4" s="1087"/>
      <c r="I4" s="1088"/>
      <c r="J4" s="1087" t="s">
        <v>1561</v>
      </c>
      <c r="K4" s="1084"/>
      <c r="L4" s="1084"/>
      <c r="M4" s="1085"/>
      <c r="N4" s="1086" t="s">
        <v>1562</v>
      </c>
      <c r="O4" s="1084"/>
      <c r="P4" s="1084"/>
      <c r="Q4" s="1085"/>
      <c r="R4" s="1083" t="s">
        <v>1563</v>
      </c>
      <c r="S4" s="1084"/>
      <c r="T4" s="1084"/>
      <c r="U4" s="1085"/>
      <c r="V4" s="1089" t="s">
        <v>1564</v>
      </c>
      <c r="W4" s="1089"/>
      <c r="X4" s="1090"/>
      <c r="Y4" s="1086" t="s">
        <v>94</v>
      </c>
      <c r="Z4" s="20"/>
    </row>
    <row r="5" spans="1:26" ht="21.75" customHeight="1">
      <c r="A5" s="1094"/>
      <c r="B5" s="51"/>
      <c r="C5" s="52" t="s">
        <v>1565</v>
      </c>
      <c r="D5" s="52" t="s">
        <v>1566</v>
      </c>
      <c r="E5" s="52" t="s">
        <v>1567</v>
      </c>
      <c r="F5" s="53"/>
      <c r="G5" s="52" t="s">
        <v>1565</v>
      </c>
      <c r="H5" s="52" t="s">
        <v>1566</v>
      </c>
      <c r="I5" s="52" t="s">
        <v>1567</v>
      </c>
      <c r="J5" s="51"/>
      <c r="K5" s="52" t="s">
        <v>1565</v>
      </c>
      <c r="L5" s="52" t="s">
        <v>1566</v>
      </c>
      <c r="M5" s="52" t="s">
        <v>1567</v>
      </c>
      <c r="N5" s="31"/>
      <c r="O5" s="52" t="s">
        <v>1565</v>
      </c>
      <c r="P5" s="52" t="s">
        <v>1566</v>
      </c>
      <c r="Q5" s="52" t="s">
        <v>1567</v>
      </c>
      <c r="R5" s="51"/>
      <c r="S5" s="52" t="s">
        <v>1565</v>
      </c>
      <c r="T5" s="52" t="s">
        <v>1566</v>
      </c>
      <c r="U5" s="52" t="s">
        <v>1567</v>
      </c>
      <c r="V5" s="51"/>
      <c r="W5" s="52" t="s">
        <v>1565</v>
      </c>
      <c r="X5" s="52" t="s">
        <v>1566</v>
      </c>
      <c r="Y5" s="1091"/>
      <c r="Z5" s="20"/>
    </row>
    <row r="6" spans="1:26" ht="21.75" customHeight="1">
      <c r="A6" s="1094"/>
      <c r="B6" s="54"/>
      <c r="C6" s="55" t="s">
        <v>1568</v>
      </c>
      <c r="D6" s="53"/>
      <c r="E6" s="56" t="s">
        <v>1569</v>
      </c>
      <c r="F6" s="57"/>
      <c r="G6" s="55" t="s">
        <v>1568</v>
      </c>
      <c r="H6" s="53"/>
      <c r="I6" s="56" t="s">
        <v>1569</v>
      </c>
      <c r="J6" s="49"/>
      <c r="K6" s="55" t="s">
        <v>1570</v>
      </c>
      <c r="L6" s="53"/>
      <c r="M6" s="56" t="s">
        <v>1569</v>
      </c>
      <c r="N6" s="49"/>
      <c r="O6" s="55" t="s">
        <v>1568</v>
      </c>
      <c r="P6" s="53"/>
      <c r="Q6" s="56" t="s">
        <v>1569</v>
      </c>
      <c r="R6" s="49"/>
      <c r="S6" s="55" t="s">
        <v>1568</v>
      </c>
      <c r="T6" s="53"/>
      <c r="U6" s="56" t="s">
        <v>1569</v>
      </c>
      <c r="V6" s="49"/>
      <c r="W6" s="55" t="s">
        <v>1568</v>
      </c>
      <c r="X6" s="53"/>
      <c r="Y6" s="1091"/>
      <c r="Z6" s="20"/>
    </row>
    <row r="7" spans="1:26" ht="21.75" customHeight="1">
      <c r="A7" s="1095"/>
      <c r="B7" s="58"/>
      <c r="C7" s="59" t="s">
        <v>1571</v>
      </c>
      <c r="D7" s="60" t="s">
        <v>1572</v>
      </c>
      <c r="E7" s="61" t="s">
        <v>1573</v>
      </c>
      <c r="F7" s="62"/>
      <c r="G7" s="59" t="s">
        <v>1571</v>
      </c>
      <c r="H7" s="60" t="s">
        <v>1572</v>
      </c>
      <c r="I7" s="61" t="s">
        <v>1573</v>
      </c>
      <c r="J7" s="63"/>
      <c r="K7" s="59" t="s">
        <v>1571</v>
      </c>
      <c r="L7" s="60" t="s">
        <v>1572</v>
      </c>
      <c r="M7" s="61" t="s">
        <v>1573</v>
      </c>
      <c r="N7" s="63"/>
      <c r="O7" s="59" t="s">
        <v>1571</v>
      </c>
      <c r="P7" s="60" t="s">
        <v>1572</v>
      </c>
      <c r="Q7" s="61" t="s">
        <v>1573</v>
      </c>
      <c r="R7" s="63"/>
      <c r="S7" s="59" t="s">
        <v>1571</v>
      </c>
      <c r="T7" s="60" t="s">
        <v>1572</v>
      </c>
      <c r="U7" s="61" t="s">
        <v>1573</v>
      </c>
      <c r="V7" s="63"/>
      <c r="W7" s="59" t="s">
        <v>1571</v>
      </c>
      <c r="X7" s="60" t="s">
        <v>1572</v>
      </c>
      <c r="Y7" s="1092"/>
      <c r="Z7" s="20"/>
    </row>
    <row r="8" spans="1:25" s="205" customFormat="1" ht="24" customHeight="1">
      <c r="A8" s="81" t="s">
        <v>96</v>
      </c>
      <c r="B8" s="318">
        <v>111174</v>
      </c>
      <c r="C8" s="305">
        <v>755</v>
      </c>
      <c r="D8" s="305">
        <v>98678</v>
      </c>
      <c r="E8" s="305">
        <v>11741</v>
      </c>
      <c r="F8" s="308">
        <v>76769</v>
      </c>
      <c r="G8" s="305">
        <v>240</v>
      </c>
      <c r="H8" s="305">
        <v>68050</v>
      </c>
      <c r="I8" s="305">
        <v>8479</v>
      </c>
      <c r="J8" s="308">
        <v>10168</v>
      </c>
      <c r="K8" s="305">
        <v>151</v>
      </c>
      <c r="L8" s="305">
        <v>8294</v>
      </c>
      <c r="M8" s="308">
        <v>1723</v>
      </c>
      <c r="N8" s="308">
        <v>24015</v>
      </c>
      <c r="O8" s="305">
        <v>339</v>
      </c>
      <c r="P8" s="305">
        <v>22218</v>
      </c>
      <c r="Q8" s="305">
        <v>1458</v>
      </c>
      <c r="R8" s="214">
        <v>222</v>
      </c>
      <c r="S8" s="217">
        <v>25</v>
      </c>
      <c r="T8" s="217">
        <v>116</v>
      </c>
      <c r="U8" s="217">
        <v>81</v>
      </c>
      <c r="V8" s="308">
        <v>6731</v>
      </c>
      <c r="W8" s="217">
        <v>176</v>
      </c>
      <c r="X8" s="312">
        <v>6555</v>
      </c>
      <c r="Y8" s="233" t="s">
        <v>92</v>
      </c>
    </row>
    <row r="9" spans="1:25" s="205" customFormat="1" ht="24" customHeight="1">
      <c r="A9" s="81" t="s">
        <v>134</v>
      </c>
      <c r="B9" s="318">
        <v>36173</v>
      </c>
      <c r="C9" s="305">
        <v>144</v>
      </c>
      <c r="D9" s="305">
        <v>34071</v>
      </c>
      <c r="E9" s="305">
        <v>1958</v>
      </c>
      <c r="F9" s="308">
        <v>19336</v>
      </c>
      <c r="G9" s="305">
        <v>35</v>
      </c>
      <c r="H9" s="305">
        <v>18415</v>
      </c>
      <c r="I9" s="305">
        <v>886</v>
      </c>
      <c r="J9" s="308">
        <v>3520</v>
      </c>
      <c r="K9" s="305">
        <v>23</v>
      </c>
      <c r="L9" s="305">
        <v>2899</v>
      </c>
      <c r="M9" s="308">
        <v>598</v>
      </c>
      <c r="N9" s="308">
        <v>13279</v>
      </c>
      <c r="O9" s="305">
        <v>79</v>
      </c>
      <c r="P9" s="305">
        <v>12736</v>
      </c>
      <c r="Q9" s="305">
        <v>464</v>
      </c>
      <c r="R9" s="214">
        <v>38</v>
      </c>
      <c r="S9" s="217">
        <v>7</v>
      </c>
      <c r="T9" s="217">
        <v>21</v>
      </c>
      <c r="U9" s="217">
        <v>10</v>
      </c>
      <c r="V9" s="308">
        <v>3413</v>
      </c>
      <c r="W9" s="217">
        <v>46</v>
      </c>
      <c r="X9" s="312">
        <v>3367</v>
      </c>
      <c r="Y9" s="233" t="s">
        <v>93</v>
      </c>
    </row>
    <row r="10" spans="1:25" s="205" customFormat="1" ht="24" customHeight="1">
      <c r="A10" s="226" t="s">
        <v>235</v>
      </c>
      <c r="B10" s="318">
        <v>151898</v>
      </c>
      <c r="C10" s="308">
        <v>929</v>
      </c>
      <c r="D10" s="308">
        <v>136707</v>
      </c>
      <c r="E10" s="308">
        <v>14262</v>
      </c>
      <c r="F10" s="308">
        <v>100523</v>
      </c>
      <c r="G10" s="308">
        <v>284</v>
      </c>
      <c r="H10" s="308">
        <v>90580</v>
      </c>
      <c r="I10" s="308">
        <v>9659</v>
      </c>
      <c r="J10" s="308">
        <v>12991</v>
      </c>
      <c r="K10" s="308">
        <v>177</v>
      </c>
      <c r="L10" s="308">
        <v>10334</v>
      </c>
      <c r="M10" s="308">
        <v>2480</v>
      </c>
      <c r="N10" s="308">
        <v>38105</v>
      </c>
      <c r="O10" s="308">
        <v>434</v>
      </c>
      <c r="P10" s="308">
        <v>35648</v>
      </c>
      <c r="Q10" s="308">
        <v>2023</v>
      </c>
      <c r="R10" s="317">
        <v>279</v>
      </c>
      <c r="S10" s="214">
        <v>34</v>
      </c>
      <c r="T10" s="214">
        <v>145</v>
      </c>
      <c r="U10" s="214">
        <v>100</v>
      </c>
      <c r="V10" s="316">
        <v>10148</v>
      </c>
      <c r="W10" s="283">
        <v>183</v>
      </c>
      <c r="X10" s="313">
        <v>9965</v>
      </c>
      <c r="Y10" s="74" t="s">
        <v>235</v>
      </c>
    </row>
    <row r="11" spans="1:25" s="220" customFormat="1" ht="24" customHeight="1">
      <c r="A11" s="218" t="s">
        <v>1343</v>
      </c>
      <c r="B11" s="336">
        <f>SUM(C11:E11)</f>
        <v>158926</v>
      </c>
      <c r="C11" s="251">
        <f>SUM(G11,K11,O11,S11)</f>
        <v>906</v>
      </c>
      <c r="D11" s="251">
        <f>SUM(H11,L11,P11,T11)</f>
        <v>142032</v>
      </c>
      <c r="E11" s="251">
        <f>SUM(I11,M11,Q11,U11)</f>
        <v>15988</v>
      </c>
      <c r="F11" s="251">
        <f>(G11+H11+I11)</f>
        <v>106294</v>
      </c>
      <c r="G11" s="251">
        <v>280</v>
      </c>
      <c r="H11" s="251">
        <v>94988</v>
      </c>
      <c r="I11" s="251">
        <v>11026</v>
      </c>
      <c r="J11" s="251">
        <f>(K11+L11+M11)</f>
        <v>13476</v>
      </c>
      <c r="K11" s="251">
        <v>197</v>
      </c>
      <c r="L11" s="251">
        <v>10511</v>
      </c>
      <c r="M11" s="251">
        <v>2768</v>
      </c>
      <c r="N11" s="251">
        <f>(O11+P11+Q11)</f>
        <v>38857</v>
      </c>
      <c r="O11" s="251">
        <v>391</v>
      </c>
      <c r="P11" s="251">
        <v>36380</v>
      </c>
      <c r="Q11" s="251">
        <v>2086</v>
      </c>
      <c r="R11" s="338">
        <f>(S11+T11+U11)</f>
        <v>299</v>
      </c>
      <c r="S11" s="225">
        <v>38</v>
      </c>
      <c r="T11" s="225">
        <v>153</v>
      </c>
      <c r="U11" s="225">
        <v>108</v>
      </c>
      <c r="V11" s="339">
        <f>(W11+X11)</f>
        <v>10282</v>
      </c>
      <c r="W11" s="340">
        <v>152</v>
      </c>
      <c r="X11" s="341">
        <v>10130</v>
      </c>
      <c r="Y11" s="219" t="s">
        <v>1343</v>
      </c>
    </row>
    <row r="12" spans="1:25" s="220" customFormat="1" ht="24" customHeight="1">
      <c r="A12" s="218" t="s">
        <v>220</v>
      </c>
      <c r="B12" s="336">
        <v>163127</v>
      </c>
      <c r="C12" s="251">
        <v>963</v>
      </c>
      <c r="D12" s="251">
        <v>145644</v>
      </c>
      <c r="E12" s="251">
        <v>16520</v>
      </c>
      <c r="F12" s="251">
        <v>109737</v>
      </c>
      <c r="G12" s="251">
        <v>301</v>
      </c>
      <c r="H12" s="251">
        <v>98095</v>
      </c>
      <c r="I12" s="251">
        <v>11341</v>
      </c>
      <c r="J12" s="251">
        <v>13791</v>
      </c>
      <c r="K12" s="251">
        <v>217</v>
      </c>
      <c r="L12" s="251">
        <v>10648</v>
      </c>
      <c r="M12" s="251">
        <v>2926</v>
      </c>
      <c r="N12" s="251">
        <v>39282</v>
      </c>
      <c r="O12" s="251">
        <v>415</v>
      </c>
      <c r="P12" s="251">
        <v>36749</v>
      </c>
      <c r="Q12" s="251">
        <v>2118</v>
      </c>
      <c r="R12" s="338">
        <v>317</v>
      </c>
      <c r="S12" s="225">
        <v>30</v>
      </c>
      <c r="T12" s="859" t="s">
        <v>130</v>
      </c>
      <c r="U12" s="225">
        <v>135</v>
      </c>
      <c r="V12" s="339">
        <v>0</v>
      </c>
      <c r="W12" s="340">
        <v>0</v>
      </c>
      <c r="X12" s="341">
        <v>0</v>
      </c>
      <c r="Y12" s="219" t="s">
        <v>220</v>
      </c>
    </row>
    <row r="13" spans="1:25" s="220" customFormat="1" ht="24" customHeight="1">
      <c r="A13" s="218" t="s">
        <v>38</v>
      </c>
      <c r="B13" s="336">
        <v>166773</v>
      </c>
      <c r="C13" s="251">
        <v>1019</v>
      </c>
      <c r="D13" s="251">
        <v>148514</v>
      </c>
      <c r="E13" s="251">
        <v>17600</v>
      </c>
      <c r="F13" s="251">
        <v>113362</v>
      </c>
      <c r="G13" s="251">
        <v>305</v>
      </c>
      <c r="H13" s="251">
        <v>100834</v>
      </c>
      <c r="I13" s="251">
        <v>12223</v>
      </c>
      <c r="J13" s="251">
        <v>13925</v>
      </c>
      <c r="K13" s="251">
        <v>232</v>
      </c>
      <c r="L13" s="251">
        <v>10605</v>
      </c>
      <c r="M13" s="251">
        <v>3085</v>
      </c>
      <c r="N13" s="251">
        <v>39152</v>
      </c>
      <c r="O13" s="251">
        <v>451</v>
      </c>
      <c r="P13" s="251">
        <v>36559</v>
      </c>
      <c r="Q13" s="251">
        <v>2142</v>
      </c>
      <c r="R13" s="338">
        <v>334</v>
      </c>
      <c r="S13" s="225">
        <v>31</v>
      </c>
      <c r="T13" s="225">
        <v>156</v>
      </c>
      <c r="U13" s="225">
        <v>147</v>
      </c>
      <c r="V13" s="339">
        <v>0</v>
      </c>
      <c r="W13" s="340">
        <v>0</v>
      </c>
      <c r="X13" s="341">
        <v>0</v>
      </c>
      <c r="Y13" s="219" t="s">
        <v>39</v>
      </c>
    </row>
    <row r="14" spans="1:25" s="208" customFormat="1" ht="24" customHeight="1">
      <c r="A14" s="206" t="s">
        <v>508</v>
      </c>
      <c r="B14" s="1006">
        <v>173592</v>
      </c>
      <c r="C14" s="1007">
        <v>1026</v>
      </c>
      <c r="D14" s="1007">
        <v>153527</v>
      </c>
      <c r="E14" s="1007">
        <v>19039</v>
      </c>
      <c r="F14" s="1007">
        <v>119789</v>
      </c>
      <c r="G14" s="1007">
        <v>314</v>
      </c>
      <c r="H14" s="1007">
        <v>106029</v>
      </c>
      <c r="I14" s="1007">
        <v>13446</v>
      </c>
      <c r="J14" s="1007">
        <v>14041</v>
      </c>
      <c r="K14" s="1007">
        <v>230</v>
      </c>
      <c r="L14" s="1007">
        <v>10623</v>
      </c>
      <c r="M14" s="1007">
        <v>3188</v>
      </c>
      <c r="N14" s="1007">
        <v>39397</v>
      </c>
      <c r="O14" s="1007">
        <v>450</v>
      </c>
      <c r="P14" s="1007">
        <v>36702</v>
      </c>
      <c r="Q14" s="1007">
        <v>2245</v>
      </c>
      <c r="R14" s="1007">
        <v>365</v>
      </c>
      <c r="S14" s="1007">
        <v>32</v>
      </c>
      <c r="T14" s="1007">
        <v>173</v>
      </c>
      <c r="U14" s="1007">
        <v>160</v>
      </c>
      <c r="V14" s="587"/>
      <c r="W14" s="588"/>
      <c r="X14" s="589"/>
      <c r="Y14" s="207" t="s">
        <v>509</v>
      </c>
    </row>
    <row r="15" spans="1:25" s="242" customFormat="1" ht="24" customHeight="1">
      <c r="A15" s="240" t="s">
        <v>68</v>
      </c>
      <c r="B15" s="581">
        <v>167110</v>
      </c>
      <c r="C15" s="577">
        <v>1021</v>
      </c>
      <c r="D15" s="577">
        <v>148499</v>
      </c>
      <c r="E15" s="577">
        <v>17590</v>
      </c>
      <c r="F15" s="577">
        <v>113706</v>
      </c>
      <c r="G15" s="577">
        <v>306</v>
      </c>
      <c r="H15" s="577">
        <v>101187</v>
      </c>
      <c r="I15" s="577">
        <v>12213</v>
      </c>
      <c r="J15" s="577">
        <v>13882</v>
      </c>
      <c r="K15" s="577">
        <v>230</v>
      </c>
      <c r="L15" s="577">
        <v>10572</v>
      </c>
      <c r="M15" s="577">
        <v>3080</v>
      </c>
      <c r="N15" s="577">
        <v>39180</v>
      </c>
      <c r="O15" s="577">
        <v>454</v>
      </c>
      <c r="P15" s="577">
        <v>36581</v>
      </c>
      <c r="Q15" s="577">
        <v>2145</v>
      </c>
      <c r="R15" s="577">
        <v>342</v>
      </c>
      <c r="S15" s="577">
        <v>31</v>
      </c>
      <c r="T15" s="577">
        <v>159</v>
      </c>
      <c r="U15" s="577">
        <v>152</v>
      </c>
      <c r="V15" s="339"/>
      <c r="W15" s="340"/>
      <c r="X15" s="341"/>
      <c r="Y15" s="241" t="s">
        <v>69</v>
      </c>
    </row>
    <row r="16" spans="1:25" s="242" customFormat="1" ht="24" customHeight="1">
      <c r="A16" s="240" t="s">
        <v>70</v>
      </c>
      <c r="B16" s="581">
        <v>167413</v>
      </c>
      <c r="C16" s="577">
        <v>1047</v>
      </c>
      <c r="D16" s="577">
        <v>148763</v>
      </c>
      <c r="E16" s="577">
        <v>17603</v>
      </c>
      <c r="F16" s="577">
        <v>114012</v>
      </c>
      <c r="G16" s="577">
        <v>320</v>
      </c>
      <c r="H16" s="577">
        <v>101459</v>
      </c>
      <c r="I16" s="577">
        <v>12233</v>
      </c>
      <c r="J16" s="577">
        <v>13844</v>
      </c>
      <c r="K16" s="577">
        <v>229</v>
      </c>
      <c r="L16" s="577">
        <v>10564</v>
      </c>
      <c r="M16" s="577">
        <v>3051</v>
      </c>
      <c r="N16" s="577">
        <v>39208</v>
      </c>
      <c r="O16" s="577">
        <v>467</v>
      </c>
      <c r="P16" s="577">
        <v>36579</v>
      </c>
      <c r="Q16" s="577">
        <v>2162</v>
      </c>
      <c r="R16" s="577">
        <v>349</v>
      </c>
      <c r="S16" s="577">
        <v>31</v>
      </c>
      <c r="T16" s="577">
        <v>161</v>
      </c>
      <c r="U16" s="577">
        <v>157</v>
      </c>
      <c r="V16" s="339"/>
      <c r="W16" s="340"/>
      <c r="X16" s="341"/>
      <c r="Y16" s="241" t="s">
        <v>71</v>
      </c>
    </row>
    <row r="17" spans="1:25" s="242" customFormat="1" ht="24" customHeight="1">
      <c r="A17" s="240" t="s">
        <v>72</v>
      </c>
      <c r="B17" s="581">
        <v>167844</v>
      </c>
      <c r="C17" s="577">
        <v>1045</v>
      </c>
      <c r="D17" s="577">
        <v>149135</v>
      </c>
      <c r="E17" s="577">
        <v>17664</v>
      </c>
      <c r="F17" s="577">
        <v>114407</v>
      </c>
      <c r="G17" s="577">
        <v>319</v>
      </c>
      <c r="H17" s="577">
        <v>101818</v>
      </c>
      <c r="I17" s="577">
        <v>12270</v>
      </c>
      <c r="J17" s="577">
        <v>13874</v>
      </c>
      <c r="K17" s="577">
        <v>233</v>
      </c>
      <c r="L17" s="577">
        <v>10569</v>
      </c>
      <c r="M17" s="577">
        <v>3072</v>
      </c>
      <c r="N17" s="577">
        <v>39208</v>
      </c>
      <c r="O17" s="577">
        <v>459</v>
      </c>
      <c r="P17" s="577">
        <v>36587</v>
      </c>
      <c r="Q17" s="577">
        <v>2162</v>
      </c>
      <c r="R17" s="577">
        <v>355</v>
      </c>
      <c r="S17" s="577">
        <v>34</v>
      </c>
      <c r="T17" s="577">
        <v>161</v>
      </c>
      <c r="U17" s="577">
        <v>160</v>
      </c>
      <c r="V17" s="339"/>
      <c r="W17" s="340"/>
      <c r="X17" s="341"/>
      <c r="Y17" s="241" t="s">
        <v>73</v>
      </c>
    </row>
    <row r="18" spans="1:25" s="242" customFormat="1" ht="24" customHeight="1">
      <c r="A18" s="240" t="s">
        <v>74</v>
      </c>
      <c r="B18" s="581">
        <v>168436</v>
      </c>
      <c r="C18" s="577">
        <v>1047</v>
      </c>
      <c r="D18" s="577">
        <v>149430</v>
      </c>
      <c r="E18" s="577">
        <v>17959</v>
      </c>
      <c r="F18" s="577">
        <v>114943</v>
      </c>
      <c r="G18" s="577">
        <v>316</v>
      </c>
      <c r="H18" s="577">
        <v>102115</v>
      </c>
      <c r="I18" s="577">
        <v>12512</v>
      </c>
      <c r="J18" s="577">
        <v>13939</v>
      </c>
      <c r="K18" s="577">
        <v>234</v>
      </c>
      <c r="L18" s="577">
        <v>10593</v>
      </c>
      <c r="M18" s="577">
        <v>3112</v>
      </c>
      <c r="N18" s="577">
        <v>39198</v>
      </c>
      <c r="O18" s="577">
        <v>463</v>
      </c>
      <c r="P18" s="577">
        <v>36561</v>
      </c>
      <c r="Q18" s="577">
        <v>2174</v>
      </c>
      <c r="R18" s="577">
        <v>356</v>
      </c>
      <c r="S18" s="577">
        <v>34</v>
      </c>
      <c r="T18" s="577">
        <v>161</v>
      </c>
      <c r="U18" s="577">
        <v>161</v>
      </c>
      <c r="V18" s="339"/>
      <c r="W18" s="340"/>
      <c r="X18" s="341"/>
      <c r="Y18" s="241" t="s">
        <v>75</v>
      </c>
    </row>
    <row r="19" spans="1:25" s="242" customFormat="1" ht="24" customHeight="1">
      <c r="A19" s="240" t="s">
        <v>76</v>
      </c>
      <c r="B19" s="581">
        <v>169203</v>
      </c>
      <c r="C19" s="577">
        <v>1038</v>
      </c>
      <c r="D19" s="577">
        <v>150064</v>
      </c>
      <c r="E19" s="577">
        <v>18101</v>
      </c>
      <c r="F19" s="577">
        <v>115636</v>
      </c>
      <c r="G19" s="577">
        <v>314</v>
      </c>
      <c r="H19" s="577">
        <v>102696</v>
      </c>
      <c r="I19" s="577">
        <v>12626</v>
      </c>
      <c r="J19" s="577">
        <v>13947</v>
      </c>
      <c r="K19" s="577">
        <v>232</v>
      </c>
      <c r="L19" s="577">
        <v>10585</v>
      </c>
      <c r="M19" s="577">
        <v>3130</v>
      </c>
      <c r="N19" s="577">
        <v>39270</v>
      </c>
      <c r="O19" s="577">
        <v>460</v>
      </c>
      <c r="P19" s="577">
        <v>36623</v>
      </c>
      <c r="Q19" s="577">
        <v>2187</v>
      </c>
      <c r="R19" s="577">
        <v>350</v>
      </c>
      <c r="S19" s="577">
        <v>32</v>
      </c>
      <c r="T19" s="577">
        <v>160</v>
      </c>
      <c r="U19" s="577">
        <v>158</v>
      </c>
      <c r="V19" s="339"/>
      <c r="W19" s="340"/>
      <c r="X19" s="341"/>
      <c r="Y19" s="241" t="s">
        <v>77</v>
      </c>
    </row>
    <row r="20" spans="1:25" s="242" customFormat="1" ht="24" customHeight="1">
      <c r="A20" s="240" t="s">
        <v>78</v>
      </c>
      <c r="B20" s="581">
        <v>170380</v>
      </c>
      <c r="C20" s="577">
        <v>1044</v>
      </c>
      <c r="D20" s="577">
        <v>150823</v>
      </c>
      <c r="E20" s="577">
        <v>18513</v>
      </c>
      <c r="F20" s="577">
        <v>116715</v>
      </c>
      <c r="G20" s="577">
        <v>318</v>
      </c>
      <c r="H20" s="577">
        <v>103410</v>
      </c>
      <c r="I20" s="577">
        <v>12987</v>
      </c>
      <c r="J20" s="577">
        <v>14033</v>
      </c>
      <c r="K20" s="577">
        <v>234</v>
      </c>
      <c r="L20" s="577">
        <v>10620</v>
      </c>
      <c r="M20" s="577">
        <v>3179</v>
      </c>
      <c r="N20" s="577">
        <v>39280</v>
      </c>
      <c r="O20" s="577">
        <v>460</v>
      </c>
      <c r="P20" s="577">
        <v>36632</v>
      </c>
      <c r="Q20" s="577">
        <v>2188</v>
      </c>
      <c r="R20" s="577">
        <v>352</v>
      </c>
      <c r="S20" s="577">
        <v>32</v>
      </c>
      <c r="T20" s="577">
        <v>161</v>
      </c>
      <c r="U20" s="577">
        <v>159</v>
      </c>
      <c r="V20" s="339"/>
      <c r="W20" s="340"/>
      <c r="X20" s="341"/>
      <c r="Y20" s="241" t="s">
        <v>79</v>
      </c>
    </row>
    <row r="21" spans="1:25" s="242" customFormat="1" ht="24" customHeight="1">
      <c r="A21" s="240" t="s">
        <v>80</v>
      </c>
      <c r="B21" s="581">
        <v>171972</v>
      </c>
      <c r="C21" s="577">
        <v>1041</v>
      </c>
      <c r="D21" s="577">
        <v>151253</v>
      </c>
      <c r="E21" s="577">
        <v>19678</v>
      </c>
      <c r="F21" s="577">
        <v>118109</v>
      </c>
      <c r="G21" s="577">
        <v>315</v>
      </c>
      <c r="H21" s="577">
        <v>103785</v>
      </c>
      <c r="I21" s="577">
        <v>14009</v>
      </c>
      <c r="J21" s="577">
        <v>14186</v>
      </c>
      <c r="K21" s="577">
        <v>233</v>
      </c>
      <c r="L21" s="577">
        <v>10642</v>
      </c>
      <c r="M21" s="577">
        <v>3311</v>
      </c>
      <c r="N21" s="577">
        <v>39318</v>
      </c>
      <c r="O21" s="577">
        <v>460</v>
      </c>
      <c r="P21" s="577">
        <v>36661</v>
      </c>
      <c r="Q21" s="577">
        <v>2197</v>
      </c>
      <c r="R21" s="577">
        <v>359</v>
      </c>
      <c r="S21" s="577">
        <v>33</v>
      </c>
      <c r="T21" s="577">
        <v>165</v>
      </c>
      <c r="U21" s="577">
        <v>161</v>
      </c>
      <c r="V21" s="339"/>
      <c r="W21" s="340"/>
      <c r="X21" s="341"/>
      <c r="Y21" s="241" t="s">
        <v>81</v>
      </c>
    </row>
    <row r="22" spans="1:25" s="242" customFormat="1" ht="24" customHeight="1">
      <c r="A22" s="240" t="s">
        <v>82</v>
      </c>
      <c r="B22" s="581">
        <v>172189</v>
      </c>
      <c r="C22" s="577">
        <v>1038</v>
      </c>
      <c r="D22" s="577">
        <v>151549</v>
      </c>
      <c r="E22" s="577">
        <v>19602</v>
      </c>
      <c r="F22" s="577">
        <v>118329</v>
      </c>
      <c r="G22" s="577">
        <v>316</v>
      </c>
      <c r="H22" s="577">
        <v>104073</v>
      </c>
      <c r="I22" s="577">
        <v>13940</v>
      </c>
      <c r="J22" s="577">
        <v>14185</v>
      </c>
      <c r="K22" s="577">
        <v>228</v>
      </c>
      <c r="L22" s="577">
        <v>10653</v>
      </c>
      <c r="M22" s="242">
        <v>3304</v>
      </c>
      <c r="N22" s="577">
        <v>39314</v>
      </c>
      <c r="O22" s="577">
        <v>460</v>
      </c>
      <c r="P22" s="577">
        <v>36656</v>
      </c>
      <c r="Q22" s="577">
        <v>2198</v>
      </c>
      <c r="R22" s="577">
        <v>361</v>
      </c>
      <c r="S22" s="577">
        <v>34</v>
      </c>
      <c r="T22" s="577">
        <v>167</v>
      </c>
      <c r="U22" s="577">
        <v>160</v>
      </c>
      <c r="V22" s="339"/>
      <c r="W22" s="340"/>
      <c r="X22" s="341"/>
      <c r="Y22" s="241" t="s">
        <v>83</v>
      </c>
    </row>
    <row r="23" spans="1:25" s="242" customFormat="1" ht="24" customHeight="1">
      <c r="A23" s="240" t="s">
        <v>84</v>
      </c>
      <c r="B23" s="581">
        <v>172334</v>
      </c>
      <c r="C23" s="577">
        <v>1040</v>
      </c>
      <c r="D23" s="577">
        <v>152161</v>
      </c>
      <c r="E23" s="577">
        <v>19133</v>
      </c>
      <c r="F23" s="577">
        <v>118522</v>
      </c>
      <c r="G23" s="577">
        <v>317</v>
      </c>
      <c r="H23" s="577">
        <v>104672</v>
      </c>
      <c r="I23" s="577">
        <v>13533</v>
      </c>
      <c r="J23" s="577">
        <v>14112</v>
      </c>
      <c r="K23" s="577">
        <v>230</v>
      </c>
      <c r="L23" s="577">
        <v>10659</v>
      </c>
      <c r="M23" s="577">
        <v>3223</v>
      </c>
      <c r="N23" s="577">
        <v>39340</v>
      </c>
      <c r="O23" s="577">
        <v>459</v>
      </c>
      <c r="P23" s="577">
        <v>36664</v>
      </c>
      <c r="Q23" s="577">
        <v>2217</v>
      </c>
      <c r="R23" s="577">
        <v>360</v>
      </c>
      <c r="S23" s="577">
        <v>34</v>
      </c>
      <c r="T23" s="577">
        <v>166</v>
      </c>
      <c r="U23" s="577">
        <v>160</v>
      </c>
      <c r="V23" s="339"/>
      <c r="W23" s="340"/>
      <c r="X23" s="341"/>
      <c r="Y23" s="241" t="s">
        <v>85</v>
      </c>
    </row>
    <row r="24" spans="1:25" s="242" customFormat="1" ht="24" customHeight="1">
      <c r="A24" s="240" t="s">
        <v>86</v>
      </c>
      <c r="B24" s="581">
        <v>172639</v>
      </c>
      <c r="C24" s="577">
        <v>1034</v>
      </c>
      <c r="D24" s="577">
        <v>152637</v>
      </c>
      <c r="E24" s="577">
        <v>18968</v>
      </c>
      <c r="F24" s="577">
        <v>118857</v>
      </c>
      <c r="G24" s="577">
        <v>318</v>
      </c>
      <c r="H24" s="577">
        <v>105145</v>
      </c>
      <c r="I24" s="577">
        <v>13394</v>
      </c>
      <c r="J24" s="577">
        <v>14061</v>
      </c>
      <c r="K24" s="577">
        <v>230</v>
      </c>
      <c r="L24" s="577">
        <v>10645</v>
      </c>
      <c r="M24" s="577">
        <v>3186</v>
      </c>
      <c r="N24" s="577">
        <v>39359</v>
      </c>
      <c r="O24" s="577">
        <v>452</v>
      </c>
      <c r="P24" s="577">
        <v>36681</v>
      </c>
      <c r="Q24" s="577">
        <v>2226</v>
      </c>
      <c r="R24" s="577">
        <v>362</v>
      </c>
      <c r="S24" s="577">
        <v>34</v>
      </c>
      <c r="T24" s="577">
        <v>166</v>
      </c>
      <c r="U24" s="577">
        <v>162</v>
      </c>
      <c r="V24" s="339"/>
      <c r="W24" s="340"/>
      <c r="X24" s="341"/>
      <c r="Y24" s="241" t="s">
        <v>87</v>
      </c>
    </row>
    <row r="25" spans="1:25" s="242" customFormat="1" ht="24" customHeight="1">
      <c r="A25" s="240" t="s">
        <v>88</v>
      </c>
      <c r="B25" s="581">
        <v>173167</v>
      </c>
      <c r="C25" s="577">
        <v>1030</v>
      </c>
      <c r="D25" s="577">
        <v>153082</v>
      </c>
      <c r="E25" s="577">
        <v>19055</v>
      </c>
      <c r="F25" s="577">
        <v>119364</v>
      </c>
      <c r="G25" s="577">
        <v>314</v>
      </c>
      <c r="H25" s="577">
        <v>105585</v>
      </c>
      <c r="I25" s="577">
        <v>13465</v>
      </c>
      <c r="J25" s="577">
        <v>14034</v>
      </c>
      <c r="K25" s="577">
        <v>232</v>
      </c>
      <c r="L25" s="577">
        <v>10613</v>
      </c>
      <c r="M25" s="577">
        <v>3189</v>
      </c>
      <c r="N25" s="577">
        <v>39412</v>
      </c>
      <c r="O25" s="577">
        <v>451</v>
      </c>
      <c r="P25" s="577">
        <v>36716</v>
      </c>
      <c r="Q25" s="577">
        <v>2245</v>
      </c>
      <c r="R25" s="577">
        <v>357</v>
      </c>
      <c r="S25" s="577">
        <v>33</v>
      </c>
      <c r="T25" s="577">
        <v>168</v>
      </c>
      <c r="U25" s="577">
        <v>156</v>
      </c>
      <c r="V25" s="339"/>
      <c r="W25" s="340"/>
      <c r="X25" s="341"/>
      <c r="Y25" s="241" t="s">
        <v>89</v>
      </c>
    </row>
    <row r="26" spans="1:25" s="242" customFormat="1" ht="24" customHeight="1">
      <c r="A26" s="243" t="s">
        <v>90</v>
      </c>
      <c r="B26" s="582">
        <v>173592</v>
      </c>
      <c r="C26" s="579">
        <v>1026</v>
      </c>
      <c r="D26" s="579">
        <v>153527</v>
      </c>
      <c r="E26" s="579">
        <v>19039</v>
      </c>
      <c r="F26" s="579">
        <v>119789</v>
      </c>
      <c r="G26" s="579">
        <v>314</v>
      </c>
      <c r="H26" s="579">
        <v>106029</v>
      </c>
      <c r="I26" s="579">
        <v>13446</v>
      </c>
      <c r="J26" s="579">
        <v>14041</v>
      </c>
      <c r="K26" s="579">
        <v>230</v>
      </c>
      <c r="L26" s="579">
        <v>10623</v>
      </c>
      <c r="M26" s="579">
        <v>3188</v>
      </c>
      <c r="N26" s="579">
        <v>39397</v>
      </c>
      <c r="O26" s="579">
        <v>450</v>
      </c>
      <c r="P26" s="579">
        <v>36702</v>
      </c>
      <c r="Q26" s="579">
        <v>2245</v>
      </c>
      <c r="R26" s="579">
        <v>365</v>
      </c>
      <c r="S26" s="579">
        <v>32</v>
      </c>
      <c r="T26" s="579">
        <v>173</v>
      </c>
      <c r="U26" s="579">
        <v>160</v>
      </c>
      <c r="V26" s="584"/>
      <c r="W26" s="585"/>
      <c r="X26" s="586"/>
      <c r="Y26" s="244" t="s">
        <v>91</v>
      </c>
    </row>
    <row r="27" spans="1:25" ht="15" customHeight="1">
      <c r="A27" s="18" t="s">
        <v>1315</v>
      </c>
      <c r="S27" s="374"/>
      <c r="T27" s="375"/>
      <c r="U27" s="374"/>
      <c r="V27" s="374"/>
      <c r="W27" s="375" t="s">
        <v>518</v>
      </c>
      <c r="X27" s="374"/>
      <c r="Y27" s="24"/>
    </row>
    <row r="28" spans="1:21" ht="15" customHeight="1">
      <c r="A28" s="167" t="s">
        <v>11</v>
      </c>
      <c r="U28" s="24" t="s">
        <v>1575</v>
      </c>
    </row>
    <row r="29" spans="8:9" ht="18.75">
      <c r="H29" s="583" t="s">
        <v>1633</v>
      </c>
      <c r="I29" s="30" t="s">
        <v>1574</v>
      </c>
    </row>
  </sheetData>
  <mergeCells count="10">
    <mergeCell ref="A1:Y1"/>
    <mergeCell ref="A2:Y2"/>
    <mergeCell ref="B4:E4"/>
    <mergeCell ref="F4:I4"/>
    <mergeCell ref="J4:M4"/>
    <mergeCell ref="N4:Q4"/>
    <mergeCell ref="R4:U4"/>
    <mergeCell ref="V4:X4"/>
    <mergeCell ref="Y4:Y7"/>
    <mergeCell ref="A4:A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0"/>
  <sheetViews>
    <sheetView workbookViewId="0" topLeftCell="A1">
      <selection activeCell="G18" sqref="G18"/>
    </sheetView>
  </sheetViews>
  <sheetFormatPr defaultColWidth="9.140625" defaultRowHeight="12.75"/>
  <cols>
    <col min="1" max="10" width="13.8515625" style="68" customWidth="1"/>
  </cols>
  <sheetData>
    <row r="1" spans="1:10" ht="23.25">
      <c r="A1" s="1042" t="s">
        <v>690</v>
      </c>
      <c r="B1" s="1042"/>
      <c r="C1" s="1042"/>
      <c r="D1" s="1042"/>
      <c r="E1" s="1042"/>
      <c r="F1" s="1042"/>
      <c r="G1" s="1042"/>
      <c r="H1" s="1042"/>
      <c r="I1" s="1042"/>
      <c r="J1" s="1042"/>
    </row>
    <row r="2" spans="1:10" ht="14.25">
      <c r="A2" s="1040"/>
      <c r="B2" s="1040"/>
      <c r="C2" s="1040"/>
      <c r="D2" s="1040"/>
      <c r="E2" s="1040"/>
      <c r="F2" s="1040"/>
      <c r="G2" s="1040"/>
      <c r="H2" s="1040"/>
      <c r="I2" s="1040"/>
      <c r="J2" s="1040"/>
    </row>
    <row r="3" spans="1:10" ht="18.75" customHeight="1">
      <c r="A3" s="610"/>
      <c r="B3" s="473" t="s">
        <v>559</v>
      </c>
      <c r="C3" s="473" t="s">
        <v>560</v>
      </c>
      <c r="D3" s="473" t="s">
        <v>561</v>
      </c>
      <c r="E3" s="473" t="s">
        <v>562</v>
      </c>
      <c r="F3" s="473" t="s">
        <v>563</v>
      </c>
      <c r="G3" s="473" t="s">
        <v>564</v>
      </c>
      <c r="H3" s="473" t="s">
        <v>565</v>
      </c>
      <c r="I3" s="486" t="s">
        <v>566</v>
      </c>
      <c r="J3" s="486"/>
    </row>
    <row r="4" spans="1:10" ht="18.75" customHeight="1">
      <c r="A4" s="391" t="s">
        <v>567</v>
      </c>
      <c r="B4" s="392"/>
      <c r="C4" s="392"/>
      <c r="D4" s="392"/>
      <c r="E4" s="392" t="s">
        <v>568</v>
      </c>
      <c r="F4" s="392"/>
      <c r="G4" s="392"/>
      <c r="H4" s="392" t="s">
        <v>569</v>
      </c>
      <c r="I4" s="390" t="s">
        <v>570</v>
      </c>
      <c r="J4" s="390" t="s">
        <v>571</v>
      </c>
    </row>
    <row r="5" spans="1:10" ht="18.75" customHeight="1">
      <c r="A5" s="408"/>
      <c r="B5" s="392"/>
      <c r="C5" s="392" t="s">
        <v>572</v>
      </c>
      <c r="D5" s="392" t="s">
        <v>573</v>
      </c>
      <c r="E5" s="392"/>
      <c r="F5" s="611" t="s">
        <v>574</v>
      </c>
      <c r="G5" s="611" t="s">
        <v>575</v>
      </c>
      <c r="H5" s="611" t="s">
        <v>576</v>
      </c>
      <c r="I5" s="469" t="s">
        <v>577</v>
      </c>
      <c r="J5" s="390"/>
    </row>
    <row r="6" spans="1:10" ht="18.75" customHeight="1">
      <c r="A6" s="393"/>
      <c r="B6" s="395" t="s">
        <v>578</v>
      </c>
      <c r="C6" s="395" t="s">
        <v>579</v>
      </c>
      <c r="D6" s="395" t="s">
        <v>580</v>
      </c>
      <c r="E6" s="612" t="s">
        <v>581</v>
      </c>
      <c r="F6" s="395" t="s">
        <v>582</v>
      </c>
      <c r="G6" s="395" t="s">
        <v>583</v>
      </c>
      <c r="H6" s="612" t="s">
        <v>584</v>
      </c>
      <c r="I6" s="394" t="s">
        <v>585</v>
      </c>
      <c r="J6" s="394"/>
    </row>
    <row r="7" spans="1:10" ht="33.75" customHeight="1">
      <c r="A7" s="613" t="s">
        <v>44</v>
      </c>
      <c r="B7" s="1043" t="s">
        <v>586</v>
      </c>
      <c r="C7" s="1044"/>
      <c r="D7" s="1044"/>
      <c r="E7" s="1045"/>
      <c r="F7" s="1046" t="s">
        <v>587</v>
      </c>
      <c r="G7" s="1044"/>
      <c r="H7" s="1045"/>
      <c r="I7" s="624"/>
      <c r="J7" s="614" t="s">
        <v>43</v>
      </c>
    </row>
    <row r="8" spans="1:10" ht="33.75" customHeight="1">
      <c r="A8" s="446" t="s">
        <v>588</v>
      </c>
      <c r="B8" s="618" t="s">
        <v>986</v>
      </c>
      <c r="C8" s="619" t="s">
        <v>918</v>
      </c>
      <c r="D8" s="619" t="s">
        <v>987</v>
      </c>
      <c r="E8" s="619">
        <v>150</v>
      </c>
      <c r="F8" s="620">
        <v>0.745605946742344</v>
      </c>
      <c r="G8" s="619">
        <v>5381</v>
      </c>
      <c r="H8" s="620">
        <v>1</v>
      </c>
      <c r="I8" s="621" t="s">
        <v>988</v>
      </c>
      <c r="J8" s="393" t="s">
        <v>912</v>
      </c>
    </row>
    <row r="9" spans="1:10" ht="30" customHeight="1">
      <c r="A9" s="1069" t="s">
        <v>515</v>
      </c>
      <c r="B9" s="1069"/>
      <c r="C9" s="1069"/>
      <c r="D9" s="1069"/>
      <c r="E9" s="1069"/>
      <c r="F9" s="1069"/>
      <c r="G9" s="1069"/>
      <c r="H9" s="1069"/>
      <c r="I9" s="1068"/>
      <c r="J9" s="1068"/>
    </row>
    <row r="10" spans="1:8" ht="14.25">
      <c r="A10" s="18" t="s">
        <v>589</v>
      </c>
      <c r="B10" s="606"/>
      <c r="C10" s="388"/>
      <c r="D10" s="388"/>
      <c r="E10" s="388"/>
      <c r="F10" s="388"/>
      <c r="G10" s="388"/>
      <c r="H10" s="388"/>
    </row>
  </sheetData>
  <mergeCells count="5">
    <mergeCell ref="A9:J9"/>
    <mergeCell ref="A1:J1"/>
    <mergeCell ref="A2:J2"/>
    <mergeCell ref="B7:E7"/>
    <mergeCell ref="F7:H7"/>
  </mergeCells>
  <printOptions/>
  <pageMargins left="0.5" right="0.47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1"/>
  <sheetViews>
    <sheetView workbookViewId="0" topLeftCell="A1">
      <selection activeCell="E16" sqref="E16"/>
    </sheetView>
  </sheetViews>
  <sheetFormatPr defaultColWidth="9.140625" defaultRowHeight="12.75"/>
  <cols>
    <col min="1" max="10" width="13.8515625" style="68" customWidth="1"/>
  </cols>
  <sheetData>
    <row r="1" spans="1:10" ht="23.25">
      <c r="A1" s="1042" t="s">
        <v>690</v>
      </c>
      <c r="B1" s="1042"/>
      <c r="C1" s="1042"/>
      <c r="D1" s="1042"/>
      <c r="E1" s="1042"/>
      <c r="F1" s="1042"/>
      <c r="G1" s="1042"/>
      <c r="H1" s="1042"/>
      <c r="I1" s="1042"/>
      <c r="J1" s="1042"/>
    </row>
    <row r="2" spans="1:10" ht="14.25">
      <c r="A2" s="1040"/>
      <c r="B2" s="1040"/>
      <c r="C2" s="1040"/>
      <c r="D2" s="1040"/>
      <c r="E2" s="1040"/>
      <c r="F2" s="1040"/>
      <c r="G2" s="1040"/>
      <c r="H2" s="1040"/>
      <c r="I2" s="1040"/>
      <c r="J2" s="1040"/>
    </row>
    <row r="3" spans="1:10" ht="19.5" customHeight="1">
      <c r="A3" s="610"/>
      <c r="B3" s="473" t="s">
        <v>590</v>
      </c>
      <c r="C3" s="473" t="s">
        <v>591</v>
      </c>
      <c r="D3" s="473" t="s">
        <v>592</v>
      </c>
      <c r="E3" s="473" t="s">
        <v>593</v>
      </c>
      <c r="F3" s="473" t="s">
        <v>594</v>
      </c>
      <c r="G3" s="473" t="s">
        <v>595</v>
      </c>
      <c r="H3" s="473" t="s">
        <v>596</v>
      </c>
      <c r="I3" s="486" t="s">
        <v>597</v>
      </c>
      <c r="J3" s="486"/>
    </row>
    <row r="4" spans="1:10" ht="19.5" customHeight="1">
      <c r="A4" s="391" t="s">
        <v>598</v>
      </c>
      <c r="B4" s="392"/>
      <c r="C4" s="392"/>
      <c r="D4" s="392"/>
      <c r="E4" s="392" t="s">
        <v>599</v>
      </c>
      <c r="F4" s="392"/>
      <c r="G4" s="392"/>
      <c r="H4" s="392" t="s">
        <v>600</v>
      </c>
      <c r="I4" s="390" t="s">
        <v>601</v>
      </c>
      <c r="J4" s="390" t="s">
        <v>602</v>
      </c>
    </row>
    <row r="5" spans="1:10" ht="19.5" customHeight="1">
      <c r="A5" s="408"/>
      <c r="B5" s="392"/>
      <c r="C5" s="392" t="s">
        <v>603</v>
      </c>
      <c r="D5" s="392" t="s">
        <v>604</v>
      </c>
      <c r="E5" s="392"/>
      <c r="F5" s="611" t="s">
        <v>605</v>
      </c>
      <c r="G5" s="611" t="s">
        <v>606</v>
      </c>
      <c r="H5" s="611" t="s">
        <v>607</v>
      </c>
      <c r="I5" s="469" t="s">
        <v>608</v>
      </c>
      <c r="J5" s="390"/>
    </row>
    <row r="6" spans="1:10" ht="19.5" customHeight="1">
      <c r="A6" s="393"/>
      <c r="B6" s="395" t="s">
        <v>609</v>
      </c>
      <c r="C6" s="395" t="s">
        <v>610</v>
      </c>
      <c r="D6" s="395" t="s">
        <v>611</v>
      </c>
      <c r="E6" s="612" t="s">
        <v>612</v>
      </c>
      <c r="F6" s="395" t="s">
        <v>613</v>
      </c>
      <c r="G6" s="395" t="s">
        <v>614</v>
      </c>
      <c r="H6" s="612" t="s">
        <v>615</v>
      </c>
      <c r="I6" s="394" t="s">
        <v>616</v>
      </c>
      <c r="J6" s="394"/>
    </row>
    <row r="7" spans="1:10" ht="41.25" customHeight="1">
      <c r="A7" s="615" t="s">
        <v>43</v>
      </c>
      <c r="B7" s="1032" t="s">
        <v>617</v>
      </c>
      <c r="C7" s="1033"/>
      <c r="D7" s="1033"/>
      <c r="E7" s="1033"/>
      <c r="F7" s="1033" t="s">
        <v>618</v>
      </c>
      <c r="G7" s="1033"/>
      <c r="H7" s="1033"/>
      <c r="I7" s="617"/>
      <c r="J7" s="616" t="s">
        <v>43</v>
      </c>
    </row>
    <row r="8" spans="1:10" ht="19.5" customHeight="1">
      <c r="A8" s="443" t="s">
        <v>989</v>
      </c>
      <c r="B8" s="789">
        <v>504</v>
      </c>
      <c r="C8" s="861" t="s">
        <v>990</v>
      </c>
      <c r="D8" s="861" t="s">
        <v>991</v>
      </c>
      <c r="E8" s="439">
        <v>189</v>
      </c>
      <c r="F8" s="862">
        <v>0.6758115126090857</v>
      </c>
      <c r="G8" s="863">
        <v>7607</v>
      </c>
      <c r="H8" s="862">
        <v>0.995706106870229</v>
      </c>
      <c r="I8" s="864" t="s">
        <v>992</v>
      </c>
      <c r="J8" s="390" t="s">
        <v>993</v>
      </c>
    </row>
    <row r="9" spans="1:10" ht="19.5" customHeight="1">
      <c r="A9" s="446" t="s">
        <v>994</v>
      </c>
      <c r="B9" s="791">
        <v>299</v>
      </c>
      <c r="C9" s="444" t="s">
        <v>990</v>
      </c>
      <c r="D9" s="444" t="s">
        <v>991</v>
      </c>
      <c r="E9" s="437">
        <v>189</v>
      </c>
      <c r="F9" s="445">
        <v>0.7080052474181118</v>
      </c>
      <c r="G9" s="865">
        <v>1961</v>
      </c>
      <c r="H9" s="445">
        <v>0.995706106870229</v>
      </c>
      <c r="I9" s="446" t="s">
        <v>992</v>
      </c>
      <c r="J9" s="394" t="s">
        <v>995</v>
      </c>
    </row>
    <row r="10" spans="1:10" ht="19.5" customHeight="1">
      <c r="A10" s="1069" t="s">
        <v>515</v>
      </c>
      <c r="B10" s="1069"/>
      <c r="C10" s="1069"/>
      <c r="D10" s="1069"/>
      <c r="E10" s="1069"/>
      <c r="F10" s="1069"/>
      <c r="G10" s="1069"/>
      <c r="H10" s="1069"/>
      <c r="I10" s="1069"/>
      <c r="J10" s="1069"/>
    </row>
    <row r="11" spans="1:8" ht="19.5" customHeight="1">
      <c r="A11" s="18" t="s">
        <v>619</v>
      </c>
      <c r="B11" s="606"/>
      <c r="C11" s="388"/>
      <c r="D11" s="388"/>
      <c r="E11" s="388"/>
      <c r="F11" s="388"/>
      <c r="G11" s="388"/>
      <c r="H11" s="388"/>
    </row>
  </sheetData>
  <mergeCells count="5">
    <mergeCell ref="A10:J10"/>
    <mergeCell ref="A1:J1"/>
    <mergeCell ref="A2:J2"/>
    <mergeCell ref="B7:E7"/>
    <mergeCell ref="F7:H7"/>
  </mergeCells>
  <printOptions/>
  <pageMargins left="0.49" right="0.4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9"/>
  <sheetViews>
    <sheetView zoomScaleSheetLayoutView="100" workbookViewId="0" topLeftCell="A22">
      <selection activeCell="D25" sqref="D25"/>
    </sheetView>
  </sheetViews>
  <sheetFormatPr defaultColWidth="9.140625" defaultRowHeight="12.75"/>
  <cols>
    <col min="1" max="1" width="12.7109375" style="83" customWidth="1"/>
    <col min="2" max="2" width="16.7109375" style="83" customWidth="1"/>
    <col min="3" max="3" width="17.28125" style="83" customWidth="1"/>
    <col min="4" max="4" width="15.57421875" style="83" customWidth="1"/>
    <col min="5" max="5" width="17.421875" style="83" customWidth="1"/>
    <col min="6" max="6" width="14.28125" style="83" bestFit="1" customWidth="1"/>
    <col min="7" max="7" width="16.7109375" style="83" customWidth="1"/>
    <col min="8" max="8" width="12.8515625" style="83" customWidth="1"/>
    <col min="9" max="9" width="15.140625" style="83" customWidth="1"/>
    <col min="10" max="10" width="16.140625" style="83" customWidth="1"/>
    <col min="11" max="16384" width="9.140625" style="83" customWidth="1"/>
  </cols>
  <sheetData>
    <row r="1" spans="1:10" s="75" customFormat="1" ht="32.25" customHeight="1">
      <c r="A1" s="1034" t="s">
        <v>58</v>
      </c>
      <c r="B1" s="1035"/>
      <c r="C1" s="1035"/>
      <c r="D1" s="1035"/>
      <c r="E1" s="1035"/>
      <c r="F1" s="1035"/>
      <c r="G1" s="1035"/>
      <c r="H1" s="1035"/>
      <c r="I1" s="1035"/>
      <c r="J1" s="1035"/>
    </row>
    <row r="2" spans="1:10" s="18" customFormat="1" ht="18" customHeight="1">
      <c r="A2" s="1" t="s">
        <v>59</v>
      </c>
      <c r="B2" s="1"/>
      <c r="C2" s="1"/>
      <c r="D2" s="1"/>
      <c r="E2" s="1"/>
      <c r="F2" s="1"/>
      <c r="G2" s="1"/>
      <c r="H2" s="1"/>
      <c r="I2" s="1"/>
      <c r="J2" s="32" t="s">
        <v>60</v>
      </c>
    </row>
    <row r="3" spans="1:10" s="18" customFormat="1" ht="21.75" customHeight="1">
      <c r="A3" s="48"/>
      <c r="B3" s="1036" t="s">
        <v>61</v>
      </c>
      <c r="C3" s="1084"/>
      <c r="D3" s="1085"/>
      <c r="E3" s="100" t="s">
        <v>433</v>
      </c>
      <c r="F3" s="315" t="s">
        <v>434</v>
      </c>
      <c r="G3" s="1036" t="s">
        <v>62</v>
      </c>
      <c r="H3" s="1084"/>
      <c r="I3" s="1085"/>
      <c r="J3" s="100" t="s">
        <v>433</v>
      </c>
    </row>
    <row r="4" spans="1:10" s="18" customFormat="1" ht="14.25" customHeight="1">
      <c r="A4" s="76"/>
      <c r="B4" s="50" t="s">
        <v>63</v>
      </c>
      <c r="C4" s="77" t="s">
        <v>64</v>
      </c>
      <c r="D4" s="77" t="s">
        <v>65</v>
      </c>
      <c r="E4" s="392"/>
      <c r="F4" s="459"/>
      <c r="G4" s="50" t="s">
        <v>63</v>
      </c>
      <c r="H4" s="77" t="s">
        <v>64</v>
      </c>
      <c r="I4" s="77" t="s">
        <v>65</v>
      </c>
      <c r="J4" s="392"/>
    </row>
    <row r="5" spans="1:10" s="18" customFormat="1" ht="14.25" customHeight="1">
      <c r="A5" s="76"/>
      <c r="B5" s="31" t="s">
        <v>1446</v>
      </c>
      <c r="C5" s="78" t="s">
        <v>1446</v>
      </c>
      <c r="D5" s="51" t="s">
        <v>66</v>
      </c>
      <c r="E5" s="392" t="s">
        <v>517</v>
      </c>
      <c r="F5" s="456" t="s">
        <v>440</v>
      </c>
      <c r="G5" s="31" t="s">
        <v>1446</v>
      </c>
      <c r="H5" s="78" t="s">
        <v>1446</v>
      </c>
      <c r="I5" s="51" t="s">
        <v>66</v>
      </c>
      <c r="J5" s="392" t="s">
        <v>517</v>
      </c>
    </row>
    <row r="6" spans="1:10" s="18" customFormat="1" ht="16.5" customHeight="1">
      <c r="A6" s="79"/>
      <c r="B6" s="11" t="s">
        <v>1615</v>
      </c>
      <c r="C6" s="80" t="s">
        <v>1577</v>
      </c>
      <c r="D6" s="80" t="s">
        <v>67</v>
      </c>
      <c r="E6" s="395"/>
      <c r="F6" s="462"/>
      <c r="G6" s="11" t="s">
        <v>1615</v>
      </c>
      <c r="H6" s="80" t="s">
        <v>1577</v>
      </c>
      <c r="I6" s="80" t="s">
        <v>67</v>
      </c>
      <c r="J6" s="395"/>
    </row>
    <row r="7" spans="1:10" s="261" customFormat="1" ht="14.25" customHeight="1">
      <c r="A7" s="81" t="s">
        <v>1405</v>
      </c>
      <c r="B7" s="730">
        <v>40999</v>
      </c>
      <c r="C7" s="730">
        <v>6874241</v>
      </c>
      <c r="D7" s="730">
        <v>214404.9</v>
      </c>
      <c r="E7" s="461">
        <v>2004</v>
      </c>
      <c r="F7" s="396">
        <v>2004</v>
      </c>
      <c r="G7" s="513">
        <v>1725</v>
      </c>
      <c r="H7" s="513">
        <v>258264</v>
      </c>
      <c r="I7" s="513">
        <v>2430.378</v>
      </c>
      <c r="J7" s="260" t="s">
        <v>1405</v>
      </c>
    </row>
    <row r="8" spans="1:10" s="261" customFormat="1" ht="14.25" customHeight="1">
      <c r="A8" s="81" t="s">
        <v>1419</v>
      </c>
      <c r="B8" s="730">
        <v>38361</v>
      </c>
      <c r="C8" s="730">
        <v>7041742</v>
      </c>
      <c r="D8" s="730">
        <v>208379.828</v>
      </c>
      <c r="E8" s="461">
        <v>2005</v>
      </c>
      <c r="F8" s="396">
        <v>2005</v>
      </c>
      <c r="G8" s="513">
        <v>1643</v>
      </c>
      <c r="H8" s="513">
        <v>294915</v>
      </c>
      <c r="I8" s="513">
        <v>1980.042</v>
      </c>
      <c r="J8" s="260" t="s">
        <v>1419</v>
      </c>
    </row>
    <row r="9" spans="1:10" s="345" customFormat="1" ht="14.25" customHeight="1">
      <c r="A9" s="343" t="s">
        <v>1406</v>
      </c>
      <c r="B9" s="730">
        <v>36818</v>
      </c>
      <c r="C9" s="730">
        <v>7136333</v>
      </c>
      <c r="D9" s="730">
        <v>202072.241</v>
      </c>
      <c r="E9" s="461">
        <v>2006</v>
      </c>
      <c r="F9" s="396">
        <v>2006</v>
      </c>
      <c r="G9" s="513">
        <v>2237</v>
      </c>
      <c r="H9" s="513">
        <v>368499</v>
      </c>
      <c r="I9" s="513">
        <v>1998.696</v>
      </c>
      <c r="J9" s="302" t="s">
        <v>1406</v>
      </c>
    </row>
    <row r="10" spans="1:10" s="345" customFormat="1" ht="14.25" customHeight="1">
      <c r="A10" s="343" t="s">
        <v>221</v>
      </c>
      <c r="B10" s="730">
        <v>37210</v>
      </c>
      <c r="C10" s="730">
        <v>6513352</v>
      </c>
      <c r="D10" s="730">
        <v>173474.771</v>
      </c>
      <c r="E10" s="461">
        <v>2007</v>
      </c>
      <c r="F10" s="396">
        <v>2007</v>
      </c>
      <c r="G10" s="513">
        <v>2457</v>
      </c>
      <c r="H10" s="513">
        <v>367533</v>
      </c>
      <c r="I10" s="513">
        <v>1489.595</v>
      </c>
      <c r="J10" s="302" t="s">
        <v>220</v>
      </c>
    </row>
    <row r="11" spans="1:10" s="345" customFormat="1" ht="14.25" customHeight="1">
      <c r="A11" s="343">
        <v>2008</v>
      </c>
      <c r="B11" s="730">
        <v>37152</v>
      </c>
      <c r="C11" s="730">
        <v>6309851</v>
      </c>
      <c r="D11" s="730">
        <v>126786.668</v>
      </c>
      <c r="E11" s="461">
        <v>2008</v>
      </c>
      <c r="F11" s="396">
        <v>2008</v>
      </c>
      <c r="G11" s="513">
        <v>1816</v>
      </c>
      <c r="H11" s="513">
        <v>323040</v>
      </c>
      <c r="I11" s="513">
        <v>1264.164</v>
      </c>
      <c r="J11" s="302">
        <v>2008</v>
      </c>
    </row>
    <row r="12" spans="1:10" s="263" customFormat="1" ht="14.25" customHeight="1">
      <c r="A12" s="866">
        <v>2009</v>
      </c>
      <c r="B12" s="867">
        <f>SUM(B13:B37)</f>
        <v>32244</v>
      </c>
      <c r="C12" s="867">
        <f>SUM(C13:C37)</f>
        <v>5432828</v>
      </c>
      <c r="D12" s="867">
        <f>SUM(D13:D37)</f>
        <v>138848.595</v>
      </c>
      <c r="E12" s="868">
        <v>2009</v>
      </c>
      <c r="F12" s="866">
        <v>2009</v>
      </c>
      <c r="G12" s="867">
        <f>SUM(G13:G37)</f>
        <v>1967</v>
      </c>
      <c r="H12" s="867">
        <f>SUM(H13:H37)</f>
        <v>331177</v>
      </c>
      <c r="I12" s="867">
        <f>SUM(I13:I37)</f>
        <v>1208.906</v>
      </c>
      <c r="J12" s="869">
        <v>2009</v>
      </c>
    </row>
    <row r="13" spans="1:10" s="261" customFormat="1" ht="14.25" customHeight="1">
      <c r="A13" s="448" t="s">
        <v>620</v>
      </c>
      <c r="B13" s="449">
        <v>8236</v>
      </c>
      <c r="C13" s="449">
        <v>1539832</v>
      </c>
      <c r="D13" s="515">
        <v>63495.27</v>
      </c>
      <c r="E13" s="461" t="s">
        <v>996</v>
      </c>
      <c r="F13" s="451" t="s">
        <v>644</v>
      </c>
      <c r="G13" s="870">
        <v>159</v>
      </c>
      <c r="H13" s="452">
        <v>21175</v>
      </c>
      <c r="I13" s="453">
        <v>3.128</v>
      </c>
      <c r="J13" s="625" t="s">
        <v>645</v>
      </c>
    </row>
    <row r="14" spans="1:10" s="261" customFormat="1" ht="14.25" customHeight="1">
      <c r="A14" s="448" t="s">
        <v>621</v>
      </c>
      <c r="B14" s="449">
        <v>2539</v>
      </c>
      <c r="C14" s="449">
        <v>427307</v>
      </c>
      <c r="D14" s="515">
        <v>10059.472</v>
      </c>
      <c r="E14" s="461" t="s">
        <v>997</v>
      </c>
      <c r="F14" s="451" t="s">
        <v>646</v>
      </c>
      <c r="G14" s="870">
        <v>365</v>
      </c>
      <c r="H14" s="449">
        <v>74892</v>
      </c>
      <c r="I14" s="450">
        <v>602.955</v>
      </c>
      <c r="J14" s="625" t="s">
        <v>647</v>
      </c>
    </row>
    <row r="15" spans="1:10" s="18" customFormat="1" ht="14.25" customHeight="1">
      <c r="A15" s="448" t="s">
        <v>622</v>
      </c>
      <c r="B15" s="449">
        <v>1500</v>
      </c>
      <c r="C15" s="449">
        <v>225233</v>
      </c>
      <c r="D15" s="515">
        <v>1900.271</v>
      </c>
      <c r="E15" s="461" t="s">
        <v>998</v>
      </c>
      <c r="F15" s="871" t="s">
        <v>648</v>
      </c>
      <c r="G15" s="870">
        <v>177</v>
      </c>
      <c r="H15" s="449">
        <v>17220</v>
      </c>
      <c r="I15" s="450">
        <v>0.126</v>
      </c>
      <c r="J15" s="625" t="s">
        <v>649</v>
      </c>
    </row>
    <row r="16" spans="1:10" s="18" customFormat="1" ht="14.25" customHeight="1">
      <c r="A16" s="448" t="s">
        <v>623</v>
      </c>
      <c r="B16" s="449">
        <v>1384</v>
      </c>
      <c r="C16" s="449">
        <v>224180</v>
      </c>
      <c r="D16" s="515">
        <v>2282.737</v>
      </c>
      <c r="E16" s="461" t="s">
        <v>999</v>
      </c>
      <c r="F16" s="871" t="s">
        <v>650</v>
      </c>
      <c r="G16" s="870">
        <v>281</v>
      </c>
      <c r="H16" s="449">
        <v>47875</v>
      </c>
      <c r="I16" s="450">
        <v>6.607</v>
      </c>
      <c r="J16" s="625" t="s">
        <v>651</v>
      </c>
    </row>
    <row r="17" spans="1:10" s="18" customFormat="1" ht="14.25" customHeight="1">
      <c r="A17" s="448" t="s">
        <v>624</v>
      </c>
      <c r="B17" s="449">
        <v>1441</v>
      </c>
      <c r="C17" s="449">
        <v>208725</v>
      </c>
      <c r="D17" s="515">
        <v>2134.678</v>
      </c>
      <c r="E17" s="461" t="s">
        <v>1000</v>
      </c>
      <c r="F17" s="451" t="s">
        <v>1001</v>
      </c>
      <c r="G17" s="870">
        <v>1</v>
      </c>
      <c r="H17" s="449">
        <v>298</v>
      </c>
      <c r="I17" s="450">
        <v>0</v>
      </c>
      <c r="J17" s="626" t="s">
        <v>1002</v>
      </c>
    </row>
    <row r="18" spans="1:10" s="18" customFormat="1" ht="14.25" customHeight="1">
      <c r="A18" s="448" t="s">
        <v>625</v>
      </c>
      <c r="B18" s="449">
        <v>103</v>
      </c>
      <c r="C18" s="449">
        <v>14057</v>
      </c>
      <c r="D18" s="515">
        <v>0.195</v>
      </c>
      <c r="E18" s="461" t="s">
        <v>1003</v>
      </c>
      <c r="F18" s="451" t="s">
        <v>1004</v>
      </c>
      <c r="G18" s="870">
        <v>2</v>
      </c>
      <c r="H18" s="449">
        <v>579</v>
      </c>
      <c r="I18" s="450">
        <v>0</v>
      </c>
      <c r="J18" s="626" t="s">
        <v>1005</v>
      </c>
    </row>
    <row r="19" spans="1:10" s="18" customFormat="1" ht="14.25" customHeight="1">
      <c r="A19" s="448" t="s">
        <v>626</v>
      </c>
      <c r="B19" s="449">
        <v>103</v>
      </c>
      <c r="C19" s="449">
        <v>14365</v>
      </c>
      <c r="D19" s="515">
        <v>29.44</v>
      </c>
      <c r="E19" s="461" t="s">
        <v>1006</v>
      </c>
      <c r="F19" s="451" t="s">
        <v>1007</v>
      </c>
      <c r="G19" s="870">
        <v>1</v>
      </c>
      <c r="H19" s="449">
        <v>33</v>
      </c>
      <c r="I19" s="450">
        <v>0</v>
      </c>
      <c r="J19" s="625" t="s">
        <v>1008</v>
      </c>
    </row>
    <row r="20" spans="1:10" s="18" customFormat="1" ht="14.25" customHeight="1">
      <c r="A20" s="448" t="s">
        <v>627</v>
      </c>
      <c r="B20" s="449">
        <v>0</v>
      </c>
      <c r="C20" s="449">
        <v>0</v>
      </c>
      <c r="D20" s="515">
        <v>0</v>
      </c>
      <c r="E20" s="461" t="s">
        <v>1009</v>
      </c>
      <c r="F20" s="451"/>
      <c r="G20" s="449"/>
      <c r="H20" s="449"/>
      <c r="I20" s="450"/>
      <c r="J20" s="625"/>
    </row>
    <row r="21" spans="1:10" s="18" customFormat="1" ht="14.25" customHeight="1">
      <c r="A21" s="448" t="s">
        <v>628</v>
      </c>
      <c r="B21" s="449">
        <v>103</v>
      </c>
      <c r="C21" s="449">
        <v>12580</v>
      </c>
      <c r="D21" s="515">
        <v>16.568</v>
      </c>
      <c r="E21" s="461" t="s">
        <v>1010</v>
      </c>
      <c r="F21" s="451"/>
      <c r="G21" s="449"/>
      <c r="H21" s="449"/>
      <c r="I21" s="450"/>
      <c r="J21" s="625"/>
    </row>
    <row r="22" spans="1:10" s="18" customFormat="1" ht="14.25" customHeight="1">
      <c r="A22" s="448" t="s">
        <v>629</v>
      </c>
      <c r="B22" s="449">
        <v>348</v>
      </c>
      <c r="C22" s="449">
        <v>49503</v>
      </c>
      <c r="D22" s="515">
        <v>245.378</v>
      </c>
      <c r="E22" s="461" t="s">
        <v>1011</v>
      </c>
      <c r="F22" s="461"/>
      <c r="G22" s="449"/>
      <c r="H22" s="449"/>
      <c r="I22" s="450"/>
      <c r="J22" s="625"/>
    </row>
    <row r="23" spans="1:10" s="18" customFormat="1" ht="14.25" customHeight="1">
      <c r="A23" s="448" t="s">
        <v>630</v>
      </c>
      <c r="B23" s="449">
        <v>353</v>
      </c>
      <c r="C23" s="449">
        <v>38021</v>
      </c>
      <c r="D23" s="515">
        <v>33.377</v>
      </c>
      <c r="E23" s="461" t="s">
        <v>1012</v>
      </c>
      <c r="F23" s="627"/>
      <c r="G23" s="449"/>
      <c r="H23" s="449"/>
      <c r="I23" s="450"/>
      <c r="J23" s="625"/>
    </row>
    <row r="24" spans="1:10" s="18" customFormat="1" ht="14.25" customHeight="1">
      <c r="A24" s="448" t="s">
        <v>631</v>
      </c>
      <c r="B24" s="449">
        <v>22</v>
      </c>
      <c r="C24" s="449">
        <v>3337</v>
      </c>
      <c r="D24" s="515">
        <v>0</v>
      </c>
      <c r="E24" s="461" t="s">
        <v>1013</v>
      </c>
      <c r="F24" s="461"/>
      <c r="G24" s="449"/>
      <c r="H24" s="449"/>
      <c r="I24" s="450"/>
      <c r="J24" s="625"/>
    </row>
    <row r="25" spans="1:10" s="18" customFormat="1" ht="14.25" customHeight="1">
      <c r="A25" s="396"/>
      <c r="B25" s="872"/>
      <c r="C25" s="872"/>
      <c r="D25" s="111"/>
      <c r="E25" s="461"/>
      <c r="F25" s="461"/>
      <c r="G25" s="449"/>
      <c r="H25" s="449"/>
      <c r="I25" s="450"/>
      <c r="J25" s="625"/>
    </row>
    <row r="26" spans="1:10" s="18" customFormat="1" ht="14.25" customHeight="1">
      <c r="A26" s="448" t="s">
        <v>632</v>
      </c>
      <c r="B26" s="449">
        <v>8216</v>
      </c>
      <c r="C26" s="449">
        <v>1514648</v>
      </c>
      <c r="D26" s="515">
        <v>40521.813</v>
      </c>
      <c r="E26" s="461" t="s">
        <v>1014</v>
      </c>
      <c r="F26" s="451" t="s">
        <v>655</v>
      </c>
      <c r="G26" s="449">
        <v>159</v>
      </c>
      <c r="H26" s="449">
        <v>22468</v>
      </c>
      <c r="I26" s="450">
        <v>8.286</v>
      </c>
      <c r="J26" s="625" t="s">
        <v>656</v>
      </c>
    </row>
    <row r="27" spans="1:10" s="18" customFormat="1" ht="14.25" customHeight="1">
      <c r="A27" s="448" t="s">
        <v>633</v>
      </c>
      <c r="B27" s="449">
        <v>2541</v>
      </c>
      <c r="C27" s="449">
        <v>420470</v>
      </c>
      <c r="D27" s="515">
        <v>9678.448</v>
      </c>
      <c r="E27" s="461" t="s">
        <v>1015</v>
      </c>
      <c r="F27" s="451" t="s">
        <v>657</v>
      </c>
      <c r="G27" s="449">
        <v>364</v>
      </c>
      <c r="H27" s="449">
        <v>79169</v>
      </c>
      <c r="I27" s="450">
        <v>264.051</v>
      </c>
      <c r="J27" s="625" t="s">
        <v>658</v>
      </c>
    </row>
    <row r="28" spans="1:10" s="18" customFormat="1" ht="14.25" customHeight="1">
      <c r="A28" s="448" t="s">
        <v>634</v>
      </c>
      <c r="B28" s="449">
        <v>1507</v>
      </c>
      <c r="C28" s="449">
        <v>218843</v>
      </c>
      <c r="D28" s="515">
        <v>3237.878</v>
      </c>
      <c r="E28" s="461" t="s">
        <v>1016</v>
      </c>
      <c r="F28" s="451" t="s">
        <v>659</v>
      </c>
      <c r="G28" s="449">
        <v>178</v>
      </c>
      <c r="H28" s="449">
        <v>17398</v>
      </c>
      <c r="I28" s="450">
        <v>0</v>
      </c>
      <c r="J28" s="625" t="s">
        <v>660</v>
      </c>
    </row>
    <row r="29" spans="1:10" s="18" customFormat="1" ht="14.25" customHeight="1">
      <c r="A29" s="448" t="s">
        <v>635</v>
      </c>
      <c r="B29" s="449">
        <v>1382</v>
      </c>
      <c r="C29" s="449">
        <v>203061</v>
      </c>
      <c r="D29" s="515">
        <v>2919.063</v>
      </c>
      <c r="E29" s="461" t="s">
        <v>1017</v>
      </c>
      <c r="F29" s="451" t="s">
        <v>662</v>
      </c>
      <c r="G29" s="449">
        <v>277</v>
      </c>
      <c r="H29" s="449">
        <v>49193</v>
      </c>
      <c r="I29" s="450">
        <v>323.753</v>
      </c>
      <c r="J29" s="625" t="s">
        <v>661</v>
      </c>
    </row>
    <row r="30" spans="1:10" s="18" customFormat="1" ht="14.25" customHeight="1">
      <c r="A30" s="448" t="s">
        <v>636</v>
      </c>
      <c r="B30" s="449">
        <v>1442</v>
      </c>
      <c r="C30" s="449">
        <v>203640</v>
      </c>
      <c r="D30" s="515">
        <v>1782.234</v>
      </c>
      <c r="E30" s="461" t="s">
        <v>1018</v>
      </c>
      <c r="F30" s="451" t="s">
        <v>1019</v>
      </c>
      <c r="G30" s="449">
        <v>1</v>
      </c>
      <c r="H30" s="449">
        <v>298</v>
      </c>
      <c r="I30" s="450">
        <v>0</v>
      </c>
      <c r="J30" s="625" t="s">
        <v>663</v>
      </c>
    </row>
    <row r="31" spans="1:10" s="18" customFormat="1" ht="14.25" customHeight="1">
      <c r="A31" s="448" t="s">
        <v>637</v>
      </c>
      <c r="B31" s="449">
        <v>103</v>
      </c>
      <c r="C31" s="449">
        <v>13323</v>
      </c>
      <c r="D31" s="515">
        <v>13.784</v>
      </c>
      <c r="E31" s="461" t="s">
        <v>1020</v>
      </c>
      <c r="F31" s="873" t="s">
        <v>1021</v>
      </c>
      <c r="G31" s="449">
        <v>2</v>
      </c>
      <c r="H31" s="449">
        <v>579</v>
      </c>
      <c r="I31" s="450">
        <v>0</v>
      </c>
      <c r="J31" s="625" t="s">
        <v>1022</v>
      </c>
    </row>
    <row r="32" spans="1:10" s="18" customFormat="1" ht="14.25" customHeight="1">
      <c r="A32" s="448" t="s">
        <v>638</v>
      </c>
      <c r="B32" s="449">
        <v>103</v>
      </c>
      <c r="C32" s="449">
        <v>13322</v>
      </c>
      <c r="D32" s="515">
        <v>59.837</v>
      </c>
      <c r="E32" s="461" t="s">
        <v>1023</v>
      </c>
      <c r="F32" s="461"/>
      <c r="G32" s="449"/>
      <c r="H32" s="449"/>
      <c r="I32" s="450"/>
      <c r="J32" s="625" t="s">
        <v>1024</v>
      </c>
    </row>
    <row r="33" spans="1:10" s="18" customFormat="1" ht="14.25" customHeight="1">
      <c r="A33" s="448" t="s">
        <v>639</v>
      </c>
      <c r="B33" s="449">
        <v>0</v>
      </c>
      <c r="C33" s="449">
        <v>0</v>
      </c>
      <c r="D33" s="515">
        <v>0</v>
      </c>
      <c r="E33" s="461" t="s">
        <v>1025</v>
      </c>
      <c r="F33" s="461"/>
      <c r="G33" s="449"/>
      <c r="H33" s="449"/>
      <c r="I33" s="450"/>
      <c r="J33" s="625"/>
    </row>
    <row r="34" spans="1:10" s="18" customFormat="1" ht="14.25" customHeight="1">
      <c r="A34" s="448" t="s">
        <v>640</v>
      </c>
      <c r="B34" s="449">
        <v>103</v>
      </c>
      <c r="C34" s="449">
        <v>11425</v>
      </c>
      <c r="D34" s="515">
        <v>9.894</v>
      </c>
      <c r="E34" s="461" t="s">
        <v>1026</v>
      </c>
      <c r="F34" s="874"/>
      <c r="G34" s="449"/>
      <c r="H34" s="449"/>
      <c r="I34" s="450"/>
      <c r="J34" s="197"/>
    </row>
    <row r="35" spans="1:10" s="18" customFormat="1" ht="14.25" customHeight="1">
      <c r="A35" s="448" t="s">
        <v>641</v>
      </c>
      <c r="B35" s="515">
        <v>348</v>
      </c>
      <c r="C35" s="515">
        <v>40027</v>
      </c>
      <c r="D35" s="515">
        <v>420.971</v>
      </c>
      <c r="E35" s="461" t="s">
        <v>1027</v>
      </c>
      <c r="F35" s="874"/>
      <c r="G35" s="515"/>
      <c r="H35" s="515"/>
      <c r="I35" s="450"/>
      <c r="J35" s="374"/>
    </row>
    <row r="36" spans="1:10" s="18" customFormat="1" ht="12.75" customHeight="1">
      <c r="A36" s="448" t="s">
        <v>642</v>
      </c>
      <c r="B36" s="515">
        <v>353</v>
      </c>
      <c r="C36" s="515">
        <v>36180</v>
      </c>
      <c r="D36" s="515">
        <v>7.287</v>
      </c>
      <c r="E36" s="461" t="s">
        <v>1028</v>
      </c>
      <c r="F36" s="461" t="s">
        <v>1574</v>
      </c>
      <c r="G36" s="515"/>
      <c r="H36" s="515"/>
      <c r="I36" s="450"/>
      <c r="J36" s="628"/>
    </row>
    <row r="37" spans="1:10" s="18" customFormat="1" ht="12.75">
      <c r="A37" s="860" t="s">
        <v>643</v>
      </c>
      <c r="B37" s="671">
        <v>14</v>
      </c>
      <c r="C37" s="671">
        <v>749</v>
      </c>
      <c r="D37" s="671">
        <v>0</v>
      </c>
      <c r="E37" s="464" t="s">
        <v>1029</v>
      </c>
      <c r="F37" s="464" t="s">
        <v>1574</v>
      </c>
      <c r="G37" s="671"/>
      <c r="H37" s="671"/>
      <c r="I37" s="875"/>
      <c r="J37" s="488"/>
    </row>
    <row r="38" spans="1:9" s="18" customFormat="1" ht="15" customHeight="1">
      <c r="A38" s="1037" t="s">
        <v>665</v>
      </c>
      <c r="B38" s="1037"/>
      <c r="C38" s="1037"/>
      <c r="D38" s="374"/>
      <c r="E38" s="374"/>
      <c r="F38" s="374"/>
      <c r="G38" s="375"/>
      <c r="H38" s="374"/>
      <c r="I38" s="374" t="s">
        <v>516</v>
      </c>
    </row>
    <row r="39" s="18" customFormat="1" ht="18" customHeight="1">
      <c r="A39" s="82" t="s">
        <v>666</v>
      </c>
    </row>
  </sheetData>
  <mergeCells count="4">
    <mergeCell ref="A1:J1"/>
    <mergeCell ref="B3:D3"/>
    <mergeCell ref="G3:I3"/>
    <mergeCell ref="A38:C38"/>
  </mergeCells>
  <printOptions horizontalCentered="1"/>
  <pageMargins left="0.7480314960629921" right="0.7480314960629921" top="0.74" bottom="0.44" header="0.5118110236220472" footer="0.28"/>
  <pageSetup horizontalDpi="600" verticalDpi="600" orientation="landscape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41"/>
  <sheetViews>
    <sheetView workbookViewId="0" topLeftCell="A22">
      <selection activeCell="H41" sqref="H41"/>
    </sheetView>
  </sheetViews>
  <sheetFormatPr defaultColWidth="9.140625" defaultRowHeight="12.75"/>
  <cols>
    <col min="1" max="1" width="12.28125" style="65" customWidth="1"/>
    <col min="2" max="2" width="16.00390625" style="65" customWidth="1"/>
    <col min="3" max="3" width="15.8515625" style="65" customWidth="1"/>
    <col min="4" max="4" width="12.421875" style="65" customWidth="1"/>
    <col min="5" max="5" width="14.140625" style="65" customWidth="1"/>
    <col min="6" max="6" width="12.140625" style="65" bestFit="1" customWidth="1"/>
    <col min="7" max="7" width="15.421875" style="65" customWidth="1"/>
    <col min="8" max="8" width="15.00390625" style="65" customWidth="1"/>
    <col min="9" max="9" width="11.00390625" style="65" customWidth="1"/>
    <col min="10" max="10" width="18.57421875" style="65" customWidth="1"/>
  </cols>
  <sheetData>
    <row r="1" spans="1:10" ht="23.25">
      <c r="A1" s="1082" t="s">
        <v>1174</v>
      </c>
      <c r="B1" s="1082"/>
      <c r="C1" s="1082"/>
      <c r="D1" s="1082"/>
      <c r="E1" s="1082"/>
      <c r="F1" s="1082"/>
      <c r="G1" s="1082"/>
      <c r="H1" s="1082"/>
      <c r="I1" s="1082"/>
      <c r="J1" s="1082"/>
    </row>
    <row r="2" spans="1:10" ht="12.75">
      <c r="A2" s="374" t="s">
        <v>430</v>
      </c>
      <c r="B2" s="374"/>
      <c r="C2" s="374"/>
      <c r="D2" s="374"/>
      <c r="E2" s="374"/>
      <c r="F2" s="374"/>
      <c r="G2" s="374"/>
      <c r="H2" s="374"/>
      <c r="I2" s="374" t="s">
        <v>431</v>
      </c>
      <c r="J2" s="374"/>
    </row>
    <row r="3" spans="1:10" ht="21.75" customHeight="1">
      <c r="A3" s="454"/>
      <c r="B3" s="1038" t="s">
        <v>432</v>
      </c>
      <c r="C3" s="1017"/>
      <c r="D3" s="1018"/>
      <c r="E3" s="100" t="s">
        <v>433</v>
      </c>
      <c r="F3" s="315" t="s">
        <v>434</v>
      </c>
      <c r="G3" s="1038" t="s">
        <v>435</v>
      </c>
      <c r="H3" s="1017"/>
      <c r="I3" s="1018"/>
      <c r="J3" s="455"/>
    </row>
    <row r="4" spans="1:10" ht="12.75">
      <c r="A4" s="456" t="s">
        <v>436</v>
      </c>
      <c r="B4" s="457" t="s">
        <v>437</v>
      </c>
      <c r="C4" s="458" t="s">
        <v>438</v>
      </c>
      <c r="D4" s="458" t="s">
        <v>439</v>
      </c>
      <c r="E4" s="392"/>
      <c r="F4" s="459"/>
      <c r="G4" s="457" t="s">
        <v>437</v>
      </c>
      <c r="H4" s="458" t="s">
        <v>438</v>
      </c>
      <c r="I4" s="458" t="s">
        <v>439</v>
      </c>
      <c r="J4" s="390" t="s">
        <v>433</v>
      </c>
    </row>
    <row r="5" spans="1:10" ht="12.75">
      <c r="A5" s="456" t="s">
        <v>440</v>
      </c>
      <c r="B5" s="396" t="s">
        <v>441</v>
      </c>
      <c r="C5" s="460" t="s">
        <v>441</v>
      </c>
      <c r="D5" s="461" t="s">
        <v>442</v>
      </c>
      <c r="E5" s="392" t="s">
        <v>517</v>
      </c>
      <c r="F5" s="456" t="s">
        <v>440</v>
      </c>
      <c r="G5" s="396" t="s">
        <v>441</v>
      </c>
      <c r="H5" s="460" t="s">
        <v>441</v>
      </c>
      <c r="I5" s="461" t="s">
        <v>442</v>
      </c>
      <c r="J5" s="390" t="s">
        <v>444</v>
      </c>
    </row>
    <row r="6" spans="1:10" ht="12.75">
      <c r="A6" s="462"/>
      <c r="B6" s="463" t="s">
        <v>445</v>
      </c>
      <c r="C6" s="464" t="s">
        <v>446</v>
      </c>
      <c r="D6" s="464" t="s">
        <v>447</v>
      </c>
      <c r="E6" s="395"/>
      <c r="F6" s="462"/>
      <c r="G6" s="463" t="s">
        <v>445</v>
      </c>
      <c r="H6" s="464" t="s">
        <v>446</v>
      </c>
      <c r="I6" s="464" t="s">
        <v>447</v>
      </c>
      <c r="J6" s="465"/>
    </row>
    <row r="7" spans="1:10" ht="16.5" customHeight="1">
      <c r="A7" s="396" t="s">
        <v>1405</v>
      </c>
      <c r="B7" s="731">
        <v>31027</v>
      </c>
      <c r="C7" s="732">
        <v>3770138</v>
      </c>
      <c r="D7" s="733">
        <v>57614.778</v>
      </c>
      <c r="E7" s="466" t="s">
        <v>1405</v>
      </c>
      <c r="F7" s="466" t="s">
        <v>1405</v>
      </c>
      <c r="G7" s="513">
        <v>764</v>
      </c>
      <c r="H7" s="513">
        <v>68339</v>
      </c>
      <c r="I7" s="733">
        <v>183.048</v>
      </c>
      <c r="J7" s="398" t="s">
        <v>1405</v>
      </c>
    </row>
    <row r="8" spans="1:10" ht="16.5" customHeight="1">
      <c r="A8" s="396" t="s">
        <v>1419</v>
      </c>
      <c r="B8" s="731">
        <v>29684</v>
      </c>
      <c r="C8" s="732">
        <v>3685564</v>
      </c>
      <c r="D8" s="733">
        <v>49108.77</v>
      </c>
      <c r="E8" s="466" t="s">
        <v>1419</v>
      </c>
      <c r="F8" s="466" t="s">
        <v>1419</v>
      </c>
      <c r="G8" s="513">
        <v>497</v>
      </c>
      <c r="H8" s="513">
        <v>45757</v>
      </c>
      <c r="I8" s="733">
        <v>58.822</v>
      </c>
      <c r="J8" s="398" t="s">
        <v>1419</v>
      </c>
    </row>
    <row r="9" spans="1:10" ht="16.5" customHeight="1">
      <c r="A9" s="396" t="s">
        <v>448</v>
      </c>
      <c r="B9" s="731">
        <v>28015</v>
      </c>
      <c r="C9" s="732">
        <v>3724591</v>
      </c>
      <c r="D9" s="733">
        <v>45488.733</v>
      </c>
      <c r="E9" s="466" t="s">
        <v>448</v>
      </c>
      <c r="F9" s="466" t="s">
        <v>448</v>
      </c>
      <c r="G9" s="513">
        <v>457</v>
      </c>
      <c r="H9" s="513">
        <v>42208</v>
      </c>
      <c r="I9" s="733">
        <v>209.506</v>
      </c>
      <c r="J9" s="398" t="s">
        <v>448</v>
      </c>
    </row>
    <row r="10" spans="1:10" ht="16.5" customHeight="1">
      <c r="A10" s="396" t="s">
        <v>221</v>
      </c>
      <c r="B10" s="731">
        <v>25827</v>
      </c>
      <c r="C10" s="732">
        <v>3430651</v>
      </c>
      <c r="D10" s="733">
        <v>41162.386</v>
      </c>
      <c r="E10" s="466" t="s">
        <v>221</v>
      </c>
      <c r="F10" s="466" t="s">
        <v>221</v>
      </c>
      <c r="G10" s="513">
        <v>531</v>
      </c>
      <c r="H10" s="513">
        <v>50260</v>
      </c>
      <c r="I10" s="733">
        <v>420.012</v>
      </c>
      <c r="J10" s="630" t="s">
        <v>221</v>
      </c>
    </row>
    <row r="11" spans="1:10" ht="16.5" customHeight="1">
      <c r="A11" s="396" t="s">
        <v>38</v>
      </c>
      <c r="B11" s="731">
        <v>29512</v>
      </c>
      <c r="C11" s="732">
        <v>3793708</v>
      </c>
      <c r="D11" s="733">
        <v>26967.99</v>
      </c>
      <c r="E11" s="855" t="s">
        <v>38</v>
      </c>
      <c r="F11" s="855" t="s">
        <v>38</v>
      </c>
      <c r="G11" s="513">
        <v>389</v>
      </c>
      <c r="H11" s="513">
        <v>48376</v>
      </c>
      <c r="I11" s="733">
        <v>163.597</v>
      </c>
      <c r="J11" s="630" t="s">
        <v>38</v>
      </c>
    </row>
    <row r="12" spans="1:10" ht="16.5" customHeight="1">
      <c r="A12" s="876">
        <v>2009</v>
      </c>
      <c r="B12" s="877">
        <f>SUM(B13:B39)</f>
        <v>25085</v>
      </c>
      <c r="C12" s="877">
        <f>SUM(C13:C39)</f>
        <v>3406665</v>
      </c>
      <c r="D12" s="878">
        <f>SUM(D13:D39)</f>
        <v>19440.142999999996</v>
      </c>
      <c r="E12" s="876">
        <v>2009</v>
      </c>
      <c r="F12" s="876">
        <v>2009</v>
      </c>
      <c r="G12" s="879">
        <f>SUM(G13:G39)</f>
        <v>502</v>
      </c>
      <c r="H12" s="879">
        <f>SUM(H13:H39)</f>
        <v>51495</v>
      </c>
      <c r="I12" s="879">
        <f>SUM(I13:I39)</f>
        <v>122.435</v>
      </c>
      <c r="J12" s="880">
        <v>2009</v>
      </c>
    </row>
    <row r="13" spans="1:10" ht="19.5" customHeight="1">
      <c r="A13" s="881" t="s">
        <v>620</v>
      </c>
      <c r="B13" s="882">
        <v>7743</v>
      </c>
      <c r="C13" s="883">
        <v>1093272</v>
      </c>
      <c r="D13" s="884">
        <v>5.445</v>
      </c>
      <c r="E13" s="396" t="s">
        <v>996</v>
      </c>
      <c r="F13" s="84" t="s">
        <v>644</v>
      </c>
      <c r="G13" s="885">
        <v>2</v>
      </c>
      <c r="H13" s="886">
        <v>317</v>
      </c>
      <c r="I13" s="449">
        <v>0</v>
      </c>
      <c r="J13" s="390" t="s">
        <v>1030</v>
      </c>
    </row>
    <row r="14" spans="1:10" ht="19.5" customHeight="1">
      <c r="A14" s="881" t="s">
        <v>621</v>
      </c>
      <c r="B14" s="882">
        <v>1451</v>
      </c>
      <c r="C14" s="883">
        <v>190029</v>
      </c>
      <c r="D14" s="884">
        <v>3058.186</v>
      </c>
      <c r="E14" s="396" t="s">
        <v>997</v>
      </c>
      <c r="F14" s="84" t="s">
        <v>1031</v>
      </c>
      <c r="G14" s="885">
        <v>2</v>
      </c>
      <c r="H14" s="886">
        <v>335</v>
      </c>
      <c r="I14" s="449">
        <v>0</v>
      </c>
      <c r="J14" s="390" t="s">
        <v>1032</v>
      </c>
    </row>
    <row r="15" spans="1:10" ht="19.5" customHeight="1">
      <c r="A15" s="881" t="s">
        <v>622</v>
      </c>
      <c r="B15" s="882">
        <v>1483</v>
      </c>
      <c r="C15" s="883">
        <v>203261</v>
      </c>
      <c r="D15" s="884">
        <v>337.034</v>
      </c>
      <c r="E15" s="396" t="s">
        <v>998</v>
      </c>
      <c r="F15" s="86" t="s">
        <v>1033</v>
      </c>
      <c r="G15" s="885">
        <v>1</v>
      </c>
      <c r="H15" s="886">
        <v>245</v>
      </c>
      <c r="I15" s="449">
        <v>0</v>
      </c>
      <c r="J15" s="390" t="s">
        <v>1034</v>
      </c>
    </row>
    <row r="16" spans="1:10" ht="19.5" customHeight="1">
      <c r="A16" s="881" t="s">
        <v>623</v>
      </c>
      <c r="B16" s="882">
        <v>1438</v>
      </c>
      <c r="C16" s="883">
        <v>174282</v>
      </c>
      <c r="D16" s="450">
        <v>0</v>
      </c>
      <c r="E16" s="396" t="s">
        <v>999</v>
      </c>
      <c r="F16" s="86" t="s">
        <v>668</v>
      </c>
      <c r="G16" s="385">
        <v>1</v>
      </c>
      <c r="H16" s="385">
        <v>204</v>
      </c>
      <c r="I16" s="449">
        <v>0</v>
      </c>
      <c r="J16" s="390" t="s">
        <v>1035</v>
      </c>
    </row>
    <row r="17" spans="1:10" ht="19.5" customHeight="1">
      <c r="A17" s="881" t="s">
        <v>624</v>
      </c>
      <c r="B17" s="882">
        <v>55</v>
      </c>
      <c r="C17" s="883">
        <v>4546</v>
      </c>
      <c r="D17" s="450">
        <v>0</v>
      </c>
      <c r="E17" s="396" t="s">
        <v>1000</v>
      </c>
      <c r="F17" s="86" t="s">
        <v>1036</v>
      </c>
      <c r="G17" s="385">
        <v>1</v>
      </c>
      <c r="H17" s="385">
        <v>160</v>
      </c>
      <c r="I17" s="449">
        <v>0</v>
      </c>
      <c r="J17" s="390" t="s">
        <v>1037</v>
      </c>
    </row>
    <row r="18" spans="1:10" ht="19.5" customHeight="1">
      <c r="A18" s="881" t="s">
        <v>631</v>
      </c>
      <c r="B18" s="882">
        <v>355</v>
      </c>
      <c r="C18" s="883">
        <v>34765</v>
      </c>
      <c r="D18" s="884">
        <v>0.553</v>
      </c>
      <c r="E18" s="396" t="s">
        <v>1013</v>
      </c>
      <c r="F18" s="456" t="s">
        <v>678</v>
      </c>
      <c r="G18" s="385">
        <v>3</v>
      </c>
      <c r="H18" s="385">
        <v>507</v>
      </c>
      <c r="I18" s="449">
        <v>0</v>
      </c>
      <c r="J18" s="469" t="s">
        <v>1038</v>
      </c>
    </row>
    <row r="19" spans="1:10" ht="19.5" customHeight="1">
      <c r="A19" s="881"/>
      <c r="B19" s="887"/>
      <c r="C19" s="888"/>
      <c r="D19" s="889"/>
      <c r="E19" s="396"/>
      <c r="F19" s="456" t="s">
        <v>1039</v>
      </c>
      <c r="G19" s="385">
        <v>1</v>
      </c>
      <c r="H19" s="385">
        <v>149</v>
      </c>
      <c r="I19" s="449">
        <v>0</v>
      </c>
      <c r="J19" s="469" t="s">
        <v>1040</v>
      </c>
    </row>
    <row r="20" spans="1:10" ht="19.5" customHeight="1">
      <c r="A20" s="881"/>
      <c r="B20" s="887"/>
      <c r="C20" s="888"/>
      <c r="D20" s="889"/>
      <c r="E20" s="396"/>
      <c r="F20" s="456" t="s">
        <v>650</v>
      </c>
      <c r="G20" s="385">
        <v>4</v>
      </c>
      <c r="H20" s="385">
        <v>518</v>
      </c>
      <c r="I20" s="449">
        <v>0</v>
      </c>
      <c r="J20" s="469" t="s">
        <v>1041</v>
      </c>
    </row>
    <row r="21" spans="1:10" ht="19.5" customHeight="1">
      <c r="A21" s="881"/>
      <c r="B21" s="887"/>
      <c r="C21" s="888"/>
      <c r="D21" s="889"/>
      <c r="E21" s="396"/>
      <c r="F21" s="456" t="s">
        <v>1042</v>
      </c>
      <c r="G21" s="385">
        <v>3</v>
      </c>
      <c r="H21" s="385">
        <v>743</v>
      </c>
      <c r="I21" s="449">
        <v>0</v>
      </c>
      <c r="J21" s="469" t="s">
        <v>1043</v>
      </c>
    </row>
    <row r="22" spans="1:10" ht="19.5" customHeight="1">
      <c r="A22" s="881"/>
      <c r="B22" s="887"/>
      <c r="C22" s="888"/>
      <c r="D22" s="889"/>
      <c r="E22" s="396"/>
      <c r="F22" s="456" t="s">
        <v>653</v>
      </c>
      <c r="G22" s="385">
        <v>1</v>
      </c>
      <c r="H22" s="385">
        <v>246</v>
      </c>
      <c r="I22" s="449">
        <v>0</v>
      </c>
      <c r="J22" s="469" t="s">
        <v>1044</v>
      </c>
    </row>
    <row r="23" spans="1:10" ht="19.5" customHeight="1">
      <c r="A23" s="881"/>
      <c r="B23" s="887"/>
      <c r="C23" s="888"/>
      <c r="D23" s="889"/>
      <c r="E23" s="396"/>
      <c r="F23" s="456" t="s">
        <v>654</v>
      </c>
      <c r="G23" s="385">
        <v>227</v>
      </c>
      <c r="H23" s="385">
        <v>20606</v>
      </c>
      <c r="I23" s="385">
        <v>108.987</v>
      </c>
      <c r="J23" s="469" t="s">
        <v>1045</v>
      </c>
    </row>
    <row r="24" spans="1:10" ht="19.5" customHeight="1">
      <c r="A24" s="881"/>
      <c r="B24" s="887"/>
      <c r="C24" s="888"/>
      <c r="D24" s="889"/>
      <c r="E24" s="396"/>
      <c r="F24" s="456" t="s">
        <v>669</v>
      </c>
      <c r="G24" s="385">
        <v>5</v>
      </c>
      <c r="H24" s="385">
        <v>712</v>
      </c>
      <c r="I24" s="449">
        <v>0</v>
      </c>
      <c r="J24" s="469" t="s">
        <v>1046</v>
      </c>
    </row>
    <row r="25" spans="1:10" ht="19.5" customHeight="1">
      <c r="A25" s="881"/>
      <c r="B25" s="887"/>
      <c r="C25" s="888"/>
      <c r="D25" s="889"/>
      <c r="E25" s="396"/>
      <c r="F25" s="456"/>
      <c r="G25" s="385"/>
      <c r="H25" s="385"/>
      <c r="I25" s="449"/>
      <c r="J25" s="469"/>
    </row>
    <row r="26" spans="1:10" s="18" customFormat="1" ht="18" customHeight="1">
      <c r="A26" s="881"/>
      <c r="B26" s="887"/>
      <c r="C26" s="888"/>
      <c r="D26" s="889"/>
      <c r="E26" s="396"/>
      <c r="F26" s="456" t="s">
        <v>655</v>
      </c>
      <c r="G26" s="385">
        <v>2</v>
      </c>
      <c r="H26" s="385">
        <v>317</v>
      </c>
      <c r="I26" s="449">
        <v>0</v>
      </c>
      <c r="J26" s="469" t="s">
        <v>1030</v>
      </c>
    </row>
    <row r="27" spans="1:10" s="18" customFormat="1" ht="18" customHeight="1">
      <c r="A27" s="881"/>
      <c r="B27" s="887"/>
      <c r="C27" s="888"/>
      <c r="D27" s="889"/>
      <c r="E27" s="396"/>
      <c r="F27" s="456" t="s">
        <v>1031</v>
      </c>
      <c r="G27" s="385">
        <v>2</v>
      </c>
      <c r="H27" s="385">
        <v>336</v>
      </c>
      <c r="I27" s="449">
        <v>0</v>
      </c>
      <c r="J27" s="469" t="s">
        <v>1032</v>
      </c>
    </row>
    <row r="28" spans="1:10" ht="12.75">
      <c r="A28" s="881"/>
      <c r="B28" s="887"/>
      <c r="C28" s="888"/>
      <c r="D28" s="889"/>
      <c r="E28" s="396"/>
      <c r="F28" s="456" t="s">
        <v>1033</v>
      </c>
      <c r="G28" s="385">
        <v>1</v>
      </c>
      <c r="H28" s="385">
        <v>246</v>
      </c>
      <c r="I28" s="449">
        <v>0</v>
      </c>
      <c r="J28" s="469" t="s">
        <v>1034</v>
      </c>
    </row>
    <row r="29" spans="1:10" ht="12.75">
      <c r="A29" s="881"/>
      <c r="B29" s="887"/>
      <c r="C29" s="888"/>
      <c r="D29" s="889"/>
      <c r="E29" s="396"/>
      <c r="F29" s="456" t="s">
        <v>668</v>
      </c>
      <c r="G29" s="385">
        <v>1</v>
      </c>
      <c r="H29" s="385">
        <v>204</v>
      </c>
      <c r="I29" s="449">
        <v>0</v>
      </c>
      <c r="J29" s="469" t="s">
        <v>1035</v>
      </c>
    </row>
    <row r="30" spans="1:10" ht="12.75">
      <c r="A30" s="881"/>
      <c r="B30" s="887"/>
      <c r="C30" s="888"/>
      <c r="D30" s="889"/>
      <c r="E30" s="396"/>
      <c r="F30" s="456" t="s">
        <v>1036</v>
      </c>
      <c r="G30" s="385">
        <v>1</v>
      </c>
      <c r="H30" s="385">
        <v>160</v>
      </c>
      <c r="I30" s="449">
        <v>0</v>
      </c>
      <c r="J30" s="469" t="s">
        <v>1037</v>
      </c>
    </row>
    <row r="31" spans="1:10" ht="12.75">
      <c r="A31" s="881"/>
      <c r="B31" s="887"/>
      <c r="C31" s="888"/>
      <c r="D31" s="889"/>
      <c r="E31" s="396"/>
      <c r="F31" s="456" t="s">
        <v>678</v>
      </c>
      <c r="G31" s="385">
        <v>4</v>
      </c>
      <c r="H31" s="385">
        <v>641</v>
      </c>
      <c r="I31" s="449">
        <v>0</v>
      </c>
      <c r="J31" s="469" t="s">
        <v>1038</v>
      </c>
    </row>
    <row r="32" spans="1:10" ht="12.75">
      <c r="A32" s="881"/>
      <c r="B32" s="887"/>
      <c r="C32" s="888"/>
      <c r="D32" s="889"/>
      <c r="E32" s="396"/>
      <c r="F32" s="456" t="s">
        <v>1039</v>
      </c>
      <c r="G32" s="385">
        <v>1</v>
      </c>
      <c r="H32" s="385">
        <v>149</v>
      </c>
      <c r="I32" s="449">
        <v>0</v>
      </c>
      <c r="J32" s="469" t="s">
        <v>1040</v>
      </c>
    </row>
    <row r="33" spans="1:10" ht="12.75">
      <c r="A33" s="881" t="s">
        <v>632</v>
      </c>
      <c r="B33" s="887">
        <v>7789</v>
      </c>
      <c r="C33" s="888">
        <v>1092394</v>
      </c>
      <c r="D33" s="889">
        <v>12152.479</v>
      </c>
      <c r="E33" s="392" t="s">
        <v>670</v>
      </c>
      <c r="F33" s="456" t="s">
        <v>650</v>
      </c>
      <c r="G33" s="385">
        <v>3</v>
      </c>
      <c r="H33" s="385">
        <v>493</v>
      </c>
      <c r="I33" s="449">
        <v>0</v>
      </c>
      <c r="J33" s="469" t="s">
        <v>1041</v>
      </c>
    </row>
    <row r="34" spans="1:10" ht="12.75">
      <c r="A34" s="881" t="s">
        <v>633</v>
      </c>
      <c r="B34" s="887">
        <v>1452</v>
      </c>
      <c r="C34" s="888">
        <v>187614</v>
      </c>
      <c r="D34" s="889">
        <v>1749.295</v>
      </c>
      <c r="E34" s="392" t="s">
        <v>672</v>
      </c>
      <c r="F34" s="392" t="s">
        <v>1042</v>
      </c>
      <c r="G34" s="385">
        <v>3</v>
      </c>
      <c r="H34" s="385">
        <v>748</v>
      </c>
      <c r="I34" s="449">
        <v>0</v>
      </c>
      <c r="J34" s="390" t="s">
        <v>1043</v>
      </c>
    </row>
    <row r="35" spans="1:10" ht="12.75">
      <c r="A35" s="881" t="s">
        <v>634</v>
      </c>
      <c r="B35" s="887">
        <v>1487</v>
      </c>
      <c r="C35" s="888">
        <v>204076</v>
      </c>
      <c r="D35" s="889">
        <v>1307.908</v>
      </c>
      <c r="E35" s="392" t="s">
        <v>673</v>
      </c>
      <c r="F35" s="84" t="s">
        <v>653</v>
      </c>
      <c r="G35" s="885">
        <v>1</v>
      </c>
      <c r="H35" s="886">
        <v>248</v>
      </c>
      <c r="I35" s="449">
        <v>0</v>
      </c>
      <c r="J35" s="390" t="s">
        <v>1044</v>
      </c>
    </row>
    <row r="36" spans="1:10" ht="12.75">
      <c r="A36" s="881" t="s">
        <v>635</v>
      </c>
      <c r="B36" s="887">
        <v>1438</v>
      </c>
      <c r="C36" s="888">
        <v>172202</v>
      </c>
      <c r="D36" s="889">
        <v>826.144</v>
      </c>
      <c r="E36" s="392" t="s">
        <v>674</v>
      </c>
      <c r="F36" s="85" t="s">
        <v>654</v>
      </c>
      <c r="G36" s="885">
        <v>226</v>
      </c>
      <c r="H36" s="886">
        <v>22408</v>
      </c>
      <c r="I36" s="385">
        <v>13.448</v>
      </c>
      <c r="J36" s="390" t="s">
        <v>1045</v>
      </c>
    </row>
    <row r="37" spans="1:10" ht="12.75">
      <c r="A37" s="881" t="s">
        <v>636</v>
      </c>
      <c r="B37" s="887">
        <v>55</v>
      </c>
      <c r="C37" s="888">
        <v>5168</v>
      </c>
      <c r="D37" s="890">
        <v>0</v>
      </c>
      <c r="E37" s="392" t="s">
        <v>675</v>
      </c>
      <c r="F37" s="85" t="s">
        <v>669</v>
      </c>
      <c r="G37" s="885">
        <v>4</v>
      </c>
      <c r="H37" s="886">
        <v>547</v>
      </c>
      <c r="I37" s="449">
        <v>0</v>
      </c>
      <c r="J37" s="390" t="s">
        <v>1046</v>
      </c>
    </row>
    <row r="38" spans="1:10" ht="12.75">
      <c r="A38" s="881" t="s">
        <v>1047</v>
      </c>
      <c r="B38" s="887">
        <v>339</v>
      </c>
      <c r="C38" s="888">
        <v>45056</v>
      </c>
      <c r="D38" s="889">
        <v>3.099</v>
      </c>
      <c r="E38" s="390" t="s">
        <v>676</v>
      </c>
      <c r="F38" s="85" t="s">
        <v>1048</v>
      </c>
      <c r="G38" s="471">
        <v>1</v>
      </c>
      <c r="H38" s="471">
        <v>159</v>
      </c>
      <c r="I38" s="449">
        <v>0</v>
      </c>
      <c r="J38" s="390" t="s">
        <v>1049</v>
      </c>
    </row>
    <row r="39" spans="1:10" ht="12.75">
      <c r="A39" s="893"/>
      <c r="B39" s="894"/>
      <c r="C39" s="895"/>
      <c r="D39" s="896"/>
      <c r="E39" s="395" t="s">
        <v>675</v>
      </c>
      <c r="F39" s="897" t="s">
        <v>1050</v>
      </c>
      <c r="G39" s="891">
        <v>1</v>
      </c>
      <c r="H39" s="892">
        <v>97</v>
      </c>
      <c r="I39" s="892">
        <v>0</v>
      </c>
      <c r="J39" s="394" t="s">
        <v>1051</v>
      </c>
    </row>
    <row r="40" spans="1:8" s="374" customFormat="1" ht="17.25" customHeight="1">
      <c r="A40" s="110" t="s">
        <v>1052</v>
      </c>
      <c r="B40" s="110"/>
      <c r="C40" s="110"/>
      <c r="D40" s="110"/>
      <c r="E40" s="110"/>
      <c r="F40" s="110"/>
      <c r="H40" s="374" t="s">
        <v>1053</v>
      </c>
    </row>
    <row r="41" s="18" customFormat="1" ht="10.5" customHeight="1">
      <c r="A41" s="82" t="s">
        <v>1054</v>
      </c>
    </row>
  </sheetData>
  <mergeCells count="3">
    <mergeCell ref="A1:J1"/>
    <mergeCell ref="B3:D3"/>
    <mergeCell ref="G3:I3"/>
  </mergeCells>
  <printOptions/>
  <pageMargins left="0.32" right="0.31" top="0.76" bottom="0.67" header="0.5" footer="0.39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25"/>
  <sheetViews>
    <sheetView workbookViewId="0" topLeftCell="A1">
      <selection activeCell="A1" sqref="A1:J1"/>
    </sheetView>
  </sheetViews>
  <sheetFormatPr defaultColWidth="9.140625" defaultRowHeight="12.75"/>
  <cols>
    <col min="1" max="10" width="13.00390625" style="643" customWidth="1"/>
    <col min="11" max="11" width="9.7109375" style="643" customWidth="1"/>
    <col min="12" max="16384" width="9.140625" style="65" customWidth="1"/>
  </cols>
  <sheetData>
    <row r="1" spans="1:11" ht="32.25" customHeight="1">
      <c r="A1" s="1008" t="s">
        <v>1175</v>
      </c>
      <c r="B1" s="1009"/>
      <c r="C1" s="1009"/>
      <c r="D1" s="1009"/>
      <c r="E1" s="1009"/>
      <c r="F1" s="1009"/>
      <c r="G1" s="1009"/>
      <c r="H1" s="1009"/>
      <c r="I1" s="1009"/>
      <c r="J1" s="1009"/>
      <c r="K1" s="640"/>
    </row>
    <row r="2" spans="1:11" s="1" customFormat="1" ht="15" customHeight="1">
      <c r="A2" s="641" t="s">
        <v>682</v>
      </c>
      <c r="B2" s="641"/>
      <c r="C2" s="641"/>
      <c r="D2" s="641"/>
      <c r="E2" s="641"/>
      <c r="F2" s="641"/>
      <c r="G2" s="641"/>
      <c r="H2" s="641"/>
      <c r="I2" s="641"/>
      <c r="J2" s="642" t="s">
        <v>683</v>
      </c>
      <c r="K2" s="643"/>
    </row>
    <row r="3" spans="1:11" s="1" customFormat="1" ht="23.25" customHeight="1">
      <c r="A3" s="644"/>
      <c r="B3" s="645" t="s">
        <v>684</v>
      </c>
      <c r="C3" s="645"/>
      <c r="D3" s="646"/>
      <c r="E3" s="100" t="s">
        <v>433</v>
      </c>
      <c r="F3" s="315" t="s">
        <v>434</v>
      </c>
      <c r="G3" s="647" t="s">
        <v>685</v>
      </c>
      <c r="H3" s="645"/>
      <c r="I3" s="645"/>
      <c r="J3" s="648"/>
      <c r="K3" s="643"/>
    </row>
    <row r="4" spans="1:11" s="1" customFormat="1" ht="15.75" customHeight="1">
      <c r="A4" s="649" t="s">
        <v>686</v>
      </c>
      <c r="B4" s="650" t="s">
        <v>687</v>
      </c>
      <c r="C4" s="651" t="s">
        <v>688</v>
      </c>
      <c r="D4" s="651" t="s">
        <v>689</v>
      </c>
      <c r="E4" s="392"/>
      <c r="F4" s="459"/>
      <c r="G4" s="650" t="s">
        <v>687</v>
      </c>
      <c r="H4" s="651" t="s">
        <v>688</v>
      </c>
      <c r="I4" s="651" t="s">
        <v>689</v>
      </c>
      <c r="J4" s="652" t="s">
        <v>433</v>
      </c>
      <c r="K4" s="643"/>
    </row>
    <row r="5" spans="1:11" s="1" customFormat="1" ht="15.75" customHeight="1">
      <c r="A5" s="649" t="s">
        <v>440</v>
      </c>
      <c r="B5" s="634" t="s">
        <v>441</v>
      </c>
      <c r="C5" s="653" t="s">
        <v>441</v>
      </c>
      <c r="D5" s="654" t="s">
        <v>442</v>
      </c>
      <c r="E5" s="392" t="s">
        <v>517</v>
      </c>
      <c r="F5" s="456" t="s">
        <v>440</v>
      </c>
      <c r="G5" s="634" t="s">
        <v>441</v>
      </c>
      <c r="H5" s="653" t="s">
        <v>441</v>
      </c>
      <c r="I5" s="654" t="s">
        <v>442</v>
      </c>
      <c r="J5" s="652" t="s">
        <v>444</v>
      </c>
      <c r="K5" s="643"/>
    </row>
    <row r="6" spans="1:11" s="1" customFormat="1" ht="18.75" customHeight="1">
      <c r="A6" s="655"/>
      <c r="B6" s="656" t="s">
        <v>445</v>
      </c>
      <c r="C6" s="657" t="s">
        <v>446</v>
      </c>
      <c r="D6" s="657" t="s">
        <v>692</v>
      </c>
      <c r="E6" s="395"/>
      <c r="F6" s="462"/>
      <c r="G6" s="656" t="s">
        <v>445</v>
      </c>
      <c r="H6" s="657" t="s">
        <v>446</v>
      </c>
      <c r="I6" s="657" t="s">
        <v>692</v>
      </c>
      <c r="J6" s="658"/>
      <c r="K6" s="643"/>
    </row>
    <row r="7" spans="1:11" s="208" customFormat="1" ht="15" customHeight="1">
      <c r="A7" s="634">
        <v>2006</v>
      </c>
      <c r="B7" s="659">
        <v>3408</v>
      </c>
      <c r="C7" s="1027">
        <v>224234</v>
      </c>
      <c r="D7" s="1027">
        <v>4.18</v>
      </c>
      <c r="E7" s="634">
        <v>2006</v>
      </c>
      <c r="F7" s="634">
        <v>2006</v>
      </c>
      <c r="G7" s="660"/>
      <c r="H7" s="660"/>
      <c r="I7" s="660"/>
      <c r="J7" s="652">
        <v>2006</v>
      </c>
      <c r="K7" s="643"/>
    </row>
    <row r="8" spans="1:11" s="208" customFormat="1" ht="15" customHeight="1">
      <c r="A8" s="634">
        <v>2007</v>
      </c>
      <c r="B8" s="659">
        <v>12932</v>
      </c>
      <c r="C8" s="1028">
        <v>811103</v>
      </c>
      <c r="D8" s="1028">
        <v>3.742</v>
      </c>
      <c r="E8" s="634">
        <v>2007</v>
      </c>
      <c r="F8" s="634">
        <v>2007</v>
      </c>
      <c r="G8" s="660">
        <v>2</v>
      </c>
      <c r="H8" s="660">
        <v>138</v>
      </c>
      <c r="I8" s="633">
        <v>0</v>
      </c>
      <c r="J8" s="652">
        <v>2007</v>
      </c>
      <c r="K8" s="643"/>
    </row>
    <row r="9" spans="1:11" s="208" customFormat="1" ht="15" customHeight="1">
      <c r="A9" s="634">
        <v>2008</v>
      </c>
      <c r="B9" s="659">
        <v>12875</v>
      </c>
      <c r="C9" s="1028">
        <v>972034</v>
      </c>
      <c r="D9" s="633">
        <v>0</v>
      </c>
      <c r="E9" s="634">
        <v>2008</v>
      </c>
      <c r="F9" s="634">
        <v>2008</v>
      </c>
      <c r="G9" s="660">
        <v>52</v>
      </c>
      <c r="H9" s="660">
        <v>6165</v>
      </c>
      <c r="I9" s="633">
        <v>0</v>
      </c>
      <c r="J9" s="652">
        <v>2008</v>
      </c>
      <c r="K9" s="643"/>
    </row>
    <row r="10" spans="1:11" s="268" customFormat="1" ht="15" customHeight="1">
      <c r="A10" s="898">
        <v>2009</v>
      </c>
      <c r="B10" s="899">
        <v>14163</v>
      </c>
      <c r="C10" s="900">
        <f>SUM(C11:C23)</f>
        <v>1371434</v>
      </c>
      <c r="D10" s="633">
        <v>1.182</v>
      </c>
      <c r="E10" s="898">
        <v>2009</v>
      </c>
      <c r="F10" s="898">
        <v>2009</v>
      </c>
      <c r="G10" s="901">
        <v>41</v>
      </c>
      <c r="H10" s="901">
        <v>6238</v>
      </c>
      <c r="I10" s="633">
        <v>0</v>
      </c>
      <c r="J10" s="902">
        <v>2009</v>
      </c>
      <c r="K10" s="640"/>
    </row>
    <row r="11" spans="1:11" s="250" customFormat="1" ht="15" customHeight="1">
      <c r="A11" s="631" t="s">
        <v>620</v>
      </c>
      <c r="B11" s="632">
        <v>4600</v>
      </c>
      <c r="C11" s="903">
        <v>482124</v>
      </c>
      <c r="D11" s="633">
        <v>0</v>
      </c>
      <c r="E11" s="634" t="s">
        <v>1055</v>
      </c>
      <c r="F11" s="635" t="s">
        <v>667</v>
      </c>
      <c r="G11" s="636">
        <v>2</v>
      </c>
      <c r="H11" s="636">
        <v>345</v>
      </c>
      <c r="I11" s="633">
        <v>0</v>
      </c>
      <c r="J11" s="637" t="s">
        <v>1056</v>
      </c>
      <c r="K11" s="643"/>
    </row>
    <row r="12" spans="1:11" s="268" customFormat="1" ht="15" customHeight="1">
      <c r="A12" s="631" t="s">
        <v>621</v>
      </c>
      <c r="B12" s="632">
        <v>1443</v>
      </c>
      <c r="C12" s="903">
        <v>139527</v>
      </c>
      <c r="D12" s="633">
        <v>0</v>
      </c>
      <c r="E12" s="634" t="s">
        <v>1057</v>
      </c>
      <c r="F12" s="635" t="s">
        <v>679</v>
      </c>
      <c r="G12" s="632">
        <v>5</v>
      </c>
      <c r="H12" s="632">
        <v>825</v>
      </c>
      <c r="I12" s="633">
        <v>0</v>
      </c>
      <c r="J12" s="637" t="s">
        <v>1058</v>
      </c>
      <c r="K12" s="643"/>
    </row>
    <row r="13" spans="1:11" s="268" customFormat="1" ht="15" customHeight="1">
      <c r="A13" s="631" t="s">
        <v>624</v>
      </c>
      <c r="B13" s="632">
        <v>1039</v>
      </c>
      <c r="C13" s="903">
        <v>69788</v>
      </c>
      <c r="D13" s="633">
        <v>0</v>
      </c>
      <c r="E13" s="634" t="s">
        <v>1059</v>
      </c>
      <c r="F13" s="654" t="s">
        <v>1060</v>
      </c>
      <c r="G13" s="632">
        <v>1</v>
      </c>
      <c r="H13" s="632">
        <v>88</v>
      </c>
      <c r="I13" s="633">
        <v>0</v>
      </c>
      <c r="J13" s="637" t="s">
        <v>1061</v>
      </c>
      <c r="K13" s="643"/>
    </row>
    <row r="14" spans="1:11" s="268" customFormat="1" ht="15" customHeight="1">
      <c r="A14" s="631" t="s">
        <v>1062</v>
      </c>
      <c r="B14" s="632">
        <v>3</v>
      </c>
      <c r="C14" s="903">
        <v>455</v>
      </c>
      <c r="D14" s="633">
        <v>0</v>
      </c>
      <c r="E14" s="634" t="s">
        <v>1063</v>
      </c>
      <c r="F14" s="654" t="s">
        <v>652</v>
      </c>
      <c r="G14" s="632">
        <v>2</v>
      </c>
      <c r="H14" s="632">
        <v>358</v>
      </c>
      <c r="I14" s="633">
        <v>0</v>
      </c>
      <c r="J14" s="637" t="s">
        <v>1064</v>
      </c>
      <c r="K14" s="643"/>
    </row>
    <row r="15" spans="1:11" s="268" customFormat="1" ht="15" customHeight="1">
      <c r="A15" s="631"/>
      <c r="B15" s="632"/>
      <c r="C15" s="903"/>
      <c r="D15" s="633"/>
      <c r="E15" s="634"/>
      <c r="F15" s="654" t="s">
        <v>680</v>
      </c>
      <c r="G15" s="632">
        <v>2</v>
      </c>
      <c r="H15" s="632">
        <v>233</v>
      </c>
      <c r="I15" s="633">
        <v>0</v>
      </c>
      <c r="J15" s="637" t="s">
        <v>1065</v>
      </c>
      <c r="K15" s="643"/>
    </row>
    <row r="16" spans="1:11" s="176" customFormat="1" ht="15" customHeight="1">
      <c r="A16" s="631"/>
      <c r="B16" s="632"/>
      <c r="C16" s="903"/>
      <c r="D16" s="633"/>
      <c r="E16" s="634"/>
      <c r="F16" s="654" t="s">
        <v>669</v>
      </c>
      <c r="G16" s="632">
        <v>9</v>
      </c>
      <c r="H16" s="632">
        <v>1359</v>
      </c>
      <c r="I16" s="633">
        <v>0</v>
      </c>
      <c r="J16" s="637" t="s">
        <v>1046</v>
      </c>
      <c r="K16" s="643"/>
    </row>
    <row r="17" spans="1:11" s="176" customFormat="1" ht="15" customHeight="1">
      <c r="A17" s="631"/>
      <c r="B17" s="632"/>
      <c r="C17" s="903"/>
      <c r="D17" s="633"/>
      <c r="E17" s="634"/>
      <c r="F17" s="654"/>
      <c r="G17" s="632"/>
      <c r="H17" s="632"/>
      <c r="I17" s="633"/>
      <c r="J17" s="637"/>
      <c r="K17" s="643"/>
    </row>
    <row r="18" spans="1:10" ht="15" customHeight="1">
      <c r="A18" s="631"/>
      <c r="B18" s="632"/>
      <c r="C18" s="903"/>
      <c r="D18" s="633"/>
      <c r="E18" s="634"/>
      <c r="F18" s="654" t="s">
        <v>671</v>
      </c>
      <c r="G18" s="632">
        <v>2</v>
      </c>
      <c r="H18" s="632">
        <v>345</v>
      </c>
      <c r="I18" s="633">
        <v>0</v>
      </c>
      <c r="J18" s="637" t="s">
        <v>1056</v>
      </c>
    </row>
    <row r="19" spans="1:10" ht="15" customHeight="1">
      <c r="A19" s="631"/>
      <c r="B19" s="632"/>
      <c r="C19" s="903"/>
      <c r="D19" s="633"/>
      <c r="E19" s="634"/>
      <c r="F19" s="654" t="s">
        <v>1066</v>
      </c>
      <c r="G19" s="632">
        <v>5</v>
      </c>
      <c r="H19" s="632">
        <v>825</v>
      </c>
      <c r="I19" s="633">
        <v>0</v>
      </c>
      <c r="J19" s="637" t="s">
        <v>1058</v>
      </c>
    </row>
    <row r="20" spans="1:10" ht="15" customHeight="1">
      <c r="A20" s="631" t="s">
        <v>632</v>
      </c>
      <c r="B20" s="632">
        <v>4604</v>
      </c>
      <c r="C20" s="903">
        <v>476859</v>
      </c>
      <c r="D20" s="633">
        <v>0</v>
      </c>
      <c r="E20" s="634" t="s">
        <v>670</v>
      </c>
      <c r="F20" s="654" t="s">
        <v>1067</v>
      </c>
      <c r="G20" s="632">
        <v>1</v>
      </c>
      <c r="H20" s="632">
        <v>88</v>
      </c>
      <c r="I20" s="633">
        <v>0</v>
      </c>
      <c r="J20" s="637" t="s">
        <v>1061</v>
      </c>
    </row>
    <row r="21" spans="1:10" ht="15" customHeight="1">
      <c r="A21" s="631" t="s">
        <v>633</v>
      </c>
      <c r="B21" s="632">
        <v>1438</v>
      </c>
      <c r="C21" s="903">
        <v>132963</v>
      </c>
      <c r="D21" s="633">
        <v>0.882</v>
      </c>
      <c r="E21" s="634" t="s">
        <v>672</v>
      </c>
      <c r="F21" s="904" t="s">
        <v>664</v>
      </c>
      <c r="G21" s="632">
        <v>1</v>
      </c>
      <c r="H21" s="632">
        <v>180</v>
      </c>
      <c r="I21" s="633">
        <v>0</v>
      </c>
      <c r="J21" s="637" t="s">
        <v>1064</v>
      </c>
    </row>
    <row r="22" spans="1:10" ht="15" customHeight="1">
      <c r="A22" s="631" t="s">
        <v>636</v>
      </c>
      <c r="B22" s="905">
        <v>1036</v>
      </c>
      <c r="C22" s="903">
        <v>69718</v>
      </c>
      <c r="D22" s="633">
        <v>0</v>
      </c>
      <c r="E22" s="634" t="s">
        <v>675</v>
      </c>
      <c r="F22" s="654" t="s">
        <v>681</v>
      </c>
      <c r="G22" s="632">
        <v>2</v>
      </c>
      <c r="H22" s="632">
        <v>233</v>
      </c>
      <c r="I22" s="633">
        <v>0</v>
      </c>
      <c r="J22" s="637" t="s">
        <v>1065</v>
      </c>
    </row>
    <row r="23" spans="1:10" ht="15" customHeight="1">
      <c r="A23" s="906"/>
      <c r="B23" s="907"/>
      <c r="C23" s="908"/>
      <c r="D23" s="909"/>
      <c r="E23" s="910"/>
      <c r="F23" s="911" t="s">
        <v>677</v>
      </c>
      <c r="G23" s="907">
        <v>9</v>
      </c>
      <c r="H23" s="907">
        <v>1359</v>
      </c>
      <c r="I23" s="909">
        <v>0</v>
      </c>
      <c r="J23" s="912" t="s">
        <v>1046</v>
      </c>
    </row>
    <row r="24" spans="1:11" ht="15" customHeight="1">
      <c r="A24" s="1019" t="s">
        <v>693</v>
      </c>
      <c r="B24" s="1020"/>
      <c r="C24" s="1020"/>
      <c r="D24" s="197"/>
      <c r="E24" s="197"/>
      <c r="F24" s="197"/>
      <c r="G24" s="638"/>
      <c r="H24" s="197"/>
      <c r="I24" s="374" t="s">
        <v>516</v>
      </c>
      <c r="J24" s="18"/>
      <c r="K24" s="179"/>
    </row>
    <row r="25" spans="1:11" ht="15" customHeight="1">
      <c r="A25" s="639" t="s">
        <v>694</v>
      </c>
      <c r="B25" s="179"/>
      <c r="C25" s="179"/>
      <c r="D25" s="179"/>
      <c r="E25" s="179"/>
      <c r="F25" s="179"/>
      <c r="G25" s="179"/>
      <c r="H25" s="179"/>
      <c r="I25" s="179"/>
      <c r="J25" s="179"/>
      <c r="K25" s="179"/>
    </row>
  </sheetData>
  <mergeCells count="2">
    <mergeCell ref="A24:C24"/>
    <mergeCell ref="A1:J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17"/>
  <sheetViews>
    <sheetView workbookViewId="0" topLeftCell="A1">
      <selection activeCell="A1" sqref="A1:E1"/>
    </sheetView>
  </sheetViews>
  <sheetFormatPr defaultColWidth="9.140625" defaultRowHeight="12.75"/>
  <cols>
    <col min="1" max="1" width="22.57421875" style="0" customWidth="1"/>
    <col min="2" max="2" width="23.8515625" style="0" customWidth="1"/>
    <col min="3" max="5" width="26.7109375" style="0" customWidth="1"/>
  </cols>
  <sheetData>
    <row r="1" spans="1:5" ht="23.25">
      <c r="A1" s="1010" t="s">
        <v>1176</v>
      </c>
      <c r="B1" s="1010"/>
      <c r="C1" s="1010"/>
      <c r="D1" s="1010"/>
      <c r="E1" s="1010"/>
    </row>
    <row r="2" spans="1:5" ht="12.75">
      <c r="A2" s="374" t="s">
        <v>695</v>
      </c>
      <c r="B2" s="374"/>
      <c r="C2" s="374"/>
      <c r="D2" s="374"/>
      <c r="E2" s="374"/>
    </row>
    <row r="3" spans="1:5" ht="21" customHeight="1">
      <c r="A3" s="454"/>
      <c r="B3" s="1011" t="s">
        <v>696</v>
      </c>
      <c r="C3" s="1110"/>
      <c r="D3" s="1111"/>
      <c r="E3" s="486" t="s">
        <v>697</v>
      </c>
    </row>
    <row r="4" spans="1:5" ht="21" customHeight="1">
      <c r="A4" s="456" t="s">
        <v>567</v>
      </c>
      <c r="B4" s="457" t="s">
        <v>698</v>
      </c>
      <c r="C4" s="458" t="s">
        <v>699</v>
      </c>
      <c r="D4" s="665" t="s">
        <v>700</v>
      </c>
      <c r="E4" s="390"/>
    </row>
    <row r="5" spans="1:5" ht="21" customHeight="1">
      <c r="A5" s="474"/>
      <c r="B5" s="396" t="s">
        <v>701</v>
      </c>
      <c r="C5" s="460" t="s">
        <v>701</v>
      </c>
      <c r="D5" s="630" t="s">
        <v>702</v>
      </c>
      <c r="E5" s="390" t="s">
        <v>571</v>
      </c>
    </row>
    <row r="6" spans="1:5" ht="21" customHeight="1">
      <c r="A6" s="462"/>
      <c r="B6" s="463" t="s">
        <v>583</v>
      </c>
      <c r="C6" s="464" t="s">
        <v>703</v>
      </c>
      <c r="D6" s="512" t="s">
        <v>704</v>
      </c>
      <c r="E6" s="465"/>
    </row>
    <row r="7" spans="1:5" ht="21" customHeight="1">
      <c r="A7" s="459">
        <v>2008</v>
      </c>
      <c r="B7" s="385">
        <v>2088</v>
      </c>
      <c r="C7" s="385">
        <v>164755</v>
      </c>
      <c r="D7" s="471">
        <v>0</v>
      </c>
      <c r="E7" s="390">
        <v>2008</v>
      </c>
    </row>
    <row r="8" spans="1:5" ht="36.75" customHeight="1">
      <c r="A8" s="661">
        <v>2009</v>
      </c>
      <c r="B8" s="662">
        <v>9571</v>
      </c>
      <c r="C8" s="662">
        <v>1198254</v>
      </c>
      <c r="D8" s="471">
        <v>5.989</v>
      </c>
      <c r="E8" s="663">
        <v>2009</v>
      </c>
    </row>
    <row r="9" spans="1:5" ht="36.75" customHeight="1">
      <c r="A9" s="405" t="s">
        <v>620</v>
      </c>
      <c r="B9" s="385">
        <v>3802</v>
      </c>
      <c r="C9" s="385">
        <v>476619</v>
      </c>
      <c r="D9" s="471">
        <v>4.171</v>
      </c>
      <c r="E9" s="913" t="s">
        <v>1068</v>
      </c>
    </row>
    <row r="10" spans="1:5" ht="36.75" customHeight="1">
      <c r="A10" s="405" t="s">
        <v>1069</v>
      </c>
      <c r="B10" s="385">
        <v>981</v>
      </c>
      <c r="C10" s="385">
        <v>120768</v>
      </c>
      <c r="D10" s="471">
        <v>0.751</v>
      </c>
      <c r="E10" s="913" t="s">
        <v>1070</v>
      </c>
    </row>
    <row r="11" spans="1:5" ht="36.75" customHeight="1">
      <c r="A11" s="405" t="s">
        <v>1071</v>
      </c>
      <c r="B11" s="385">
        <v>2</v>
      </c>
      <c r="C11" s="385">
        <v>72</v>
      </c>
      <c r="D11" s="471">
        <v>0</v>
      </c>
      <c r="E11" s="913" t="s">
        <v>1072</v>
      </c>
    </row>
    <row r="12" spans="1:5" ht="12.75">
      <c r="A12" s="405" t="s">
        <v>1062</v>
      </c>
      <c r="B12" s="385">
        <v>1</v>
      </c>
      <c r="C12" s="385">
        <v>42</v>
      </c>
      <c r="D12" s="471">
        <v>0</v>
      </c>
      <c r="E12" s="913" t="s">
        <v>1073</v>
      </c>
    </row>
    <row r="13" spans="1:5" ht="12.75">
      <c r="A13" s="405"/>
      <c r="B13" s="662"/>
      <c r="C13" s="662"/>
      <c r="D13" s="914"/>
      <c r="E13" s="663"/>
    </row>
    <row r="14" spans="1:5" ht="12.75">
      <c r="A14" s="405" t="s">
        <v>620</v>
      </c>
      <c r="B14" s="915">
        <v>3805</v>
      </c>
      <c r="C14" s="915">
        <v>477226</v>
      </c>
      <c r="D14" s="471">
        <v>0.003</v>
      </c>
      <c r="E14" s="390" t="s">
        <v>1074</v>
      </c>
    </row>
    <row r="15" spans="1:5" ht="12.75">
      <c r="A15" s="409" t="s">
        <v>1075</v>
      </c>
      <c r="B15" s="916">
        <v>980</v>
      </c>
      <c r="C15" s="916">
        <v>123527</v>
      </c>
      <c r="D15" s="892">
        <v>1.064</v>
      </c>
      <c r="E15" s="394" t="s">
        <v>1076</v>
      </c>
    </row>
    <row r="16" spans="1:5" ht="12.75">
      <c r="A16" s="1112" t="s">
        <v>1077</v>
      </c>
      <c r="B16" s="1113"/>
      <c r="C16" s="1113"/>
      <c r="D16" s="374" t="s">
        <v>1053</v>
      </c>
      <c r="E16" s="706"/>
    </row>
    <row r="17" spans="1:5" ht="12.75">
      <c r="A17" s="82" t="s">
        <v>1078</v>
      </c>
      <c r="B17" s="18"/>
      <c r="C17" s="18"/>
      <c r="D17" s="706"/>
      <c r="E17" s="706"/>
    </row>
  </sheetData>
  <mergeCells count="3">
    <mergeCell ref="A1:E1"/>
    <mergeCell ref="B3:D3"/>
    <mergeCell ref="A16:C1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14"/>
  <sheetViews>
    <sheetView workbookViewId="0" topLeftCell="A1">
      <selection activeCell="A1" sqref="A1:E1"/>
    </sheetView>
  </sheetViews>
  <sheetFormatPr defaultColWidth="9.140625" defaultRowHeight="12.75"/>
  <cols>
    <col min="1" max="1" width="23.00390625" style="0" customWidth="1"/>
    <col min="2" max="2" width="24.7109375" style="0" customWidth="1"/>
    <col min="3" max="5" width="26.7109375" style="0" customWidth="1"/>
  </cols>
  <sheetData>
    <row r="1" spans="1:5" ht="23.25">
      <c r="A1" s="1010" t="s">
        <v>1177</v>
      </c>
      <c r="B1" s="1010"/>
      <c r="C1" s="1010"/>
      <c r="D1" s="1010"/>
      <c r="E1" s="1010"/>
    </row>
    <row r="2" spans="1:5" ht="12.75">
      <c r="A2" s="374" t="s">
        <v>695</v>
      </c>
      <c r="B2" s="374"/>
      <c r="C2" s="374"/>
      <c r="D2" s="374"/>
      <c r="E2" s="374"/>
    </row>
    <row r="3" spans="1:5" ht="24.75" customHeight="1">
      <c r="A3" s="454"/>
      <c r="B3" s="1011" t="s">
        <v>696</v>
      </c>
      <c r="C3" s="1110"/>
      <c r="D3" s="1111"/>
      <c r="E3" s="486" t="s">
        <v>697</v>
      </c>
    </row>
    <row r="4" spans="1:5" ht="24.75" customHeight="1">
      <c r="A4" s="456" t="s">
        <v>567</v>
      </c>
      <c r="B4" s="457" t="s">
        <v>698</v>
      </c>
      <c r="C4" s="458" t="s">
        <v>699</v>
      </c>
      <c r="D4" s="665" t="s">
        <v>700</v>
      </c>
      <c r="E4" s="390"/>
    </row>
    <row r="5" spans="1:5" ht="24.75" customHeight="1">
      <c r="A5" s="474"/>
      <c r="B5" s="396" t="s">
        <v>701</v>
      </c>
      <c r="C5" s="460" t="s">
        <v>701</v>
      </c>
      <c r="D5" s="630" t="s">
        <v>702</v>
      </c>
      <c r="E5" s="390" t="s">
        <v>571</v>
      </c>
    </row>
    <row r="6" spans="1:5" ht="24.75" customHeight="1">
      <c r="A6" s="462"/>
      <c r="B6" s="463" t="s">
        <v>583</v>
      </c>
      <c r="C6" s="464" t="s">
        <v>703</v>
      </c>
      <c r="D6" s="512" t="s">
        <v>704</v>
      </c>
      <c r="E6" s="465"/>
    </row>
    <row r="7" spans="1:5" ht="24.75" customHeight="1">
      <c r="A7" s="459">
        <v>2008</v>
      </c>
      <c r="B7" s="385">
        <v>310</v>
      </c>
      <c r="C7" s="385">
        <v>29336</v>
      </c>
      <c r="D7" s="784">
        <v>332</v>
      </c>
      <c r="E7" s="390">
        <v>2008</v>
      </c>
    </row>
    <row r="8" spans="1:5" ht="24.75" customHeight="1">
      <c r="A8" s="661">
        <v>2009</v>
      </c>
      <c r="B8" s="662">
        <v>5383</v>
      </c>
      <c r="C8" s="662">
        <v>610406</v>
      </c>
      <c r="D8" s="917">
        <v>4076.244</v>
      </c>
      <c r="E8" s="663">
        <v>2009</v>
      </c>
    </row>
    <row r="9" spans="1:5" ht="24.75" customHeight="1">
      <c r="A9" s="405" t="s">
        <v>621</v>
      </c>
      <c r="B9" s="915">
        <v>2690</v>
      </c>
      <c r="C9" s="915">
        <v>308237</v>
      </c>
      <c r="D9" s="784">
        <v>1833.293</v>
      </c>
      <c r="E9" s="390" t="s">
        <v>1079</v>
      </c>
    </row>
    <row r="10" spans="1:5" ht="24.75" customHeight="1">
      <c r="A10" s="405" t="s">
        <v>1080</v>
      </c>
      <c r="B10" s="915">
        <v>2</v>
      </c>
      <c r="C10" s="915">
        <v>261</v>
      </c>
      <c r="D10" s="784">
        <v>2.415</v>
      </c>
      <c r="E10" s="390" t="s">
        <v>1081</v>
      </c>
    </row>
    <row r="11" spans="1:5" ht="24.75" customHeight="1">
      <c r="A11" s="405"/>
      <c r="B11" s="915"/>
      <c r="C11" s="915"/>
      <c r="D11" s="784"/>
      <c r="E11" s="390"/>
    </row>
    <row r="12" spans="1:5" ht="24.75" customHeight="1">
      <c r="A12" s="409" t="s">
        <v>633</v>
      </c>
      <c r="B12" s="916">
        <v>2691</v>
      </c>
      <c r="C12" s="916">
        <v>301908</v>
      </c>
      <c r="D12" s="918">
        <v>2240.536</v>
      </c>
      <c r="E12" s="394" t="s">
        <v>1082</v>
      </c>
    </row>
    <row r="13" spans="1:5" ht="24.75" customHeight="1">
      <c r="A13" s="1112" t="s">
        <v>1083</v>
      </c>
      <c r="B13" s="1113"/>
      <c r="C13" s="1113"/>
      <c r="D13" s="374" t="s">
        <v>1053</v>
      </c>
      <c r="E13" s="374"/>
    </row>
    <row r="14" spans="1:5" ht="24.75" customHeight="1">
      <c r="A14" s="82" t="s">
        <v>1084</v>
      </c>
      <c r="B14" s="18"/>
      <c r="C14" s="18"/>
      <c r="D14" s="18"/>
      <c r="E14" s="18"/>
    </row>
  </sheetData>
  <mergeCells count="3">
    <mergeCell ref="A1:E1"/>
    <mergeCell ref="B3:D3"/>
    <mergeCell ref="A13:C1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16"/>
  <sheetViews>
    <sheetView workbookViewId="0" topLeftCell="A1">
      <selection activeCell="A1" sqref="A1:E1"/>
    </sheetView>
  </sheetViews>
  <sheetFormatPr defaultColWidth="9.140625" defaultRowHeight="12.75"/>
  <cols>
    <col min="1" max="1" width="21.00390625" style="0" customWidth="1"/>
    <col min="2" max="2" width="24.00390625" style="0" customWidth="1"/>
    <col min="3" max="5" width="26.7109375" style="0" customWidth="1"/>
  </cols>
  <sheetData>
    <row r="1" spans="1:5" ht="23.25">
      <c r="A1" s="1082" t="s">
        <v>1178</v>
      </c>
      <c r="B1" s="1082"/>
      <c r="C1" s="1082"/>
      <c r="D1" s="1082"/>
      <c r="E1" s="1082"/>
    </row>
    <row r="2" spans="1:5" ht="12.75">
      <c r="A2" s="374" t="s">
        <v>430</v>
      </c>
      <c r="B2" s="374"/>
      <c r="C2" s="374"/>
      <c r="D2" s="374"/>
      <c r="E2" s="374"/>
    </row>
    <row r="3" spans="1:5" ht="22.5" customHeight="1">
      <c r="A3" s="454"/>
      <c r="B3" s="1011" t="s">
        <v>432</v>
      </c>
      <c r="C3" s="1110"/>
      <c r="D3" s="1111"/>
      <c r="E3" s="486" t="s">
        <v>433</v>
      </c>
    </row>
    <row r="4" spans="1:5" ht="22.5" customHeight="1">
      <c r="A4" s="456" t="s">
        <v>440</v>
      </c>
      <c r="B4" s="457" t="s">
        <v>437</v>
      </c>
      <c r="C4" s="458" t="s">
        <v>438</v>
      </c>
      <c r="D4" s="458" t="s">
        <v>439</v>
      </c>
      <c r="E4" s="390"/>
    </row>
    <row r="5" spans="1:5" ht="12.75">
      <c r="A5" s="474"/>
      <c r="B5" s="396" t="s">
        <v>441</v>
      </c>
      <c r="C5" s="460" t="s">
        <v>441</v>
      </c>
      <c r="D5" s="461" t="s">
        <v>442</v>
      </c>
      <c r="E5" s="390" t="s">
        <v>444</v>
      </c>
    </row>
    <row r="6" spans="1:5" ht="21" customHeight="1">
      <c r="A6" s="462"/>
      <c r="B6" s="463" t="s">
        <v>445</v>
      </c>
      <c r="C6" s="464" t="s">
        <v>446</v>
      </c>
      <c r="D6" s="464" t="s">
        <v>447</v>
      </c>
      <c r="E6" s="465"/>
    </row>
    <row r="7" spans="1:5" ht="21" customHeight="1">
      <c r="A7" s="661">
        <v>2009</v>
      </c>
      <c r="B7" s="662">
        <v>8164</v>
      </c>
      <c r="C7" s="662">
        <v>997685</v>
      </c>
      <c r="D7" s="917">
        <v>3.417</v>
      </c>
      <c r="E7" s="663">
        <v>2009</v>
      </c>
    </row>
    <row r="8" spans="1:5" ht="27" customHeight="1">
      <c r="A8" s="405" t="s">
        <v>620</v>
      </c>
      <c r="B8" s="385">
        <v>3375</v>
      </c>
      <c r="C8" s="385">
        <v>417750</v>
      </c>
      <c r="D8" s="784">
        <v>0.8</v>
      </c>
      <c r="E8" s="913" t="s">
        <v>1085</v>
      </c>
    </row>
    <row r="9" spans="1:5" ht="27" customHeight="1">
      <c r="A9" s="405" t="s">
        <v>1086</v>
      </c>
      <c r="B9" s="385">
        <v>394</v>
      </c>
      <c r="C9" s="385">
        <v>46843</v>
      </c>
      <c r="D9" s="471">
        <v>0</v>
      </c>
      <c r="E9" s="913" t="s">
        <v>1087</v>
      </c>
    </row>
    <row r="10" spans="1:5" ht="27" customHeight="1">
      <c r="A10" s="405" t="s">
        <v>1088</v>
      </c>
      <c r="B10" s="385">
        <v>314</v>
      </c>
      <c r="C10" s="385">
        <v>29713</v>
      </c>
      <c r="D10" s="784">
        <v>0.133</v>
      </c>
      <c r="E10" s="913" t="s">
        <v>1089</v>
      </c>
    </row>
    <row r="11" spans="1:5" ht="27" customHeight="1">
      <c r="A11" s="405"/>
      <c r="B11" s="385"/>
      <c r="C11" s="385"/>
      <c r="D11" s="471"/>
      <c r="E11" s="913"/>
    </row>
    <row r="12" spans="1:5" ht="27" customHeight="1">
      <c r="A12" s="405" t="s">
        <v>1090</v>
      </c>
      <c r="B12" s="385">
        <v>3373</v>
      </c>
      <c r="C12" s="385">
        <v>420332</v>
      </c>
      <c r="D12" s="784">
        <v>2.521</v>
      </c>
      <c r="E12" s="390" t="s">
        <v>1091</v>
      </c>
    </row>
    <row r="13" spans="1:5" ht="27" customHeight="1">
      <c r="A13" s="405" t="s">
        <v>1092</v>
      </c>
      <c r="B13" s="915">
        <v>394</v>
      </c>
      <c r="C13" s="915">
        <v>45888</v>
      </c>
      <c r="D13" s="471">
        <v>0</v>
      </c>
      <c r="E13" s="390" t="s">
        <v>1093</v>
      </c>
    </row>
    <row r="14" spans="1:5" ht="27" customHeight="1">
      <c r="A14" s="409" t="s">
        <v>1094</v>
      </c>
      <c r="B14" s="916">
        <v>314</v>
      </c>
      <c r="C14" s="916">
        <v>37159</v>
      </c>
      <c r="D14" s="892">
        <v>0</v>
      </c>
      <c r="E14" s="394" t="s">
        <v>1095</v>
      </c>
    </row>
    <row r="15" spans="1:5" ht="27" customHeight="1">
      <c r="A15" s="1112" t="s">
        <v>1096</v>
      </c>
      <c r="B15" s="1113"/>
      <c r="C15" s="1113"/>
      <c r="D15" s="374" t="s">
        <v>1053</v>
      </c>
      <c r="E15" s="706"/>
    </row>
    <row r="16" spans="1:5" ht="27" customHeight="1">
      <c r="A16" s="82" t="s">
        <v>1097</v>
      </c>
      <c r="B16" s="18"/>
      <c r="C16" s="18"/>
      <c r="D16" s="706"/>
      <c r="E16" s="706"/>
    </row>
    <row r="17" ht="27" customHeight="1"/>
  </sheetData>
  <mergeCells count="3">
    <mergeCell ref="A1:E1"/>
    <mergeCell ref="B3:D3"/>
    <mergeCell ref="A15:C1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R15"/>
  <sheetViews>
    <sheetView workbookViewId="0" topLeftCell="A1">
      <selection activeCell="J6" sqref="J6"/>
    </sheetView>
  </sheetViews>
  <sheetFormatPr defaultColWidth="9.140625" defaultRowHeight="12.75"/>
  <cols>
    <col min="1" max="1" width="10.8515625" style="1" customWidth="1"/>
    <col min="2" max="2" width="7.140625" style="1" customWidth="1"/>
    <col min="3" max="3" width="9.421875" style="1" customWidth="1"/>
    <col min="4" max="4" width="7.140625" style="1" customWidth="1"/>
    <col min="5" max="5" width="8.8515625" style="1" customWidth="1"/>
    <col min="6" max="6" width="7.140625" style="1" customWidth="1"/>
    <col min="7" max="7" width="11.140625" style="1" customWidth="1"/>
    <col min="8" max="8" width="7.140625" style="1" customWidth="1"/>
    <col min="9" max="9" width="9.421875" style="1" customWidth="1"/>
    <col min="10" max="10" width="7.140625" style="1" customWidth="1"/>
    <col min="11" max="11" width="9.421875" style="1" customWidth="1"/>
    <col min="12" max="12" width="7.140625" style="1" customWidth="1"/>
    <col min="13" max="13" width="9.421875" style="1" customWidth="1"/>
    <col min="14" max="14" width="7.140625" style="1" customWidth="1"/>
    <col min="15" max="15" width="10.7109375" style="1" customWidth="1"/>
    <col min="16" max="16" width="7.140625" style="1" customWidth="1"/>
    <col min="17" max="17" width="9.421875" style="1" customWidth="1"/>
    <col min="18" max="18" width="9.7109375" style="1" customWidth="1"/>
    <col min="19" max="16384" width="9.140625" style="1" customWidth="1"/>
  </cols>
  <sheetData>
    <row r="1" spans="1:18" ht="32.25" customHeight="1">
      <c r="A1" s="1082" t="s">
        <v>119</v>
      </c>
      <c r="B1" s="1082"/>
      <c r="C1" s="1082"/>
      <c r="D1" s="1082"/>
      <c r="E1" s="1082"/>
      <c r="F1" s="1082"/>
      <c r="G1" s="1082"/>
      <c r="H1" s="1082"/>
      <c r="I1" s="1082"/>
      <c r="J1" s="1082"/>
      <c r="K1" s="1082"/>
      <c r="L1" s="1082"/>
      <c r="M1" s="1082"/>
      <c r="N1" s="1082"/>
      <c r="O1" s="1082"/>
      <c r="P1" s="1082"/>
      <c r="Q1" s="1082"/>
      <c r="R1" s="1082"/>
    </row>
    <row r="2" spans="1:18" ht="18" customHeight="1">
      <c r="A2" s="38" t="s">
        <v>120</v>
      </c>
      <c r="B2" s="20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R2" s="28" t="s">
        <v>121</v>
      </c>
    </row>
    <row r="3" spans="1:18" ht="29.25" customHeight="1">
      <c r="A3" s="1120" t="s">
        <v>372</v>
      </c>
      <c r="B3" s="87" t="s">
        <v>122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9"/>
      <c r="N3" s="1114" t="s">
        <v>123</v>
      </c>
      <c r="O3" s="1087"/>
      <c r="P3" s="1087"/>
      <c r="Q3" s="1088"/>
      <c r="R3" s="1098" t="s">
        <v>104</v>
      </c>
    </row>
    <row r="4" spans="1:18" ht="26.25" customHeight="1">
      <c r="A4" s="1121"/>
      <c r="B4" s="1076" t="s">
        <v>1440</v>
      </c>
      <c r="C4" s="1088"/>
      <c r="D4" s="1076" t="s">
        <v>124</v>
      </c>
      <c r="E4" s="1088"/>
      <c r="F4" s="1076" t="s">
        <v>125</v>
      </c>
      <c r="G4" s="1088"/>
      <c r="H4" s="1076" t="s">
        <v>126</v>
      </c>
      <c r="I4" s="1088"/>
      <c r="J4" s="1076" t="s">
        <v>127</v>
      </c>
      <c r="K4" s="1088"/>
      <c r="L4" s="1076" t="s">
        <v>128</v>
      </c>
      <c r="M4" s="1088"/>
      <c r="N4" s="1076" t="s">
        <v>129</v>
      </c>
      <c r="O4" s="1088"/>
      <c r="P4" s="1115" t="s">
        <v>131</v>
      </c>
      <c r="Q4" s="1116"/>
      <c r="R4" s="1104"/>
    </row>
    <row r="5" spans="1:18" ht="21.75" customHeight="1">
      <c r="A5" s="1121"/>
      <c r="B5" s="1092" t="s">
        <v>1442</v>
      </c>
      <c r="C5" s="1095"/>
      <c r="D5" s="1092" t="s">
        <v>132</v>
      </c>
      <c r="E5" s="1095"/>
      <c r="F5" s="1092" t="s">
        <v>133</v>
      </c>
      <c r="G5" s="1095"/>
      <c r="H5" s="1092" t="s">
        <v>135</v>
      </c>
      <c r="I5" s="1095"/>
      <c r="J5" s="1092" t="s">
        <v>136</v>
      </c>
      <c r="K5" s="1095"/>
      <c r="L5" s="1092" t="s">
        <v>137</v>
      </c>
      <c r="M5" s="1095"/>
      <c r="N5" s="1092" t="s">
        <v>138</v>
      </c>
      <c r="O5" s="1095"/>
      <c r="P5" s="1092" t="s">
        <v>139</v>
      </c>
      <c r="Q5" s="1095"/>
      <c r="R5" s="1104"/>
    </row>
    <row r="6" spans="1:18" ht="45.75" customHeight="1">
      <c r="A6" s="1122"/>
      <c r="B6" s="90" t="s">
        <v>140</v>
      </c>
      <c r="C6" s="90" t="s">
        <v>141</v>
      </c>
      <c r="D6" s="90" t="s">
        <v>140</v>
      </c>
      <c r="E6" s="90" t="s">
        <v>141</v>
      </c>
      <c r="F6" s="90" t="s">
        <v>140</v>
      </c>
      <c r="G6" s="90" t="s">
        <v>141</v>
      </c>
      <c r="H6" s="90" t="s">
        <v>140</v>
      </c>
      <c r="I6" s="90" t="s">
        <v>141</v>
      </c>
      <c r="J6" s="90" t="s">
        <v>140</v>
      </c>
      <c r="K6" s="90" t="s">
        <v>141</v>
      </c>
      <c r="L6" s="90" t="s">
        <v>140</v>
      </c>
      <c r="M6" s="90" t="s">
        <v>141</v>
      </c>
      <c r="N6" s="90" t="s">
        <v>140</v>
      </c>
      <c r="O6" s="90" t="s">
        <v>141</v>
      </c>
      <c r="P6" s="90" t="s">
        <v>140</v>
      </c>
      <c r="Q6" s="90" t="s">
        <v>141</v>
      </c>
      <c r="R6" s="1105"/>
    </row>
    <row r="7" spans="1:18" s="205" customFormat="1" ht="49.5" customHeight="1">
      <c r="A7" s="269" t="s">
        <v>1405</v>
      </c>
      <c r="B7" s="272">
        <v>449</v>
      </c>
      <c r="C7" s="273">
        <v>6259335</v>
      </c>
      <c r="D7" s="274">
        <v>11</v>
      </c>
      <c r="E7" s="274">
        <v>50657</v>
      </c>
      <c r="F7" s="274">
        <v>313</v>
      </c>
      <c r="G7" s="274">
        <v>5657225</v>
      </c>
      <c r="H7" s="274">
        <v>60</v>
      </c>
      <c r="I7" s="274">
        <v>542455</v>
      </c>
      <c r="J7" s="274">
        <v>11</v>
      </c>
      <c r="K7" s="274">
        <v>1055</v>
      </c>
      <c r="L7" s="274">
        <v>54</v>
      </c>
      <c r="M7" s="274">
        <v>7943</v>
      </c>
      <c r="N7" s="274">
        <v>422</v>
      </c>
      <c r="O7" s="274">
        <v>6233136</v>
      </c>
      <c r="P7" s="274">
        <v>27</v>
      </c>
      <c r="Q7" s="275">
        <v>26199</v>
      </c>
      <c r="R7" s="269" t="s">
        <v>1405</v>
      </c>
    </row>
    <row r="8" spans="1:18" s="205" customFormat="1" ht="49.5" customHeight="1">
      <c r="A8" s="269" t="s">
        <v>1419</v>
      </c>
      <c r="B8" s="272">
        <v>527</v>
      </c>
      <c r="C8" s="273">
        <v>7611086</v>
      </c>
      <c r="D8" s="274">
        <v>12</v>
      </c>
      <c r="E8" s="274">
        <v>62207</v>
      </c>
      <c r="F8" s="274">
        <v>376</v>
      </c>
      <c r="G8" s="274">
        <v>6879953</v>
      </c>
      <c r="H8" s="274">
        <v>71</v>
      </c>
      <c r="I8" s="274">
        <v>659991</v>
      </c>
      <c r="J8" s="274">
        <v>12</v>
      </c>
      <c r="K8" s="274">
        <v>1091</v>
      </c>
      <c r="L8" s="274">
        <v>56</v>
      </c>
      <c r="M8" s="274">
        <v>7844</v>
      </c>
      <c r="N8" s="274">
        <v>498</v>
      </c>
      <c r="O8" s="274">
        <v>7609921</v>
      </c>
      <c r="P8" s="274">
        <v>29</v>
      </c>
      <c r="Q8" s="275">
        <v>1165</v>
      </c>
      <c r="R8" s="269" t="s">
        <v>1419</v>
      </c>
    </row>
    <row r="9" spans="1:18" s="220" customFormat="1" ht="49.5" customHeight="1">
      <c r="A9" s="346" t="s">
        <v>1406</v>
      </c>
      <c r="B9" s="347">
        <f>SUM(D9,F9,H9,J9,L9)</f>
        <v>584</v>
      </c>
      <c r="C9" s="320">
        <f>SUM(E9,G9,I9,K9,M9)</f>
        <v>8517094</v>
      </c>
      <c r="D9" s="251">
        <v>12</v>
      </c>
      <c r="E9" s="251">
        <v>66437</v>
      </c>
      <c r="F9" s="251">
        <v>400</v>
      </c>
      <c r="G9" s="251">
        <v>7486423</v>
      </c>
      <c r="H9" s="251">
        <v>95</v>
      </c>
      <c r="I9" s="251">
        <v>953466</v>
      </c>
      <c r="J9" s="251">
        <v>14</v>
      </c>
      <c r="K9" s="251">
        <v>1966</v>
      </c>
      <c r="L9" s="251">
        <v>63</v>
      </c>
      <c r="M9" s="251">
        <v>8802</v>
      </c>
      <c r="N9" s="251">
        <v>551</v>
      </c>
      <c r="O9" s="251">
        <v>8515812</v>
      </c>
      <c r="P9" s="251">
        <v>33</v>
      </c>
      <c r="Q9" s="348">
        <v>1282</v>
      </c>
      <c r="R9" s="302" t="s">
        <v>1406</v>
      </c>
    </row>
    <row r="10" spans="1:18" s="220" customFormat="1" ht="49.5" customHeight="1">
      <c r="A10" s="346" t="s">
        <v>221</v>
      </c>
      <c r="B10" s="347">
        <v>656</v>
      </c>
      <c r="C10" s="320">
        <v>11018411</v>
      </c>
      <c r="D10" s="251">
        <v>12</v>
      </c>
      <c r="E10" s="251">
        <v>73259</v>
      </c>
      <c r="F10" s="251">
        <v>443</v>
      </c>
      <c r="G10" s="251">
        <v>8962284</v>
      </c>
      <c r="H10" s="251">
        <v>127</v>
      </c>
      <c r="I10" s="251">
        <v>1977332</v>
      </c>
      <c r="J10" s="251">
        <v>15</v>
      </c>
      <c r="K10" s="251">
        <v>2061</v>
      </c>
      <c r="L10" s="251">
        <v>59</v>
      </c>
      <c r="M10" s="251">
        <v>3475</v>
      </c>
      <c r="N10" s="251">
        <v>624</v>
      </c>
      <c r="O10" s="251">
        <v>11017710</v>
      </c>
      <c r="P10" s="251">
        <v>32</v>
      </c>
      <c r="Q10" s="348">
        <v>701</v>
      </c>
      <c r="R10" s="302" t="s">
        <v>221</v>
      </c>
    </row>
    <row r="11" spans="1:18" s="220" customFormat="1" ht="49.5" customHeight="1">
      <c r="A11" s="346" t="s">
        <v>38</v>
      </c>
      <c r="B11" s="347">
        <v>690</v>
      </c>
      <c r="C11" s="320">
        <v>11770497</v>
      </c>
      <c r="D11" s="251">
        <v>12</v>
      </c>
      <c r="E11" s="251">
        <v>85865</v>
      </c>
      <c r="F11" s="251">
        <v>449</v>
      </c>
      <c r="G11" s="251">
        <v>9526691</v>
      </c>
      <c r="H11" s="251">
        <v>132</v>
      </c>
      <c r="I11" s="251">
        <v>2148571</v>
      </c>
      <c r="J11" s="251">
        <v>11</v>
      </c>
      <c r="K11" s="251">
        <v>1563</v>
      </c>
      <c r="L11" s="251">
        <v>86</v>
      </c>
      <c r="M11" s="251">
        <v>7807</v>
      </c>
      <c r="N11" s="251">
        <v>636</v>
      </c>
      <c r="O11" s="251">
        <v>11769878</v>
      </c>
      <c r="P11" s="251">
        <v>54</v>
      </c>
      <c r="Q11" s="348">
        <v>619</v>
      </c>
      <c r="R11" s="302" t="s">
        <v>38</v>
      </c>
    </row>
    <row r="12" spans="1:18" s="349" customFormat="1" ht="49.5" customHeight="1">
      <c r="A12" s="270" t="s">
        <v>40</v>
      </c>
      <c r="B12" s="666">
        <v>726</v>
      </c>
      <c r="C12" s="667">
        <v>10827516</v>
      </c>
      <c r="D12" s="668">
        <v>13</v>
      </c>
      <c r="E12" s="668">
        <v>94783</v>
      </c>
      <c r="F12" s="668">
        <v>444</v>
      </c>
      <c r="G12" s="668">
        <v>8753972</v>
      </c>
      <c r="H12" s="668">
        <v>147</v>
      </c>
      <c r="I12" s="668">
        <v>1969262</v>
      </c>
      <c r="J12" s="668">
        <v>13</v>
      </c>
      <c r="K12" s="668">
        <v>1936</v>
      </c>
      <c r="L12" s="668">
        <v>109</v>
      </c>
      <c r="M12" s="668">
        <v>7563</v>
      </c>
      <c r="N12" s="668">
        <v>646</v>
      </c>
      <c r="O12" s="668">
        <v>10826456</v>
      </c>
      <c r="P12" s="668">
        <v>80</v>
      </c>
      <c r="Q12" s="669">
        <v>1060</v>
      </c>
      <c r="R12" s="271" t="s">
        <v>43</v>
      </c>
    </row>
    <row r="13" spans="1:18" ht="24.75" customHeight="1">
      <c r="A13" s="1118" t="s">
        <v>17</v>
      </c>
      <c r="B13" s="1119"/>
      <c r="C13" s="1068"/>
      <c r="D13" s="1068"/>
      <c r="E13" s="1068"/>
      <c r="F13" s="1068"/>
      <c r="G13" s="21"/>
      <c r="H13" s="21"/>
      <c r="I13" s="21"/>
      <c r="J13" s="21"/>
      <c r="K13" s="21"/>
      <c r="L13" s="1117" t="s">
        <v>18</v>
      </c>
      <c r="M13" s="1117"/>
      <c r="N13" s="1117"/>
      <c r="O13" s="1117"/>
      <c r="P13" s="1117"/>
      <c r="Q13" s="1117"/>
      <c r="R13" s="1117"/>
    </row>
    <row r="14" spans="1:18" ht="15" customHeight="1">
      <c r="A14" s="1" t="s">
        <v>142</v>
      </c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</row>
    <row r="15" ht="17.25" customHeight="1">
      <c r="A15" s="1" t="s">
        <v>107</v>
      </c>
    </row>
  </sheetData>
  <mergeCells count="22">
    <mergeCell ref="A13:F13"/>
    <mergeCell ref="B5:C5"/>
    <mergeCell ref="D5:E5"/>
    <mergeCell ref="F5:G5"/>
    <mergeCell ref="A3:A6"/>
    <mergeCell ref="H5:I5"/>
    <mergeCell ref="N4:O4"/>
    <mergeCell ref="P4:Q4"/>
    <mergeCell ref="L13:R13"/>
    <mergeCell ref="J5:K5"/>
    <mergeCell ref="L5:M5"/>
    <mergeCell ref="N5:O5"/>
    <mergeCell ref="P5:Q5"/>
    <mergeCell ref="R3:R6"/>
    <mergeCell ref="A1:R1"/>
    <mergeCell ref="N3:Q3"/>
    <mergeCell ref="B4:C4"/>
    <mergeCell ref="D4:E4"/>
    <mergeCell ref="F4:G4"/>
    <mergeCell ref="H4:I4"/>
    <mergeCell ref="J4:K4"/>
    <mergeCell ref="L4:M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15"/>
  <sheetViews>
    <sheetView workbookViewId="0" topLeftCell="A4">
      <selection activeCell="E11" sqref="E11"/>
    </sheetView>
  </sheetViews>
  <sheetFormatPr defaultColWidth="9.140625" defaultRowHeight="12.75"/>
  <cols>
    <col min="1" max="1" width="16.421875" style="1" customWidth="1"/>
    <col min="2" max="2" width="19.28125" style="1" customWidth="1"/>
    <col min="3" max="3" width="16.421875" style="1" customWidth="1"/>
    <col min="4" max="4" width="19.28125" style="1" customWidth="1"/>
    <col min="5" max="5" width="28.7109375" style="1" customWidth="1"/>
    <col min="6" max="6" width="19.28125" style="1" customWidth="1"/>
    <col min="7" max="7" width="19.8515625" style="1" customWidth="1"/>
    <col min="8" max="8" width="16.57421875" style="1" customWidth="1"/>
    <col min="9" max="9" width="16.421875" style="1" customWidth="1"/>
    <col min="10" max="16384" width="9.140625" style="1" customWidth="1"/>
  </cols>
  <sheetData>
    <row r="1" spans="1:8" ht="32.25" customHeight="1">
      <c r="A1" s="1082" t="s">
        <v>143</v>
      </c>
      <c r="B1" s="1082"/>
      <c r="C1" s="1082"/>
      <c r="D1" s="1082"/>
      <c r="E1" s="1082"/>
      <c r="F1" s="1082"/>
      <c r="G1" s="1082"/>
      <c r="H1" s="1082"/>
    </row>
    <row r="2" spans="1:8" ht="22.5" customHeight="1">
      <c r="A2" s="1" t="s">
        <v>373</v>
      </c>
      <c r="H2" s="24" t="s">
        <v>374</v>
      </c>
    </row>
    <row r="3" spans="1:8" s="176" customFormat="1" ht="32.25" customHeight="1">
      <c r="A3" s="1120" t="s">
        <v>375</v>
      </c>
      <c r="B3" s="1097" t="s">
        <v>376</v>
      </c>
      <c r="C3" s="1126"/>
      <c r="D3" s="1096" t="s">
        <v>377</v>
      </c>
      <c r="E3" s="1126"/>
      <c r="F3" s="1097" t="s">
        <v>378</v>
      </c>
      <c r="G3" s="1126"/>
      <c r="H3" s="1127" t="s">
        <v>379</v>
      </c>
    </row>
    <row r="4" spans="1:8" s="176" customFormat="1" ht="32.25" customHeight="1">
      <c r="A4" s="1121"/>
      <c r="B4" s="1066" t="s">
        <v>380</v>
      </c>
      <c r="C4" s="1122"/>
      <c r="D4" s="1125" t="s">
        <v>381</v>
      </c>
      <c r="E4" s="1122"/>
      <c r="F4" s="1125" t="s">
        <v>382</v>
      </c>
      <c r="G4" s="1122"/>
      <c r="H4" s="1065"/>
    </row>
    <row r="5" spans="1:8" s="176" customFormat="1" ht="32.25" customHeight="1">
      <c r="A5" s="1121"/>
      <c r="B5" s="247" t="s">
        <v>383</v>
      </c>
      <c r="C5" s="91" t="s">
        <v>384</v>
      </c>
      <c r="D5" s="247" t="s">
        <v>383</v>
      </c>
      <c r="E5" s="91" t="s">
        <v>384</v>
      </c>
      <c r="F5" s="247" t="s">
        <v>383</v>
      </c>
      <c r="G5" s="200" t="s">
        <v>385</v>
      </c>
      <c r="H5" s="1065"/>
    </row>
    <row r="6" spans="1:8" s="176" customFormat="1" ht="32.25" customHeight="1">
      <c r="A6" s="1122"/>
      <c r="B6" s="278" t="s">
        <v>386</v>
      </c>
      <c r="C6" s="177" t="s">
        <v>387</v>
      </c>
      <c r="D6" s="278" t="s">
        <v>386</v>
      </c>
      <c r="E6" s="177" t="s">
        <v>387</v>
      </c>
      <c r="F6" s="278" t="s">
        <v>386</v>
      </c>
      <c r="G6" s="279" t="s">
        <v>387</v>
      </c>
      <c r="H6" s="1066"/>
    </row>
    <row r="7" spans="1:8" s="242" customFormat="1" ht="47.25" customHeight="1">
      <c r="A7" s="250" t="s">
        <v>1405</v>
      </c>
      <c r="B7" s="535">
        <v>1096221</v>
      </c>
      <c r="C7" s="536">
        <v>3637</v>
      </c>
      <c r="D7" s="536">
        <v>1094717</v>
      </c>
      <c r="E7" s="536">
        <v>3637</v>
      </c>
      <c r="F7" s="536">
        <v>1504</v>
      </c>
      <c r="G7" s="280">
        <v>0</v>
      </c>
      <c r="H7" s="250" t="s">
        <v>1405</v>
      </c>
    </row>
    <row r="8" spans="1:8" s="242" customFormat="1" ht="47.25" customHeight="1">
      <c r="A8" s="250" t="s">
        <v>1419</v>
      </c>
      <c r="B8" s="535">
        <v>1134762</v>
      </c>
      <c r="C8" s="536">
        <v>3816</v>
      </c>
      <c r="D8" s="536">
        <v>1128382</v>
      </c>
      <c r="E8" s="536">
        <v>3816</v>
      </c>
      <c r="F8" s="536">
        <v>6395</v>
      </c>
      <c r="G8" s="280">
        <v>0</v>
      </c>
      <c r="H8" s="250" t="s">
        <v>1419</v>
      </c>
    </row>
    <row r="9" spans="1:8" s="220" customFormat="1" ht="47.25" customHeight="1">
      <c r="A9" s="296" t="s">
        <v>1406</v>
      </c>
      <c r="B9" s="314">
        <f>SUM(D9,F9)</f>
        <v>1205813</v>
      </c>
      <c r="C9" s="311">
        <f>SUM(E9,G9)</f>
        <v>4231</v>
      </c>
      <c r="D9" s="311">
        <v>1194548</v>
      </c>
      <c r="E9" s="311">
        <v>4231</v>
      </c>
      <c r="F9" s="333">
        <v>11265</v>
      </c>
      <c r="G9" s="350" t="s">
        <v>118</v>
      </c>
      <c r="H9" s="302" t="s">
        <v>1406</v>
      </c>
    </row>
    <row r="10" spans="1:8" s="220" customFormat="1" ht="47.25" customHeight="1">
      <c r="A10" s="296" t="s">
        <v>221</v>
      </c>
      <c r="B10" s="314">
        <v>1445800</v>
      </c>
      <c r="C10" s="311">
        <v>4488</v>
      </c>
      <c r="D10" s="311">
        <v>1428515</v>
      </c>
      <c r="E10" s="311">
        <v>4488</v>
      </c>
      <c r="F10" s="333">
        <v>17285</v>
      </c>
      <c r="G10" s="350" t="s">
        <v>118</v>
      </c>
      <c r="H10" s="302" t="s">
        <v>221</v>
      </c>
    </row>
    <row r="11" spans="1:8" s="220" customFormat="1" ht="47.25" customHeight="1">
      <c r="A11" s="296" t="s">
        <v>38</v>
      </c>
      <c r="B11" s="314">
        <v>1785569</v>
      </c>
      <c r="C11" s="311">
        <v>4704</v>
      </c>
      <c r="D11" s="311">
        <v>1755046</v>
      </c>
      <c r="E11" s="311">
        <v>4704</v>
      </c>
      <c r="F11" s="333">
        <v>30523</v>
      </c>
      <c r="G11" s="350">
        <v>0</v>
      </c>
      <c r="H11" s="302" t="s">
        <v>38</v>
      </c>
    </row>
    <row r="12" spans="1:8" s="349" customFormat="1" ht="47.25" customHeight="1">
      <c r="A12" s="276" t="s">
        <v>40</v>
      </c>
      <c r="B12" s="475">
        <v>1913902</v>
      </c>
      <c r="C12" s="476">
        <v>5032</v>
      </c>
      <c r="D12" s="476">
        <v>1875755</v>
      </c>
      <c r="E12" s="476">
        <v>5032</v>
      </c>
      <c r="F12" s="477">
        <v>38147</v>
      </c>
      <c r="G12" s="478">
        <v>0</v>
      </c>
      <c r="H12" s="271" t="s">
        <v>43</v>
      </c>
    </row>
    <row r="13" spans="1:8" s="181" customFormat="1" ht="34.5" customHeight="1">
      <c r="A13" s="1118" t="s">
        <v>521</v>
      </c>
      <c r="B13" s="1123"/>
      <c r="C13" s="1123"/>
      <c r="D13" s="847"/>
      <c r="E13" s="1124" t="s">
        <v>523</v>
      </c>
      <c r="F13" s="1124"/>
      <c r="G13" s="1124"/>
      <c r="H13" s="1068"/>
    </row>
    <row r="14" spans="1:8" s="176" customFormat="1" ht="15" customHeight="1">
      <c r="A14" s="199" t="s">
        <v>388</v>
      </c>
      <c r="H14" s="277" t="s">
        <v>389</v>
      </c>
    </row>
    <row r="15" s="176" customFormat="1" ht="15" customHeight="1">
      <c r="A15" s="176" t="s">
        <v>705</v>
      </c>
    </row>
  </sheetData>
  <mergeCells count="11">
    <mergeCell ref="A1:H1"/>
    <mergeCell ref="B3:C3"/>
    <mergeCell ref="D3:E3"/>
    <mergeCell ref="F3:G3"/>
    <mergeCell ref="A3:A6"/>
    <mergeCell ref="H3:H6"/>
    <mergeCell ref="A13:C13"/>
    <mergeCell ref="E13:H13"/>
    <mergeCell ref="B4:C4"/>
    <mergeCell ref="D4:E4"/>
    <mergeCell ref="F4:G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9"/>
  <sheetViews>
    <sheetView zoomScaleSheetLayoutView="100" workbookViewId="0" topLeftCell="A13">
      <selection activeCell="F17" sqref="F17"/>
    </sheetView>
  </sheetViews>
  <sheetFormatPr defaultColWidth="9.140625" defaultRowHeight="12.75"/>
  <cols>
    <col min="1" max="1" width="9.7109375" style="1" customWidth="1"/>
    <col min="2" max="5" width="12.00390625" style="1" customWidth="1"/>
    <col min="6" max="7" width="9.8515625" style="1" customWidth="1"/>
    <col min="8" max="9" width="9.7109375" style="1" customWidth="1"/>
    <col min="10" max="10" width="9.57421875" style="1" bestFit="1" customWidth="1"/>
    <col min="11" max="11" width="9.28125" style="1" bestFit="1" customWidth="1"/>
    <col min="12" max="12" width="9.57421875" style="1" bestFit="1" customWidth="1"/>
    <col min="13" max="13" width="9.28125" style="1" bestFit="1" customWidth="1"/>
    <col min="14" max="14" width="12.57421875" style="1" customWidth="1"/>
    <col min="15" max="16384" width="9.140625" style="1" customWidth="1"/>
  </cols>
  <sheetData>
    <row r="1" spans="1:14" ht="32.25" customHeight="1">
      <c r="A1" s="1082" t="s">
        <v>1407</v>
      </c>
      <c r="B1" s="1082"/>
      <c r="C1" s="1082"/>
      <c r="D1" s="1082"/>
      <c r="E1" s="1082"/>
      <c r="F1" s="1082"/>
      <c r="G1" s="1082"/>
      <c r="H1" s="1082"/>
      <c r="I1" s="1082"/>
      <c r="J1" s="1082"/>
      <c r="K1" s="1082"/>
      <c r="L1" s="1082"/>
      <c r="M1" s="1082"/>
      <c r="N1" s="1082"/>
    </row>
    <row r="2" spans="1:14" ht="16.5" customHeight="1">
      <c r="A2" s="2" t="s">
        <v>1408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" t="s">
        <v>1409</v>
      </c>
    </row>
    <row r="3" spans="1:14" ht="18.75" customHeight="1">
      <c r="A3" s="1099" t="s">
        <v>97</v>
      </c>
      <c r="B3" s="1096" t="s">
        <v>1410</v>
      </c>
      <c r="C3" s="1089"/>
      <c r="D3" s="1089"/>
      <c r="E3" s="1090"/>
      <c r="F3" s="1097" t="s">
        <v>1411</v>
      </c>
      <c r="G3" s="1089"/>
      <c r="H3" s="1089"/>
      <c r="I3" s="1090"/>
      <c r="J3" s="1098" t="s">
        <v>1412</v>
      </c>
      <c r="K3" s="1089"/>
      <c r="L3" s="1089"/>
      <c r="M3" s="1090"/>
      <c r="N3" s="1103" t="s">
        <v>98</v>
      </c>
    </row>
    <row r="4" spans="1:14" ht="18.75" customHeight="1">
      <c r="A4" s="1100"/>
      <c r="B4" s="9"/>
      <c r="C4" s="10" t="s">
        <v>1413</v>
      </c>
      <c r="D4" s="10" t="s">
        <v>1414</v>
      </c>
      <c r="E4" s="5" t="s">
        <v>1415</v>
      </c>
      <c r="F4" s="8"/>
      <c r="G4" s="10" t="s">
        <v>1413</v>
      </c>
      <c r="H4" s="10" t="s">
        <v>1414</v>
      </c>
      <c r="I4" s="5" t="s">
        <v>1415</v>
      </c>
      <c r="J4" s="9"/>
      <c r="K4" s="10" t="s">
        <v>1413</v>
      </c>
      <c r="L4" s="10" t="s">
        <v>1414</v>
      </c>
      <c r="M4" s="5" t="s">
        <v>1415</v>
      </c>
      <c r="N4" s="1104"/>
    </row>
    <row r="5" spans="1:14" ht="18.75" customHeight="1">
      <c r="A5" s="1101"/>
      <c r="B5" s="11"/>
      <c r="C5" s="12" t="s">
        <v>1416</v>
      </c>
      <c r="D5" s="12" t="s">
        <v>1417</v>
      </c>
      <c r="E5" s="11" t="s">
        <v>1418</v>
      </c>
      <c r="F5" s="11"/>
      <c r="G5" s="12" t="s">
        <v>1416</v>
      </c>
      <c r="H5" s="12" t="s">
        <v>1417</v>
      </c>
      <c r="I5" s="11" t="s">
        <v>1418</v>
      </c>
      <c r="J5" s="13"/>
      <c r="K5" s="12" t="s">
        <v>1416</v>
      </c>
      <c r="L5" s="12" t="s">
        <v>1417</v>
      </c>
      <c r="M5" s="11" t="s">
        <v>1418</v>
      </c>
      <c r="N5" s="1105"/>
    </row>
    <row r="6" spans="1:14" s="205" customFormat="1" ht="16.5" customHeight="1">
      <c r="A6" s="203" t="s">
        <v>1405</v>
      </c>
      <c r="B6" s="533">
        <v>206328</v>
      </c>
      <c r="C6" s="534">
        <v>1170</v>
      </c>
      <c r="D6" s="534">
        <v>189014</v>
      </c>
      <c r="E6" s="534">
        <v>16144</v>
      </c>
      <c r="F6" s="534">
        <v>129203</v>
      </c>
      <c r="G6" s="534">
        <v>340</v>
      </c>
      <c r="H6" s="534">
        <v>117709</v>
      </c>
      <c r="I6" s="534">
        <v>11154</v>
      </c>
      <c r="J6" s="534">
        <v>18196</v>
      </c>
      <c r="K6" s="534">
        <v>218</v>
      </c>
      <c r="L6" s="534">
        <v>15490</v>
      </c>
      <c r="M6" s="334">
        <v>2488</v>
      </c>
      <c r="N6" s="203" t="s">
        <v>1405</v>
      </c>
    </row>
    <row r="7" spans="1:14" s="205" customFormat="1" ht="16.5" customHeight="1">
      <c r="A7" s="81" t="s">
        <v>1419</v>
      </c>
      <c r="B7" s="534">
        <v>213310</v>
      </c>
      <c r="C7" s="534">
        <v>1218</v>
      </c>
      <c r="D7" s="534">
        <v>195087</v>
      </c>
      <c r="E7" s="534">
        <v>17005</v>
      </c>
      <c r="F7" s="534">
        <v>135644</v>
      </c>
      <c r="G7" s="534">
        <v>347</v>
      </c>
      <c r="H7" s="534">
        <v>123551</v>
      </c>
      <c r="I7" s="534">
        <v>11746</v>
      </c>
      <c r="J7" s="534">
        <v>17314</v>
      </c>
      <c r="K7" s="534">
        <v>226</v>
      </c>
      <c r="L7" s="534">
        <v>14463</v>
      </c>
      <c r="M7" s="334">
        <v>2625</v>
      </c>
      <c r="N7" s="203" t="s">
        <v>1419</v>
      </c>
    </row>
    <row r="8" spans="1:14" s="220" customFormat="1" ht="16.5" customHeight="1">
      <c r="A8" s="218" t="s">
        <v>1406</v>
      </c>
      <c r="B8" s="352">
        <v>222025</v>
      </c>
      <c r="C8" s="352">
        <v>1263</v>
      </c>
      <c r="D8" s="352">
        <v>201944</v>
      </c>
      <c r="E8" s="352">
        <v>18818</v>
      </c>
      <c r="F8" s="352">
        <v>142651</v>
      </c>
      <c r="G8" s="352">
        <v>347</v>
      </c>
      <c r="H8" s="352">
        <v>129104</v>
      </c>
      <c r="I8" s="352">
        <v>13200</v>
      </c>
      <c r="J8" s="352">
        <v>17917</v>
      </c>
      <c r="K8" s="352">
        <v>275</v>
      </c>
      <c r="L8" s="352">
        <v>14711</v>
      </c>
      <c r="M8" s="352">
        <v>2931</v>
      </c>
      <c r="N8" s="222" t="s">
        <v>1406</v>
      </c>
    </row>
    <row r="9" spans="1:14" s="220" customFormat="1" ht="16.5" customHeight="1">
      <c r="A9" s="218" t="s">
        <v>220</v>
      </c>
      <c r="B9" s="352">
        <v>228858</v>
      </c>
      <c r="C9" s="352">
        <v>1298</v>
      </c>
      <c r="D9" s="352">
        <v>207886</v>
      </c>
      <c r="E9" s="352">
        <v>19674</v>
      </c>
      <c r="F9" s="352">
        <v>147891</v>
      </c>
      <c r="G9" s="352">
        <v>373</v>
      </c>
      <c r="H9" s="352">
        <v>133795</v>
      </c>
      <c r="I9" s="352">
        <v>13723</v>
      </c>
      <c r="J9" s="352">
        <v>18420</v>
      </c>
      <c r="K9" s="352">
        <v>284</v>
      </c>
      <c r="L9" s="352">
        <v>14939</v>
      </c>
      <c r="M9" s="352">
        <v>3197</v>
      </c>
      <c r="N9" s="222" t="s">
        <v>819</v>
      </c>
    </row>
    <row r="10" spans="1:14" s="220" customFormat="1" ht="16.5" customHeight="1">
      <c r="A10" s="218" t="s">
        <v>39</v>
      </c>
      <c r="B10" s="352">
        <v>233518</v>
      </c>
      <c r="C10" s="352">
        <v>1406</v>
      </c>
      <c r="D10" s="352">
        <v>211449</v>
      </c>
      <c r="E10" s="352">
        <v>20663</v>
      </c>
      <c r="F10" s="352">
        <v>152431</v>
      </c>
      <c r="G10" s="352">
        <v>395</v>
      </c>
      <c r="H10" s="352">
        <v>137498</v>
      </c>
      <c r="I10" s="352">
        <v>14538</v>
      </c>
      <c r="J10" s="352">
        <v>18580</v>
      </c>
      <c r="K10" s="352">
        <v>308</v>
      </c>
      <c r="L10" s="352">
        <v>14937</v>
      </c>
      <c r="M10" s="352">
        <v>3335</v>
      </c>
      <c r="N10" s="222" t="s">
        <v>39</v>
      </c>
    </row>
    <row r="11" spans="1:14" s="208" customFormat="1" ht="16.5" customHeight="1">
      <c r="A11" s="206" t="s">
        <v>41</v>
      </c>
      <c r="B11" s="376">
        <v>241651</v>
      </c>
      <c r="C11" s="376">
        <v>1430</v>
      </c>
      <c r="D11" s="376">
        <v>218666</v>
      </c>
      <c r="E11" s="376">
        <v>21555</v>
      </c>
      <c r="F11" s="376">
        <v>160138</v>
      </c>
      <c r="G11" s="376">
        <v>415</v>
      </c>
      <c r="H11" s="376">
        <v>144401</v>
      </c>
      <c r="I11" s="376">
        <v>15322</v>
      </c>
      <c r="J11" s="376">
        <v>18525</v>
      </c>
      <c r="K11" s="376">
        <v>312</v>
      </c>
      <c r="L11" s="376">
        <v>14863</v>
      </c>
      <c r="M11" s="376">
        <v>3350</v>
      </c>
      <c r="N11" s="207" t="s">
        <v>42</v>
      </c>
    </row>
    <row r="12" spans="1:14" s="205" customFormat="1" ht="16.5" customHeight="1">
      <c r="A12" s="209" t="s">
        <v>114</v>
      </c>
      <c r="B12" s="377">
        <v>173592</v>
      </c>
      <c r="C12" s="378">
        <v>1026</v>
      </c>
      <c r="D12" s="378">
        <v>153527</v>
      </c>
      <c r="E12" s="378">
        <v>19039</v>
      </c>
      <c r="F12" s="378">
        <v>119789</v>
      </c>
      <c r="G12" s="379">
        <v>314</v>
      </c>
      <c r="H12" s="379">
        <v>106029</v>
      </c>
      <c r="I12" s="379">
        <v>13446</v>
      </c>
      <c r="J12" s="378">
        <v>14041</v>
      </c>
      <c r="K12" s="379">
        <v>230</v>
      </c>
      <c r="L12" s="379">
        <v>10623</v>
      </c>
      <c r="M12" s="379">
        <v>3188</v>
      </c>
      <c r="N12" s="210" t="s">
        <v>1420</v>
      </c>
    </row>
    <row r="13" spans="1:14" s="205" customFormat="1" ht="16.5" customHeight="1">
      <c r="A13" s="211" t="s">
        <v>1421</v>
      </c>
      <c r="B13" s="380">
        <v>68059</v>
      </c>
      <c r="C13" s="381">
        <v>404</v>
      </c>
      <c r="D13" s="382">
        <v>65139</v>
      </c>
      <c r="E13" s="382">
        <v>2516</v>
      </c>
      <c r="F13" s="382">
        <v>40349</v>
      </c>
      <c r="G13" s="383">
        <v>101</v>
      </c>
      <c r="H13" s="383">
        <v>38372</v>
      </c>
      <c r="I13" s="383">
        <v>1876</v>
      </c>
      <c r="J13" s="382">
        <v>4484</v>
      </c>
      <c r="K13" s="383">
        <v>82</v>
      </c>
      <c r="L13" s="383">
        <v>4240</v>
      </c>
      <c r="M13" s="383">
        <v>162</v>
      </c>
      <c r="N13" s="212" t="s">
        <v>1422</v>
      </c>
    </row>
    <row r="14" spans="1:14" ht="21.75" customHeight="1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</row>
    <row r="15" spans="1:14" ht="18.75" customHeight="1">
      <c r="A15" s="1099" t="s">
        <v>97</v>
      </c>
      <c r="B15" s="1098" t="s">
        <v>1423</v>
      </c>
      <c r="C15" s="1089"/>
      <c r="D15" s="1089"/>
      <c r="E15" s="1090"/>
      <c r="F15" s="1102" t="s">
        <v>1424</v>
      </c>
      <c r="G15" s="1089"/>
      <c r="H15" s="1089"/>
      <c r="I15" s="1090"/>
      <c r="J15" s="1089" t="s">
        <v>1425</v>
      </c>
      <c r="K15" s="1089"/>
      <c r="L15" s="1090"/>
      <c r="M15" s="1103" t="s">
        <v>98</v>
      </c>
      <c r="N15" s="15"/>
    </row>
    <row r="16" spans="1:14" ht="18.75" customHeight="1">
      <c r="A16" s="1100"/>
      <c r="B16" s="16"/>
      <c r="C16" s="10" t="s">
        <v>1426</v>
      </c>
      <c r="D16" s="10" t="s">
        <v>1427</v>
      </c>
      <c r="E16" s="5" t="s">
        <v>1428</v>
      </c>
      <c r="F16" s="17"/>
      <c r="G16" s="10" t="s">
        <v>1426</v>
      </c>
      <c r="H16" s="10" t="s">
        <v>1427</v>
      </c>
      <c r="I16" s="5" t="s">
        <v>1428</v>
      </c>
      <c r="J16" s="9"/>
      <c r="K16" s="10" t="s">
        <v>1426</v>
      </c>
      <c r="L16" s="10" t="s">
        <v>1427</v>
      </c>
      <c r="M16" s="1104"/>
      <c r="N16" s="15"/>
    </row>
    <row r="17" spans="1:14" ht="18.75" customHeight="1">
      <c r="A17" s="1101"/>
      <c r="B17" s="12"/>
      <c r="C17" s="12" t="s">
        <v>1429</v>
      </c>
      <c r="D17" s="12" t="s">
        <v>1430</v>
      </c>
      <c r="E17" s="11" t="s">
        <v>1431</v>
      </c>
      <c r="F17" s="12"/>
      <c r="G17" s="12" t="s">
        <v>1429</v>
      </c>
      <c r="H17" s="12" t="s">
        <v>1430</v>
      </c>
      <c r="I17" s="11" t="s">
        <v>1431</v>
      </c>
      <c r="J17" s="13"/>
      <c r="K17" s="12" t="s">
        <v>1429</v>
      </c>
      <c r="L17" s="12" t="s">
        <v>1430</v>
      </c>
      <c r="M17" s="1105"/>
      <c r="N17" s="15"/>
    </row>
    <row r="18" spans="1:14" s="205" customFormat="1" ht="16.5" customHeight="1">
      <c r="A18" s="81" t="s">
        <v>1405</v>
      </c>
      <c r="B18" s="534">
        <v>58558</v>
      </c>
      <c r="C18" s="534">
        <v>564</v>
      </c>
      <c r="D18" s="534">
        <v>55617</v>
      </c>
      <c r="E18" s="534">
        <v>2377</v>
      </c>
      <c r="F18" s="534">
        <v>371</v>
      </c>
      <c r="G18" s="534">
        <v>48</v>
      </c>
      <c r="H18" s="534">
        <v>198</v>
      </c>
      <c r="I18" s="534">
        <v>125</v>
      </c>
      <c r="J18" s="534">
        <v>17110</v>
      </c>
      <c r="K18" s="534">
        <v>342</v>
      </c>
      <c r="L18" s="334">
        <v>16768</v>
      </c>
      <c r="M18" s="203" t="s">
        <v>1405</v>
      </c>
      <c r="N18" s="71"/>
    </row>
    <row r="19" spans="1:14" s="205" customFormat="1" ht="16.5" customHeight="1">
      <c r="A19" s="81" t="s">
        <v>1419</v>
      </c>
      <c r="B19" s="534">
        <v>59947</v>
      </c>
      <c r="C19" s="534">
        <v>593</v>
      </c>
      <c r="D19" s="534">
        <v>56860</v>
      </c>
      <c r="E19" s="534">
        <v>2494</v>
      </c>
      <c r="F19" s="534">
        <v>405</v>
      </c>
      <c r="G19" s="534">
        <v>52</v>
      </c>
      <c r="H19" s="534">
        <v>213</v>
      </c>
      <c r="I19" s="534">
        <v>140</v>
      </c>
      <c r="J19" s="534">
        <v>17087</v>
      </c>
      <c r="K19" s="534">
        <v>299</v>
      </c>
      <c r="L19" s="334">
        <v>16788</v>
      </c>
      <c r="M19" s="203" t="s">
        <v>1419</v>
      </c>
      <c r="N19" s="71"/>
    </row>
    <row r="20" spans="1:14" s="220" customFormat="1" ht="16.5" customHeight="1">
      <c r="A20" s="218" t="s">
        <v>1406</v>
      </c>
      <c r="B20" s="352">
        <v>61026</v>
      </c>
      <c r="C20" s="352">
        <v>585</v>
      </c>
      <c r="D20" s="352">
        <v>57901</v>
      </c>
      <c r="E20" s="352">
        <v>2540</v>
      </c>
      <c r="F20" s="352">
        <v>431</v>
      </c>
      <c r="G20" s="352">
        <v>56</v>
      </c>
      <c r="H20" s="352">
        <v>228</v>
      </c>
      <c r="I20" s="352">
        <v>147</v>
      </c>
      <c r="J20" s="467">
        <v>17236</v>
      </c>
      <c r="K20" s="467">
        <v>257</v>
      </c>
      <c r="L20" s="855">
        <v>16979</v>
      </c>
      <c r="M20" s="222" t="s">
        <v>1406</v>
      </c>
      <c r="N20" s="342"/>
    </row>
    <row r="21" spans="1:14" s="220" customFormat="1" ht="16.5" customHeight="1">
      <c r="A21" s="218" t="s">
        <v>220</v>
      </c>
      <c r="B21" s="352">
        <v>62089</v>
      </c>
      <c r="C21" s="352">
        <v>594</v>
      </c>
      <c r="D21" s="352">
        <v>58918</v>
      </c>
      <c r="E21" s="352">
        <v>25117</v>
      </c>
      <c r="F21" s="352">
        <v>458</v>
      </c>
      <c r="G21" s="352">
        <v>47</v>
      </c>
      <c r="H21" s="352">
        <v>234</v>
      </c>
      <c r="I21" s="352">
        <v>177</v>
      </c>
      <c r="J21" s="467">
        <f>K21+L21</f>
        <v>17543</v>
      </c>
      <c r="K21" s="378">
        <v>222</v>
      </c>
      <c r="L21" s="854">
        <v>17321</v>
      </c>
      <c r="M21" s="222" t="s">
        <v>220</v>
      </c>
      <c r="N21" s="342"/>
    </row>
    <row r="22" spans="1:14" s="220" customFormat="1" ht="16.5" customHeight="1">
      <c r="A22" s="218" t="s">
        <v>39</v>
      </c>
      <c r="B22" s="352">
        <v>62020</v>
      </c>
      <c r="C22" s="352">
        <v>647</v>
      </c>
      <c r="D22" s="352">
        <v>58774</v>
      </c>
      <c r="E22" s="352">
        <v>2599</v>
      </c>
      <c r="F22" s="352">
        <v>487</v>
      </c>
      <c r="G22" s="352">
        <v>56</v>
      </c>
      <c r="H22" s="352">
        <v>240</v>
      </c>
      <c r="I22" s="352">
        <v>191</v>
      </c>
      <c r="J22" s="467">
        <v>17831</v>
      </c>
      <c r="K22" s="378">
        <v>209</v>
      </c>
      <c r="L22" s="378">
        <v>17622</v>
      </c>
      <c r="M22" s="222" t="s">
        <v>39</v>
      </c>
      <c r="N22" s="342"/>
    </row>
    <row r="23" spans="1:14" s="208" customFormat="1" ht="16.5" customHeight="1">
      <c r="A23" s="206" t="s">
        <v>41</v>
      </c>
      <c r="B23" s="376">
        <v>62471</v>
      </c>
      <c r="C23" s="376">
        <v>649</v>
      </c>
      <c r="D23" s="376">
        <v>59142</v>
      </c>
      <c r="E23" s="376">
        <v>2680</v>
      </c>
      <c r="F23" s="376">
        <v>517</v>
      </c>
      <c r="G23" s="384">
        <v>54</v>
      </c>
      <c r="H23" s="376">
        <v>260</v>
      </c>
      <c r="I23" s="376">
        <v>203</v>
      </c>
      <c r="J23" s="813">
        <v>18031</v>
      </c>
      <c r="K23" s="813">
        <v>190</v>
      </c>
      <c r="L23" s="813">
        <v>17841</v>
      </c>
      <c r="M23" s="207" t="s">
        <v>43</v>
      </c>
      <c r="N23" s="213"/>
    </row>
    <row r="24" spans="1:14" s="205" customFormat="1" ht="16.5" customHeight="1">
      <c r="A24" s="209" t="s">
        <v>114</v>
      </c>
      <c r="B24" s="377">
        <v>39397</v>
      </c>
      <c r="C24" s="385">
        <v>450</v>
      </c>
      <c r="D24" s="385">
        <v>36702</v>
      </c>
      <c r="E24" s="385">
        <v>2245</v>
      </c>
      <c r="F24" s="378">
        <v>365</v>
      </c>
      <c r="G24" s="386">
        <v>32</v>
      </c>
      <c r="H24" s="387">
        <v>173</v>
      </c>
      <c r="I24" s="385">
        <v>160</v>
      </c>
      <c r="J24" s="813" t="s">
        <v>1538</v>
      </c>
      <c r="K24" s="813" t="s">
        <v>1538</v>
      </c>
      <c r="L24" s="813" t="s">
        <v>1538</v>
      </c>
      <c r="M24" s="210" t="s">
        <v>1432</v>
      </c>
      <c r="N24" s="71"/>
    </row>
    <row r="25" spans="1:14" s="205" customFormat="1" ht="16.5" customHeight="1">
      <c r="A25" s="211" t="s">
        <v>1433</v>
      </c>
      <c r="B25" s="380">
        <v>23074</v>
      </c>
      <c r="C25" s="383">
        <v>199</v>
      </c>
      <c r="D25" s="383">
        <v>22440</v>
      </c>
      <c r="E25" s="383">
        <v>435</v>
      </c>
      <c r="F25" s="382">
        <v>152</v>
      </c>
      <c r="G25" s="381">
        <v>22</v>
      </c>
      <c r="H25" s="383">
        <v>87</v>
      </c>
      <c r="I25" s="383">
        <v>43</v>
      </c>
      <c r="J25" s="814" t="s">
        <v>1538</v>
      </c>
      <c r="K25" s="815" t="s">
        <v>1538</v>
      </c>
      <c r="L25" s="816" t="s">
        <v>1538</v>
      </c>
      <c r="M25" s="212" t="s">
        <v>1434</v>
      </c>
      <c r="N25" s="71"/>
    </row>
    <row r="26" spans="1:21" ht="18" customHeight="1">
      <c r="A26" s="18" t="s">
        <v>1315</v>
      </c>
      <c r="H26" s="374"/>
      <c r="I26" s="375"/>
      <c r="J26" s="374"/>
      <c r="K26" s="374"/>
      <c r="L26" s="375" t="s">
        <v>519</v>
      </c>
      <c r="M26" s="374"/>
      <c r="U26" s="24"/>
    </row>
    <row r="27" spans="1:14" ht="15.75" customHeight="1">
      <c r="A27" s="26" t="s">
        <v>12</v>
      </c>
      <c r="D27" s="27" t="s">
        <v>1435</v>
      </c>
      <c r="E27" s="21"/>
      <c r="F27" s="21"/>
      <c r="G27" s="21"/>
      <c r="I27" s="24"/>
      <c r="J27" s="23" t="s">
        <v>1436</v>
      </c>
      <c r="K27" s="24"/>
      <c r="L27" s="24"/>
      <c r="M27" s="28"/>
      <c r="N27" s="21"/>
    </row>
    <row r="28" spans="2:13" s="29" customFormat="1" ht="18">
      <c r="B28" s="734"/>
      <c r="C28" s="734"/>
      <c r="D28" s="734"/>
      <c r="E28" s="734"/>
      <c r="F28" s="735"/>
      <c r="G28" s="736"/>
      <c r="H28" s="736"/>
      <c r="I28" s="736"/>
      <c r="J28" s="735"/>
      <c r="K28" s="736"/>
      <c r="L28" s="736"/>
      <c r="M28" s="736"/>
    </row>
    <row r="29" spans="2:9" ht="12.75">
      <c r="B29" s="735"/>
      <c r="C29" s="737"/>
      <c r="D29" s="737"/>
      <c r="E29" s="737"/>
      <c r="F29" s="735"/>
      <c r="G29" s="738"/>
      <c r="H29" s="739"/>
      <c r="I29" s="737"/>
    </row>
  </sheetData>
  <mergeCells count="11">
    <mergeCell ref="F15:I15"/>
    <mergeCell ref="J15:L15"/>
    <mergeCell ref="A15:A17"/>
    <mergeCell ref="N3:N5"/>
    <mergeCell ref="M15:M17"/>
    <mergeCell ref="B15:E15"/>
    <mergeCell ref="A1:N1"/>
    <mergeCell ref="B3:E3"/>
    <mergeCell ref="F3:I3"/>
    <mergeCell ref="J3:M3"/>
    <mergeCell ref="A3:A5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O29"/>
  <sheetViews>
    <sheetView workbookViewId="0" topLeftCell="A10">
      <selection activeCell="G8" sqref="G8"/>
    </sheetView>
  </sheetViews>
  <sheetFormatPr defaultColWidth="9.140625" defaultRowHeight="12.75"/>
  <cols>
    <col min="1" max="1" width="10.00390625" style="1" customWidth="1"/>
    <col min="2" max="2" width="9.140625" style="1" customWidth="1"/>
    <col min="3" max="3" width="9.57421875" style="1" bestFit="1" customWidth="1"/>
    <col min="4" max="4" width="13.57421875" style="1" customWidth="1"/>
    <col min="5" max="5" width="9.140625" style="1" customWidth="1"/>
    <col min="6" max="7" width="14.140625" style="1" customWidth="1"/>
    <col min="8" max="9" width="9.140625" style="1" customWidth="1"/>
    <col min="10" max="10" width="14.57421875" style="1" customWidth="1"/>
    <col min="11" max="11" width="14.421875" style="1" customWidth="1"/>
    <col min="12" max="12" width="12.8515625" style="1" customWidth="1"/>
    <col min="13" max="13" width="15.28125" style="1" customWidth="1"/>
    <col min="14" max="14" width="10.8515625" style="1" customWidth="1"/>
    <col min="15" max="16384" width="9.140625" style="1" customWidth="1"/>
  </cols>
  <sheetData>
    <row r="1" spans="1:14" ht="32.25" customHeight="1">
      <c r="A1" s="1082" t="s">
        <v>147</v>
      </c>
      <c r="B1" s="1082"/>
      <c r="C1" s="1082"/>
      <c r="D1" s="1082"/>
      <c r="E1" s="1082"/>
      <c r="F1" s="1082"/>
      <c r="G1" s="1082"/>
      <c r="H1" s="1082"/>
      <c r="I1" s="1082"/>
      <c r="J1" s="1082"/>
      <c r="K1" s="1082"/>
      <c r="L1" s="1082"/>
      <c r="M1" s="1082"/>
      <c r="N1" s="1082"/>
    </row>
    <row r="2" spans="1:14" ht="21.75" customHeight="1">
      <c r="A2" s="1" t="s">
        <v>148</v>
      </c>
      <c r="N2" s="24" t="s">
        <v>149</v>
      </c>
    </row>
    <row r="3" spans="1:14" ht="21.75" customHeight="1">
      <c r="A3" s="1099" t="s">
        <v>108</v>
      </c>
      <c r="B3" s="1109" t="s">
        <v>150</v>
      </c>
      <c r="C3" s="1107"/>
      <c r="D3" s="1107"/>
      <c r="E3" s="1129" t="s">
        <v>151</v>
      </c>
      <c r="F3" s="1107"/>
      <c r="G3" s="1108"/>
      <c r="H3" s="1109" t="s">
        <v>152</v>
      </c>
      <c r="I3" s="1107"/>
      <c r="J3" s="1107"/>
      <c r="K3" s="1129" t="s">
        <v>153</v>
      </c>
      <c r="L3" s="1129"/>
      <c r="M3" s="1130"/>
      <c r="N3" s="1103" t="s">
        <v>106</v>
      </c>
    </row>
    <row r="4" spans="1:14" ht="21.75" customHeight="1">
      <c r="A4" s="1071"/>
      <c r="B4" s="33" t="s">
        <v>154</v>
      </c>
      <c r="C4" s="33" t="s">
        <v>155</v>
      </c>
      <c r="D4" s="52" t="s">
        <v>156</v>
      </c>
      <c r="E4" s="33" t="s">
        <v>157</v>
      </c>
      <c r="F4" s="1106" t="s">
        <v>158</v>
      </c>
      <c r="G4" s="1108"/>
      <c r="H4" s="91" t="s">
        <v>159</v>
      </c>
      <c r="I4" s="33" t="s">
        <v>155</v>
      </c>
      <c r="J4" s="33" t="s">
        <v>156</v>
      </c>
      <c r="K4" s="33" t="s">
        <v>157</v>
      </c>
      <c r="L4" s="1106" t="s">
        <v>158</v>
      </c>
      <c r="M4" s="1108"/>
      <c r="N4" s="1104"/>
    </row>
    <row r="5" spans="1:14" ht="21.75" customHeight="1">
      <c r="A5" s="1071"/>
      <c r="B5" s="17"/>
      <c r="C5" s="17"/>
      <c r="D5" s="84" t="s">
        <v>160</v>
      </c>
      <c r="E5" s="85" t="s">
        <v>161</v>
      </c>
      <c r="F5" s="33" t="s">
        <v>162</v>
      </c>
      <c r="G5" s="85" t="s">
        <v>145</v>
      </c>
      <c r="H5" s="8"/>
      <c r="I5" s="17"/>
      <c r="J5" s="85" t="s">
        <v>160</v>
      </c>
      <c r="K5" s="85" t="s">
        <v>161</v>
      </c>
      <c r="L5" s="85" t="s">
        <v>162</v>
      </c>
      <c r="M5" s="85" t="s">
        <v>163</v>
      </c>
      <c r="N5" s="1104"/>
    </row>
    <row r="6" spans="1:14" ht="21.75" customHeight="1">
      <c r="A6" s="1071"/>
      <c r="B6" s="17" t="s">
        <v>1446</v>
      </c>
      <c r="C6" s="17" t="s">
        <v>164</v>
      </c>
      <c r="D6" s="17"/>
      <c r="E6" s="17" t="s">
        <v>1446</v>
      </c>
      <c r="F6" s="15"/>
      <c r="G6" s="17"/>
      <c r="H6" s="17" t="s">
        <v>1446</v>
      </c>
      <c r="I6" s="17" t="s">
        <v>164</v>
      </c>
      <c r="J6" s="17"/>
      <c r="K6" s="17" t="s">
        <v>1446</v>
      </c>
      <c r="L6" s="15"/>
      <c r="M6" s="17"/>
      <c r="N6" s="1104"/>
    </row>
    <row r="7" spans="1:14" ht="21.75" customHeight="1">
      <c r="A7" s="1072"/>
      <c r="B7" s="11" t="s">
        <v>165</v>
      </c>
      <c r="C7" s="12" t="s">
        <v>166</v>
      </c>
      <c r="D7" s="12" t="s">
        <v>167</v>
      </c>
      <c r="E7" s="12" t="s">
        <v>168</v>
      </c>
      <c r="F7" s="12" t="s">
        <v>1577</v>
      </c>
      <c r="G7" s="12" t="s">
        <v>1578</v>
      </c>
      <c r="H7" s="11" t="s">
        <v>165</v>
      </c>
      <c r="I7" s="12" t="s">
        <v>166</v>
      </c>
      <c r="J7" s="12" t="s">
        <v>167</v>
      </c>
      <c r="K7" s="12" t="s">
        <v>168</v>
      </c>
      <c r="L7" s="12" t="s">
        <v>1577</v>
      </c>
      <c r="M7" s="12" t="s">
        <v>1578</v>
      </c>
      <c r="N7" s="1105"/>
    </row>
    <row r="8" spans="1:14" s="205" customFormat="1" ht="18.75" customHeight="1">
      <c r="A8" s="81" t="s">
        <v>1405</v>
      </c>
      <c r="B8" s="203">
        <v>2</v>
      </c>
      <c r="C8" s="324">
        <v>8554</v>
      </c>
      <c r="D8" s="324">
        <v>1142</v>
      </c>
      <c r="E8" s="324">
        <v>633</v>
      </c>
      <c r="F8" s="324">
        <v>151</v>
      </c>
      <c r="G8" s="324">
        <v>948</v>
      </c>
      <c r="H8" s="264">
        <v>0</v>
      </c>
      <c r="I8" s="264">
        <v>0</v>
      </c>
      <c r="J8" s="264">
        <v>0</v>
      </c>
      <c r="K8" s="264">
        <v>0</v>
      </c>
      <c r="L8" s="264">
        <v>0</v>
      </c>
      <c r="M8" s="265">
        <v>0</v>
      </c>
      <c r="N8" s="203" t="s">
        <v>1405</v>
      </c>
    </row>
    <row r="9" spans="1:14" s="205" customFormat="1" ht="18.75" customHeight="1">
      <c r="A9" s="81" t="s">
        <v>1419</v>
      </c>
      <c r="B9" s="203">
        <v>2</v>
      </c>
      <c r="C9" s="324">
        <v>8554</v>
      </c>
      <c r="D9" s="324">
        <v>1142</v>
      </c>
      <c r="E9" s="324">
        <v>598</v>
      </c>
      <c r="F9" s="324">
        <v>141</v>
      </c>
      <c r="G9" s="324">
        <v>759</v>
      </c>
      <c r="H9" s="264">
        <v>0</v>
      </c>
      <c r="I9" s="264">
        <v>0</v>
      </c>
      <c r="J9" s="264">
        <v>0</v>
      </c>
      <c r="K9" s="264">
        <v>0</v>
      </c>
      <c r="L9" s="264">
        <v>0</v>
      </c>
      <c r="M9" s="265">
        <v>0</v>
      </c>
      <c r="N9" s="203" t="s">
        <v>1419</v>
      </c>
    </row>
    <row r="10" spans="1:14" s="335" customFormat="1" ht="18.75" customHeight="1">
      <c r="A10" s="218" t="s">
        <v>808</v>
      </c>
      <c r="B10" s="569">
        <v>2</v>
      </c>
      <c r="C10" s="570">
        <v>8554</v>
      </c>
      <c r="D10" s="570">
        <v>1142</v>
      </c>
      <c r="E10" s="352">
        <v>593</v>
      </c>
      <c r="F10" s="352">
        <v>147</v>
      </c>
      <c r="G10" s="352">
        <v>716</v>
      </c>
      <c r="H10" s="331" t="s">
        <v>809</v>
      </c>
      <c r="I10" s="331" t="s">
        <v>809</v>
      </c>
      <c r="J10" s="331" t="s">
        <v>809</v>
      </c>
      <c r="K10" s="571">
        <f>SUM(K14:K25)</f>
        <v>0</v>
      </c>
      <c r="L10" s="571">
        <f>SUM(L14:L25)</f>
        <v>0</v>
      </c>
      <c r="M10" s="571">
        <f>SUM(M14:M25)</f>
        <v>0</v>
      </c>
      <c r="N10" s="222" t="s">
        <v>808</v>
      </c>
    </row>
    <row r="11" spans="1:14" s="335" customFormat="1" ht="18.75" customHeight="1">
      <c r="A11" s="218" t="s">
        <v>220</v>
      </c>
      <c r="B11" s="569">
        <v>2</v>
      </c>
      <c r="C11" s="570">
        <v>8554</v>
      </c>
      <c r="D11" s="570">
        <v>1358</v>
      </c>
      <c r="E11" s="352">
        <v>615</v>
      </c>
      <c r="F11" s="352">
        <v>139</v>
      </c>
      <c r="G11" s="352">
        <v>732</v>
      </c>
      <c r="H11" s="331" t="s">
        <v>809</v>
      </c>
      <c r="I11" s="331" t="s">
        <v>809</v>
      </c>
      <c r="J11" s="331" t="s">
        <v>809</v>
      </c>
      <c r="K11" s="571">
        <v>0</v>
      </c>
      <c r="L11" s="571">
        <v>0</v>
      </c>
      <c r="M11" s="571">
        <v>0</v>
      </c>
      <c r="N11" s="222" t="s">
        <v>220</v>
      </c>
    </row>
    <row r="12" spans="1:14" s="335" customFormat="1" ht="18.75" customHeight="1">
      <c r="A12" s="218" t="s">
        <v>39</v>
      </c>
      <c r="B12" s="569">
        <v>2</v>
      </c>
      <c r="C12" s="570">
        <v>8554</v>
      </c>
      <c r="D12" s="570">
        <v>1356</v>
      </c>
      <c r="E12" s="352">
        <v>609</v>
      </c>
      <c r="F12" s="352">
        <v>158</v>
      </c>
      <c r="G12" s="352">
        <v>715</v>
      </c>
      <c r="H12" s="331" t="s">
        <v>809</v>
      </c>
      <c r="I12" s="331" t="s">
        <v>809</v>
      </c>
      <c r="J12" s="331" t="s">
        <v>809</v>
      </c>
      <c r="K12" s="571">
        <v>0</v>
      </c>
      <c r="L12" s="571">
        <v>0</v>
      </c>
      <c r="M12" s="571">
        <v>0</v>
      </c>
      <c r="N12" s="222" t="s">
        <v>39</v>
      </c>
    </row>
    <row r="13" spans="1:15" s="208" customFormat="1" ht="18.75" customHeight="1">
      <c r="A13" s="206" t="s">
        <v>43</v>
      </c>
      <c r="B13" s="919">
        <v>2</v>
      </c>
      <c r="C13" s="515">
        <v>8554</v>
      </c>
      <c r="D13" s="920">
        <v>1357</v>
      </c>
      <c r="E13" s="921">
        <v>609</v>
      </c>
      <c r="F13" s="921">
        <v>142</v>
      </c>
      <c r="G13" s="921">
        <v>721</v>
      </c>
      <c r="H13" s="331" t="s">
        <v>809</v>
      </c>
      <c r="I13" s="331" t="s">
        <v>809</v>
      </c>
      <c r="J13" s="331" t="s">
        <v>809</v>
      </c>
      <c r="K13" s="571">
        <v>0</v>
      </c>
      <c r="L13" s="921">
        <f aca="true" t="shared" si="0" ref="L13:N25">SUM(L14:L25)</f>
        <v>0</v>
      </c>
      <c r="M13" s="921">
        <f t="shared" si="0"/>
        <v>0</v>
      </c>
      <c r="N13" s="922">
        <f t="shared" si="0"/>
        <v>0</v>
      </c>
      <c r="O13" s="922">
        <f aca="true" t="shared" si="1" ref="O13:O25">SUM(O14:O25)</f>
        <v>0</v>
      </c>
    </row>
    <row r="14" spans="1:15" s="205" customFormat="1" ht="18.75" customHeight="1">
      <c r="A14" s="226" t="s">
        <v>1477</v>
      </c>
      <c r="B14" s="628">
        <v>2</v>
      </c>
      <c r="C14" s="515">
        <v>8554</v>
      </c>
      <c r="D14" s="515">
        <v>1357</v>
      </c>
      <c r="E14" s="398">
        <v>54</v>
      </c>
      <c r="F14" s="378">
        <v>16</v>
      </c>
      <c r="G14" s="378">
        <v>66</v>
      </c>
      <c r="H14" s="331" t="s">
        <v>809</v>
      </c>
      <c r="I14" s="331" t="s">
        <v>809</v>
      </c>
      <c r="J14" s="331" t="s">
        <v>809</v>
      </c>
      <c r="K14" s="571">
        <v>0</v>
      </c>
      <c r="L14" s="921">
        <f t="shared" si="0"/>
        <v>0</v>
      </c>
      <c r="M14" s="921">
        <f t="shared" si="0"/>
        <v>0</v>
      </c>
      <c r="N14" s="922">
        <f t="shared" si="0"/>
        <v>0</v>
      </c>
      <c r="O14" s="922">
        <f t="shared" si="1"/>
        <v>0</v>
      </c>
    </row>
    <row r="15" spans="1:15" s="205" customFormat="1" ht="18.75" customHeight="1">
      <c r="A15" s="226" t="s">
        <v>1479</v>
      </c>
      <c r="B15" s="628">
        <v>2</v>
      </c>
      <c r="C15" s="515">
        <v>8554</v>
      </c>
      <c r="D15" s="515">
        <v>1357</v>
      </c>
      <c r="E15" s="398">
        <v>48</v>
      </c>
      <c r="F15" s="378">
        <v>11</v>
      </c>
      <c r="G15" s="378">
        <v>66</v>
      </c>
      <c r="H15" s="331" t="s">
        <v>809</v>
      </c>
      <c r="I15" s="331" t="s">
        <v>809</v>
      </c>
      <c r="J15" s="331" t="s">
        <v>809</v>
      </c>
      <c r="K15" s="571">
        <v>0</v>
      </c>
      <c r="L15" s="921">
        <f t="shared" si="0"/>
        <v>0</v>
      </c>
      <c r="M15" s="921">
        <f t="shared" si="0"/>
        <v>0</v>
      </c>
      <c r="N15" s="922">
        <f t="shared" si="0"/>
        <v>0</v>
      </c>
      <c r="O15" s="922">
        <f t="shared" si="1"/>
        <v>0</v>
      </c>
    </row>
    <row r="16" spans="1:15" s="205" customFormat="1" ht="18.75" customHeight="1">
      <c r="A16" s="226" t="s">
        <v>1481</v>
      </c>
      <c r="B16" s="628">
        <v>2</v>
      </c>
      <c r="C16" s="515">
        <v>8554</v>
      </c>
      <c r="D16" s="515">
        <v>1357</v>
      </c>
      <c r="E16" s="398">
        <v>52</v>
      </c>
      <c r="F16" s="378">
        <v>10</v>
      </c>
      <c r="G16" s="378">
        <v>72</v>
      </c>
      <c r="H16" s="331" t="s">
        <v>809</v>
      </c>
      <c r="I16" s="331" t="s">
        <v>809</v>
      </c>
      <c r="J16" s="331" t="s">
        <v>809</v>
      </c>
      <c r="K16" s="571">
        <v>0</v>
      </c>
      <c r="L16" s="921">
        <f t="shared" si="0"/>
        <v>0</v>
      </c>
      <c r="M16" s="921">
        <f t="shared" si="0"/>
        <v>0</v>
      </c>
      <c r="N16" s="922">
        <f t="shared" si="0"/>
        <v>0</v>
      </c>
      <c r="O16" s="922">
        <f t="shared" si="1"/>
        <v>0</v>
      </c>
    </row>
    <row r="17" spans="1:15" s="205" customFormat="1" ht="18.75" customHeight="1">
      <c r="A17" s="226" t="s">
        <v>1483</v>
      </c>
      <c r="B17" s="628">
        <v>2</v>
      </c>
      <c r="C17" s="515">
        <v>8554</v>
      </c>
      <c r="D17" s="515">
        <v>1357</v>
      </c>
      <c r="E17" s="398">
        <v>52</v>
      </c>
      <c r="F17" s="378">
        <v>16</v>
      </c>
      <c r="G17" s="378">
        <v>67</v>
      </c>
      <c r="H17" s="331" t="s">
        <v>809</v>
      </c>
      <c r="I17" s="331" t="s">
        <v>809</v>
      </c>
      <c r="J17" s="331" t="s">
        <v>809</v>
      </c>
      <c r="K17" s="571">
        <v>0</v>
      </c>
      <c r="L17" s="921">
        <f t="shared" si="0"/>
        <v>0</v>
      </c>
      <c r="M17" s="921">
        <f t="shared" si="0"/>
        <v>0</v>
      </c>
      <c r="N17" s="922">
        <f t="shared" si="0"/>
        <v>0</v>
      </c>
      <c r="O17" s="922">
        <f t="shared" si="1"/>
        <v>0</v>
      </c>
    </row>
    <row r="18" spans="1:15" s="205" customFormat="1" ht="18.75" customHeight="1">
      <c r="A18" s="226" t="s">
        <v>1485</v>
      </c>
      <c r="B18" s="628">
        <v>2</v>
      </c>
      <c r="C18" s="515">
        <v>8554</v>
      </c>
      <c r="D18" s="515">
        <v>1357</v>
      </c>
      <c r="E18" s="398">
        <v>45</v>
      </c>
      <c r="F18" s="378">
        <v>15</v>
      </c>
      <c r="G18" s="378">
        <v>59</v>
      </c>
      <c r="H18" s="331" t="s">
        <v>809</v>
      </c>
      <c r="I18" s="331" t="s">
        <v>809</v>
      </c>
      <c r="J18" s="331" t="s">
        <v>809</v>
      </c>
      <c r="K18" s="571">
        <v>0</v>
      </c>
      <c r="L18" s="921">
        <f t="shared" si="0"/>
        <v>0</v>
      </c>
      <c r="M18" s="921">
        <f t="shared" si="0"/>
        <v>0</v>
      </c>
      <c r="N18" s="922">
        <f t="shared" si="0"/>
        <v>0</v>
      </c>
      <c r="O18" s="922">
        <f t="shared" si="1"/>
        <v>0</v>
      </c>
    </row>
    <row r="19" spans="1:15" s="205" customFormat="1" ht="18.75" customHeight="1">
      <c r="A19" s="226" t="s">
        <v>1487</v>
      </c>
      <c r="B19" s="628">
        <v>2</v>
      </c>
      <c r="C19" s="515">
        <v>8554</v>
      </c>
      <c r="D19" s="515">
        <v>1357</v>
      </c>
      <c r="E19" s="398">
        <v>47</v>
      </c>
      <c r="F19" s="378">
        <v>11</v>
      </c>
      <c r="G19" s="378">
        <v>57</v>
      </c>
      <c r="H19" s="331" t="s">
        <v>809</v>
      </c>
      <c r="I19" s="331" t="s">
        <v>809</v>
      </c>
      <c r="J19" s="331" t="s">
        <v>809</v>
      </c>
      <c r="K19" s="571">
        <v>0</v>
      </c>
      <c r="L19" s="921">
        <f t="shared" si="0"/>
        <v>0</v>
      </c>
      <c r="M19" s="921">
        <f t="shared" si="0"/>
        <v>0</v>
      </c>
      <c r="N19" s="922">
        <f t="shared" si="0"/>
        <v>0</v>
      </c>
      <c r="O19" s="922">
        <f t="shared" si="1"/>
        <v>0</v>
      </c>
    </row>
    <row r="20" spans="1:15" s="205" customFormat="1" ht="18.75" customHeight="1">
      <c r="A20" s="226" t="s">
        <v>1489</v>
      </c>
      <c r="B20" s="628">
        <v>2</v>
      </c>
      <c r="C20" s="515">
        <v>8554</v>
      </c>
      <c r="D20" s="515">
        <v>1357</v>
      </c>
      <c r="E20" s="398">
        <v>52</v>
      </c>
      <c r="F20" s="378">
        <v>12</v>
      </c>
      <c r="G20" s="378">
        <v>63</v>
      </c>
      <c r="H20" s="331" t="s">
        <v>809</v>
      </c>
      <c r="I20" s="331" t="s">
        <v>809</v>
      </c>
      <c r="J20" s="331" t="s">
        <v>809</v>
      </c>
      <c r="K20" s="571">
        <v>0</v>
      </c>
      <c r="L20" s="921">
        <f t="shared" si="0"/>
        <v>0</v>
      </c>
      <c r="M20" s="921">
        <f t="shared" si="0"/>
        <v>0</v>
      </c>
      <c r="N20" s="922">
        <f t="shared" si="0"/>
        <v>0</v>
      </c>
      <c r="O20" s="922">
        <f t="shared" si="1"/>
        <v>0</v>
      </c>
    </row>
    <row r="21" spans="1:15" s="205" customFormat="1" ht="18.75" customHeight="1">
      <c r="A21" s="226" t="s">
        <v>1491</v>
      </c>
      <c r="B21" s="628">
        <v>2</v>
      </c>
      <c r="C21" s="515">
        <v>8554</v>
      </c>
      <c r="D21" s="515">
        <v>1357</v>
      </c>
      <c r="E21" s="398">
        <v>58</v>
      </c>
      <c r="F21" s="378">
        <v>21</v>
      </c>
      <c r="G21" s="378">
        <v>68</v>
      </c>
      <c r="H21" s="331" t="s">
        <v>809</v>
      </c>
      <c r="I21" s="331" t="s">
        <v>809</v>
      </c>
      <c r="J21" s="331" t="s">
        <v>809</v>
      </c>
      <c r="K21" s="571">
        <v>0</v>
      </c>
      <c r="L21" s="921">
        <f t="shared" si="0"/>
        <v>0</v>
      </c>
      <c r="M21" s="921">
        <f t="shared" si="0"/>
        <v>0</v>
      </c>
      <c r="N21" s="922">
        <f t="shared" si="0"/>
        <v>0</v>
      </c>
      <c r="O21" s="922">
        <f t="shared" si="1"/>
        <v>0</v>
      </c>
    </row>
    <row r="22" spans="1:15" s="205" customFormat="1" ht="18.75" customHeight="1">
      <c r="A22" s="226" t="s">
        <v>1530</v>
      </c>
      <c r="B22" s="628">
        <v>2</v>
      </c>
      <c r="C22" s="515">
        <v>8554</v>
      </c>
      <c r="D22" s="515">
        <v>1357</v>
      </c>
      <c r="E22" s="398">
        <v>52</v>
      </c>
      <c r="F22" s="378">
        <v>7</v>
      </c>
      <c r="G22" s="378">
        <v>32</v>
      </c>
      <c r="H22" s="331" t="s">
        <v>809</v>
      </c>
      <c r="I22" s="331" t="s">
        <v>809</v>
      </c>
      <c r="J22" s="331" t="s">
        <v>809</v>
      </c>
      <c r="K22" s="571">
        <v>0</v>
      </c>
      <c r="L22" s="921">
        <f t="shared" si="0"/>
        <v>0</v>
      </c>
      <c r="M22" s="921">
        <f t="shared" si="0"/>
        <v>0</v>
      </c>
      <c r="N22" s="922">
        <f t="shared" si="0"/>
        <v>0</v>
      </c>
      <c r="O22" s="922">
        <f t="shared" si="1"/>
        <v>0</v>
      </c>
    </row>
    <row r="23" spans="1:15" s="205" customFormat="1" ht="18.75" customHeight="1">
      <c r="A23" s="226" t="s">
        <v>1532</v>
      </c>
      <c r="B23" s="628">
        <v>2</v>
      </c>
      <c r="C23" s="515">
        <v>8554</v>
      </c>
      <c r="D23" s="515">
        <v>1357</v>
      </c>
      <c r="E23" s="398">
        <v>54</v>
      </c>
      <c r="F23" s="378">
        <v>9</v>
      </c>
      <c r="G23" s="378">
        <v>57</v>
      </c>
      <c r="H23" s="331" t="s">
        <v>809</v>
      </c>
      <c r="I23" s="331" t="s">
        <v>809</v>
      </c>
      <c r="J23" s="331" t="s">
        <v>809</v>
      </c>
      <c r="K23" s="571">
        <v>0</v>
      </c>
      <c r="L23" s="921">
        <f t="shared" si="0"/>
        <v>0</v>
      </c>
      <c r="M23" s="921">
        <f t="shared" si="0"/>
        <v>0</v>
      </c>
      <c r="N23" s="922">
        <f t="shared" si="0"/>
        <v>0</v>
      </c>
      <c r="O23" s="922">
        <f t="shared" si="1"/>
        <v>0</v>
      </c>
    </row>
    <row r="24" spans="1:15" s="205" customFormat="1" ht="18.75" customHeight="1">
      <c r="A24" s="226" t="s">
        <v>1534</v>
      </c>
      <c r="B24" s="628">
        <v>2</v>
      </c>
      <c r="C24" s="515">
        <v>8554</v>
      </c>
      <c r="D24" s="515">
        <v>1357</v>
      </c>
      <c r="E24" s="398">
        <v>46</v>
      </c>
      <c r="F24" s="378">
        <v>6</v>
      </c>
      <c r="G24" s="378">
        <v>53</v>
      </c>
      <c r="H24" s="331" t="s">
        <v>809</v>
      </c>
      <c r="I24" s="331" t="s">
        <v>809</v>
      </c>
      <c r="J24" s="331" t="s">
        <v>809</v>
      </c>
      <c r="K24" s="571">
        <v>0</v>
      </c>
      <c r="L24" s="921">
        <f t="shared" si="0"/>
        <v>0</v>
      </c>
      <c r="M24" s="921">
        <f t="shared" si="0"/>
        <v>0</v>
      </c>
      <c r="N24" s="922">
        <f t="shared" si="0"/>
        <v>0</v>
      </c>
      <c r="O24" s="922">
        <f t="shared" si="1"/>
        <v>0</v>
      </c>
    </row>
    <row r="25" spans="1:15" s="205" customFormat="1" ht="18.75" customHeight="1" thickBot="1">
      <c r="A25" s="502" t="s">
        <v>1536</v>
      </c>
      <c r="B25" s="628">
        <v>2</v>
      </c>
      <c r="C25" s="515">
        <v>8554</v>
      </c>
      <c r="D25" s="515">
        <v>1357</v>
      </c>
      <c r="E25" s="398">
        <v>49</v>
      </c>
      <c r="F25" s="382">
        <v>7</v>
      </c>
      <c r="G25" s="382">
        <v>61</v>
      </c>
      <c r="H25" s="331" t="s">
        <v>809</v>
      </c>
      <c r="I25" s="331" t="s">
        <v>809</v>
      </c>
      <c r="J25" s="331" t="s">
        <v>809</v>
      </c>
      <c r="K25" s="571">
        <v>0</v>
      </c>
      <c r="L25" s="923">
        <f t="shared" si="0"/>
        <v>0</v>
      </c>
      <c r="M25" s="923">
        <f t="shared" si="0"/>
        <v>0</v>
      </c>
      <c r="N25" s="924">
        <f t="shared" si="0"/>
        <v>0</v>
      </c>
      <c r="O25" s="924">
        <f t="shared" si="1"/>
        <v>0</v>
      </c>
    </row>
    <row r="26" spans="1:14" s="181" customFormat="1" ht="27" customHeight="1">
      <c r="A26" s="1118" t="s">
        <v>524</v>
      </c>
      <c r="B26" s="1123"/>
      <c r="C26" s="1123"/>
      <c r="D26" s="1123"/>
      <c r="E26" s="1123"/>
      <c r="F26" s="374"/>
      <c r="G26" s="374"/>
      <c r="H26" s="848"/>
      <c r="I26" s="848"/>
      <c r="J26" s="1128" t="s">
        <v>525</v>
      </c>
      <c r="K26" s="1128"/>
      <c r="L26" s="1128"/>
      <c r="M26" s="1128"/>
      <c r="N26" s="849"/>
    </row>
    <row r="27" spans="1:14" s="374" customFormat="1" ht="12" customHeight="1">
      <c r="A27" s="82" t="s">
        <v>706</v>
      </c>
      <c r="N27" s="672" t="s">
        <v>707</v>
      </c>
    </row>
    <row r="28" s="374" customFormat="1" ht="12.75">
      <c r="A28" s="82" t="s">
        <v>19</v>
      </c>
    </row>
    <row r="29" s="176" customFormat="1" ht="15" customHeight="1">
      <c r="A29" s="176" t="s">
        <v>708</v>
      </c>
    </row>
    <row r="30" ht="15" customHeight="1"/>
  </sheetData>
  <mergeCells count="11">
    <mergeCell ref="A1:N1"/>
    <mergeCell ref="B3:D3"/>
    <mergeCell ref="E3:G3"/>
    <mergeCell ref="H3:J3"/>
    <mergeCell ref="K3:M3"/>
    <mergeCell ref="A3:A7"/>
    <mergeCell ref="N3:N7"/>
    <mergeCell ref="A26:E26"/>
    <mergeCell ref="J26:M26"/>
    <mergeCell ref="F4:G4"/>
    <mergeCell ref="L4:M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29"/>
  <sheetViews>
    <sheetView workbookViewId="0" topLeftCell="A4">
      <selection activeCell="F20" sqref="F20"/>
    </sheetView>
  </sheetViews>
  <sheetFormatPr defaultColWidth="9.140625" defaultRowHeight="12.75"/>
  <cols>
    <col min="1" max="1" width="13.140625" style="1" customWidth="1"/>
    <col min="2" max="2" width="9.8515625" style="1" customWidth="1"/>
    <col min="3" max="3" width="9.28125" style="1" customWidth="1"/>
    <col min="4" max="4" width="9.421875" style="1" customWidth="1"/>
    <col min="5" max="5" width="10.421875" style="1" customWidth="1"/>
    <col min="6" max="7" width="13.57421875" style="1" customWidth="1"/>
    <col min="8" max="8" width="9.7109375" style="1" customWidth="1"/>
    <col min="9" max="10" width="8.7109375" style="1" customWidth="1"/>
    <col min="11" max="11" width="9.8515625" style="1" customWidth="1"/>
    <col min="12" max="13" width="13.8515625" style="1" customWidth="1"/>
    <col min="14" max="14" width="12.140625" style="1" customWidth="1"/>
    <col min="15" max="16384" width="9.140625" style="1" customWidth="1"/>
  </cols>
  <sheetData>
    <row r="1" spans="1:14" ht="32.25" customHeight="1">
      <c r="A1" s="1082" t="s">
        <v>169</v>
      </c>
      <c r="B1" s="1082"/>
      <c r="C1" s="1082"/>
      <c r="D1" s="1082"/>
      <c r="E1" s="1082"/>
      <c r="F1" s="1082"/>
      <c r="G1" s="1082"/>
      <c r="H1" s="1082"/>
      <c r="I1" s="1082"/>
      <c r="J1" s="1082"/>
      <c r="K1" s="1082"/>
      <c r="L1" s="1082"/>
      <c r="M1" s="1082"/>
      <c r="N1" s="1082"/>
    </row>
    <row r="2" spans="1:14" ht="22.5" customHeight="1">
      <c r="A2" s="1" t="s">
        <v>148</v>
      </c>
      <c r="N2" s="24" t="s">
        <v>149</v>
      </c>
    </row>
    <row r="3" spans="1:14" ht="21.75" customHeight="1">
      <c r="A3" s="1120" t="s">
        <v>109</v>
      </c>
      <c r="B3" s="1109" t="s">
        <v>170</v>
      </c>
      <c r="C3" s="1107"/>
      <c r="D3" s="1107"/>
      <c r="E3" s="1107" t="s">
        <v>171</v>
      </c>
      <c r="F3" s="1107"/>
      <c r="G3" s="1108"/>
      <c r="H3" s="1109" t="s">
        <v>172</v>
      </c>
      <c r="I3" s="1107"/>
      <c r="J3" s="1107"/>
      <c r="K3" s="1107" t="s">
        <v>173</v>
      </c>
      <c r="L3" s="1107"/>
      <c r="M3" s="1108"/>
      <c r="N3" s="1103" t="s">
        <v>1623</v>
      </c>
    </row>
    <row r="4" spans="1:14" ht="21.75" customHeight="1">
      <c r="A4" s="1071"/>
      <c r="B4" s="33" t="s">
        <v>154</v>
      </c>
      <c r="C4" s="33" t="s">
        <v>155</v>
      </c>
      <c r="D4" s="52" t="s">
        <v>156</v>
      </c>
      <c r="E4" s="33" t="s">
        <v>157</v>
      </c>
      <c r="F4" s="1106" t="s">
        <v>158</v>
      </c>
      <c r="G4" s="1108"/>
      <c r="H4" s="91" t="s">
        <v>159</v>
      </c>
      <c r="I4" s="33" t="s">
        <v>155</v>
      </c>
      <c r="J4" s="33" t="s">
        <v>156</v>
      </c>
      <c r="K4" s="33" t="s">
        <v>157</v>
      </c>
      <c r="L4" s="1106" t="s">
        <v>158</v>
      </c>
      <c r="M4" s="1108"/>
      <c r="N4" s="1104"/>
    </row>
    <row r="5" spans="1:14" ht="21.75" customHeight="1">
      <c r="A5" s="1071"/>
      <c r="B5" s="17"/>
      <c r="C5" s="17"/>
      <c r="D5" s="84" t="s">
        <v>160</v>
      </c>
      <c r="E5" s="85" t="s">
        <v>161</v>
      </c>
      <c r="F5" s="33" t="s">
        <v>162</v>
      </c>
      <c r="G5" s="85" t="s">
        <v>145</v>
      </c>
      <c r="H5" s="8"/>
      <c r="I5" s="17"/>
      <c r="J5" s="85" t="s">
        <v>160</v>
      </c>
      <c r="K5" s="85" t="s">
        <v>161</v>
      </c>
      <c r="L5" s="85" t="s">
        <v>162</v>
      </c>
      <c r="M5" s="85" t="s">
        <v>163</v>
      </c>
      <c r="N5" s="1104"/>
    </row>
    <row r="6" spans="1:14" ht="21.75" customHeight="1">
      <c r="A6" s="1071"/>
      <c r="B6" s="17" t="s">
        <v>1446</v>
      </c>
      <c r="C6" s="17" t="s">
        <v>174</v>
      </c>
      <c r="D6" s="17"/>
      <c r="E6" s="17" t="s">
        <v>1446</v>
      </c>
      <c r="F6" s="15"/>
      <c r="G6" s="17"/>
      <c r="H6" s="8" t="s">
        <v>1446</v>
      </c>
      <c r="I6" s="17" t="s">
        <v>174</v>
      </c>
      <c r="J6" s="17"/>
      <c r="K6" s="17" t="s">
        <v>1446</v>
      </c>
      <c r="L6" s="15"/>
      <c r="M6" s="17"/>
      <c r="N6" s="1104"/>
    </row>
    <row r="7" spans="1:14" ht="21.75" customHeight="1">
      <c r="A7" s="1072"/>
      <c r="B7" s="11" t="s">
        <v>165</v>
      </c>
      <c r="C7" s="12" t="s">
        <v>166</v>
      </c>
      <c r="D7" s="12" t="s">
        <v>167</v>
      </c>
      <c r="E7" s="12" t="s">
        <v>168</v>
      </c>
      <c r="F7" s="12" t="s">
        <v>1577</v>
      </c>
      <c r="G7" s="12" t="s">
        <v>1578</v>
      </c>
      <c r="H7" s="11" t="s">
        <v>165</v>
      </c>
      <c r="I7" s="12" t="s">
        <v>166</v>
      </c>
      <c r="J7" s="12" t="s">
        <v>167</v>
      </c>
      <c r="K7" s="12" t="s">
        <v>168</v>
      </c>
      <c r="L7" s="12" t="s">
        <v>1577</v>
      </c>
      <c r="M7" s="12" t="s">
        <v>1578</v>
      </c>
      <c r="N7" s="1105"/>
    </row>
    <row r="8" spans="1:14" s="205" customFormat="1" ht="18" customHeight="1">
      <c r="A8" s="226" t="s">
        <v>1405</v>
      </c>
      <c r="B8" s="281" t="s">
        <v>1620</v>
      </c>
      <c r="C8" s="281" t="s">
        <v>1620</v>
      </c>
      <c r="D8" s="281" t="s">
        <v>1620</v>
      </c>
      <c r="E8" s="281" t="s">
        <v>1620</v>
      </c>
      <c r="F8" s="281" t="s">
        <v>1620</v>
      </c>
      <c r="G8" s="281" t="s">
        <v>1620</v>
      </c>
      <c r="H8" s="72">
        <v>3</v>
      </c>
      <c r="I8" s="305">
        <v>13901</v>
      </c>
      <c r="J8" s="72">
        <v>2248</v>
      </c>
      <c r="K8" s="217">
        <v>1687</v>
      </c>
      <c r="L8" s="323">
        <v>388</v>
      </c>
      <c r="M8" s="292">
        <v>1470</v>
      </c>
      <c r="N8" s="227" t="s">
        <v>1405</v>
      </c>
    </row>
    <row r="9" spans="1:14" s="205" customFormat="1" ht="18" customHeight="1">
      <c r="A9" s="226" t="s">
        <v>1419</v>
      </c>
      <c r="B9" s="281" t="s">
        <v>1620</v>
      </c>
      <c r="C9" s="281" t="s">
        <v>1620</v>
      </c>
      <c r="D9" s="281" t="s">
        <v>1620</v>
      </c>
      <c r="E9" s="281" t="s">
        <v>1620</v>
      </c>
      <c r="F9" s="281" t="s">
        <v>1620</v>
      </c>
      <c r="G9" s="281" t="s">
        <v>1620</v>
      </c>
      <c r="H9" s="72">
        <v>3</v>
      </c>
      <c r="I9" s="305">
        <v>13901</v>
      </c>
      <c r="J9" s="72">
        <v>2248</v>
      </c>
      <c r="K9" s="217">
        <v>1805</v>
      </c>
      <c r="L9" s="323">
        <v>470</v>
      </c>
      <c r="M9" s="292">
        <v>1593</v>
      </c>
      <c r="N9" s="227" t="s">
        <v>1419</v>
      </c>
    </row>
    <row r="10" spans="1:14" s="360" customFormat="1" ht="18" customHeight="1">
      <c r="A10" s="351" t="s">
        <v>1406</v>
      </c>
      <c r="B10" s="352" t="s">
        <v>118</v>
      </c>
      <c r="C10" s="352" t="s">
        <v>118</v>
      </c>
      <c r="D10" s="352" t="s">
        <v>118</v>
      </c>
      <c r="E10" s="352" t="s">
        <v>118</v>
      </c>
      <c r="F10" s="352" t="s">
        <v>118</v>
      </c>
      <c r="G10" s="352" t="s">
        <v>118</v>
      </c>
      <c r="H10" s="353">
        <v>3</v>
      </c>
      <c r="I10" s="354">
        <v>13901</v>
      </c>
      <c r="J10" s="355">
        <v>2248</v>
      </c>
      <c r="K10" s="356">
        <v>1760</v>
      </c>
      <c r="L10" s="357">
        <v>520</v>
      </c>
      <c r="M10" s="358">
        <v>1902</v>
      </c>
      <c r="N10" s="359" t="s">
        <v>1406</v>
      </c>
    </row>
    <row r="11" spans="1:14" s="360" customFormat="1" ht="18" customHeight="1">
      <c r="A11" s="351" t="s">
        <v>220</v>
      </c>
      <c r="B11" s="352" t="s">
        <v>118</v>
      </c>
      <c r="C11" s="352" t="s">
        <v>118</v>
      </c>
      <c r="D11" s="352" t="s">
        <v>118</v>
      </c>
      <c r="E11" s="352" t="s">
        <v>118</v>
      </c>
      <c r="F11" s="352" t="s">
        <v>118</v>
      </c>
      <c r="G11" s="352" t="s">
        <v>118</v>
      </c>
      <c r="H11" s="353">
        <v>3</v>
      </c>
      <c r="I11" s="354">
        <v>13901</v>
      </c>
      <c r="J11" s="355">
        <v>2248</v>
      </c>
      <c r="K11" s="356">
        <v>1838</v>
      </c>
      <c r="L11" s="357">
        <v>509</v>
      </c>
      <c r="M11" s="358">
        <v>1802</v>
      </c>
      <c r="N11" s="359" t="s">
        <v>220</v>
      </c>
    </row>
    <row r="12" spans="1:14" s="360" customFormat="1" ht="18" customHeight="1">
      <c r="A12" s="351" t="s">
        <v>38</v>
      </c>
      <c r="B12" s="352" t="s">
        <v>1538</v>
      </c>
      <c r="C12" s="352" t="s">
        <v>1538</v>
      </c>
      <c r="D12" s="352" t="s">
        <v>1538</v>
      </c>
      <c r="E12" s="352" t="s">
        <v>1538</v>
      </c>
      <c r="F12" s="352" t="s">
        <v>1538</v>
      </c>
      <c r="G12" s="352" t="s">
        <v>1538</v>
      </c>
      <c r="H12" s="353">
        <v>3</v>
      </c>
      <c r="I12" s="354">
        <v>14602</v>
      </c>
      <c r="J12" s="355">
        <v>2248</v>
      </c>
      <c r="K12" s="356">
        <v>1896</v>
      </c>
      <c r="L12" s="357">
        <v>614</v>
      </c>
      <c r="M12" s="358">
        <v>1852</v>
      </c>
      <c r="N12" s="359" t="s">
        <v>38</v>
      </c>
    </row>
    <row r="13" spans="1:14" s="282" customFormat="1" ht="18" customHeight="1">
      <c r="A13" s="682" t="s">
        <v>40</v>
      </c>
      <c r="B13" s="683" t="s">
        <v>118</v>
      </c>
      <c r="C13" s="684" t="s">
        <v>118</v>
      </c>
      <c r="D13" s="684" t="s">
        <v>118</v>
      </c>
      <c r="E13" s="684" t="s">
        <v>118</v>
      </c>
      <c r="F13" s="684" t="s">
        <v>118</v>
      </c>
      <c r="G13" s="352" t="s">
        <v>118</v>
      </c>
      <c r="H13" s="925">
        <v>3</v>
      </c>
      <c r="I13" s="926">
        <v>14602</v>
      </c>
      <c r="J13" s="926">
        <v>2542</v>
      </c>
      <c r="K13" s="926">
        <v>1869</v>
      </c>
      <c r="L13" s="926">
        <v>668</v>
      </c>
      <c r="M13" s="927">
        <v>2011</v>
      </c>
      <c r="N13" s="685" t="s">
        <v>43</v>
      </c>
    </row>
    <row r="14" spans="1:14" s="205" customFormat="1" ht="18" customHeight="1">
      <c r="A14" s="459" t="s">
        <v>710</v>
      </c>
      <c r="B14" s="673" t="s">
        <v>709</v>
      </c>
      <c r="C14" s="674" t="s">
        <v>709</v>
      </c>
      <c r="D14" s="674" t="s">
        <v>709</v>
      </c>
      <c r="E14" s="470" t="s">
        <v>709</v>
      </c>
      <c r="F14" s="470" t="s">
        <v>709</v>
      </c>
      <c r="G14" s="352" t="s">
        <v>118</v>
      </c>
      <c r="H14" s="467">
        <v>3</v>
      </c>
      <c r="I14" s="467">
        <v>14602</v>
      </c>
      <c r="J14" s="467">
        <v>2542</v>
      </c>
      <c r="K14" s="378">
        <v>160</v>
      </c>
      <c r="L14" s="378">
        <v>49</v>
      </c>
      <c r="M14" s="854">
        <v>169</v>
      </c>
      <c r="N14" s="675" t="s">
        <v>711</v>
      </c>
    </row>
    <row r="15" spans="1:14" s="205" customFormat="1" ht="18" customHeight="1">
      <c r="A15" s="459" t="s">
        <v>712</v>
      </c>
      <c r="B15" s="673" t="s">
        <v>709</v>
      </c>
      <c r="C15" s="674" t="s">
        <v>709</v>
      </c>
      <c r="D15" s="674" t="s">
        <v>709</v>
      </c>
      <c r="E15" s="470" t="s">
        <v>709</v>
      </c>
      <c r="F15" s="470" t="s">
        <v>709</v>
      </c>
      <c r="G15" s="352" t="s">
        <v>118</v>
      </c>
      <c r="H15" s="470">
        <v>3</v>
      </c>
      <c r="I15" s="467">
        <v>14602</v>
      </c>
      <c r="J15" s="467">
        <v>2542</v>
      </c>
      <c r="K15" s="378">
        <v>146</v>
      </c>
      <c r="L15" s="378">
        <v>45</v>
      </c>
      <c r="M15" s="854">
        <v>166</v>
      </c>
      <c r="N15" s="675" t="s">
        <v>713</v>
      </c>
    </row>
    <row r="16" spans="1:14" s="205" customFormat="1" ht="18" customHeight="1">
      <c r="A16" s="459" t="s">
        <v>714</v>
      </c>
      <c r="B16" s="673" t="s">
        <v>709</v>
      </c>
      <c r="C16" s="674" t="s">
        <v>709</v>
      </c>
      <c r="D16" s="674" t="s">
        <v>709</v>
      </c>
      <c r="E16" s="470" t="s">
        <v>709</v>
      </c>
      <c r="F16" s="470" t="s">
        <v>709</v>
      </c>
      <c r="G16" s="352" t="s">
        <v>118</v>
      </c>
      <c r="H16" s="467">
        <v>3</v>
      </c>
      <c r="I16" s="467">
        <v>14602</v>
      </c>
      <c r="J16" s="467">
        <v>2542</v>
      </c>
      <c r="K16" s="378">
        <v>160</v>
      </c>
      <c r="L16" s="378">
        <v>49</v>
      </c>
      <c r="M16" s="854">
        <v>177</v>
      </c>
      <c r="N16" s="675" t="s">
        <v>715</v>
      </c>
    </row>
    <row r="17" spans="1:14" s="205" customFormat="1" ht="18" customHeight="1">
      <c r="A17" s="459" t="s">
        <v>716</v>
      </c>
      <c r="B17" s="673" t="s">
        <v>709</v>
      </c>
      <c r="C17" s="674" t="s">
        <v>709</v>
      </c>
      <c r="D17" s="674" t="s">
        <v>709</v>
      </c>
      <c r="E17" s="470" t="s">
        <v>709</v>
      </c>
      <c r="F17" s="470" t="s">
        <v>709</v>
      </c>
      <c r="G17" s="352" t="s">
        <v>118</v>
      </c>
      <c r="H17" s="470">
        <v>3</v>
      </c>
      <c r="I17" s="467">
        <v>14602</v>
      </c>
      <c r="J17" s="467">
        <v>2542</v>
      </c>
      <c r="K17" s="378">
        <v>158</v>
      </c>
      <c r="L17" s="378">
        <v>77</v>
      </c>
      <c r="M17" s="854">
        <v>159</v>
      </c>
      <c r="N17" s="675" t="s">
        <v>717</v>
      </c>
    </row>
    <row r="18" spans="1:14" s="205" customFormat="1" ht="18" customHeight="1">
      <c r="A18" s="459" t="s">
        <v>718</v>
      </c>
      <c r="B18" s="673" t="s">
        <v>709</v>
      </c>
      <c r="C18" s="674" t="s">
        <v>709</v>
      </c>
      <c r="D18" s="674" t="s">
        <v>709</v>
      </c>
      <c r="E18" s="470" t="s">
        <v>709</v>
      </c>
      <c r="F18" s="470" t="s">
        <v>709</v>
      </c>
      <c r="G18" s="352" t="s">
        <v>118</v>
      </c>
      <c r="H18" s="467">
        <v>3</v>
      </c>
      <c r="I18" s="467">
        <v>14602</v>
      </c>
      <c r="J18" s="467">
        <v>2542</v>
      </c>
      <c r="K18" s="378">
        <v>163</v>
      </c>
      <c r="L18" s="378">
        <v>87</v>
      </c>
      <c r="M18" s="854">
        <v>161</v>
      </c>
      <c r="N18" s="675" t="s">
        <v>719</v>
      </c>
    </row>
    <row r="19" spans="1:14" s="205" customFormat="1" ht="18" customHeight="1">
      <c r="A19" s="459" t="s">
        <v>720</v>
      </c>
      <c r="B19" s="673" t="s">
        <v>709</v>
      </c>
      <c r="C19" s="674" t="s">
        <v>709</v>
      </c>
      <c r="D19" s="674" t="s">
        <v>709</v>
      </c>
      <c r="E19" s="470" t="s">
        <v>709</v>
      </c>
      <c r="F19" s="470" t="s">
        <v>709</v>
      </c>
      <c r="G19" s="352" t="s">
        <v>118</v>
      </c>
      <c r="H19" s="470">
        <v>3</v>
      </c>
      <c r="I19" s="467">
        <v>14602</v>
      </c>
      <c r="J19" s="467">
        <v>2542</v>
      </c>
      <c r="K19" s="378">
        <v>143</v>
      </c>
      <c r="L19" s="378">
        <v>49</v>
      </c>
      <c r="M19" s="854">
        <v>122</v>
      </c>
      <c r="N19" s="675" t="s">
        <v>721</v>
      </c>
    </row>
    <row r="20" spans="1:14" s="205" customFormat="1" ht="18" customHeight="1">
      <c r="A20" s="459" t="s">
        <v>722</v>
      </c>
      <c r="B20" s="673" t="s">
        <v>709</v>
      </c>
      <c r="C20" s="674" t="s">
        <v>709</v>
      </c>
      <c r="D20" s="674" t="s">
        <v>709</v>
      </c>
      <c r="E20" s="470" t="s">
        <v>709</v>
      </c>
      <c r="F20" s="470" t="s">
        <v>709</v>
      </c>
      <c r="G20" s="352" t="s">
        <v>118</v>
      </c>
      <c r="H20" s="467">
        <v>3</v>
      </c>
      <c r="I20" s="467">
        <v>14602</v>
      </c>
      <c r="J20" s="467">
        <v>2542</v>
      </c>
      <c r="K20" s="378">
        <v>164</v>
      </c>
      <c r="L20" s="378">
        <v>58</v>
      </c>
      <c r="M20" s="854">
        <v>164</v>
      </c>
      <c r="N20" s="675" t="s">
        <v>723</v>
      </c>
    </row>
    <row r="21" spans="1:14" s="205" customFormat="1" ht="18" customHeight="1">
      <c r="A21" s="459" t="s">
        <v>724</v>
      </c>
      <c r="B21" s="673" t="s">
        <v>709</v>
      </c>
      <c r="C21" s="674" t="s">
        <v>709</v>
      </c>
      <c r="D21" s="674" t="s">
        <v>709</v>
      </c>
      <c r="E21" s="470" t="s">
        <v>709</v>
      </c>
      <c r="F21" s="470" t="s">
        <v>709</v>
      </c>
      <c r="G21" s="352" t="s">
        <v>118</v>
      </c>
      <c r="H21" s="470">
        <v>3</v>
      </c>
      <c r="I21" s="467">
        <v>14602</v>
      </c>
      <c r="J21" s="467">
        <v>2542</v>
      </c>
      <c r="K21" s="378">
        <v>173</v>
      </c>
      <c r="L21" s="378">
        <v>91</v>
      </c>
      <c r="M21" s="854">
        <v>210</v>
      </c>
      <c r="N21" s="675" t="s">
        <v>725</v>
      </c>
    </row>
    <row r="22" spans="1:14" s="205" customFormat="1" ht="18" customHeight="1">
      <c r="A22" s="459" t="s">
        <v>726</v>
      </c>
      <c r="B22" s="673" t="s">
        <v>709</v>
      </c>
      <c r="C22" s="674" t="s">
        <v>709</v>
      </c>
      <c r="D22" s="674" t="s">
        <v>709</v>
      </c>
      <c r="E22" s="470" t="s">
        <v>709</v>
      </c>
      <c r="F22" s="470" t="s">
        <v>709</v>
      </c>
      <c r="G22" s="352" t="s">
        <v>118</v>
      </c>
      <c r="H22" s="467">
        <v>3</v>
      </c>
      <c r="I22" s="467">
        <v>14602</v>
      </c>
      <c r="J22" s="467">
        <v>2542</v>
      </c>
      <c r="K22" s="378">
        <v>158</v>
      </c>
      <c r="L22" s="378">
        <v>32</v>
      </c>
      <c r="M22" s="854">
        <v>157</v>
      </c>
      <c r="N22" s="675" t="s">
        <v>727</v>
      </c>
    </row>
    <row r="23" spans="1:14" s="205" customFormat="1" ht="18" customHeight="1">
      <c r="A23" s="459" t="s">
        <v>728</v>
      </c>
      <c r="B23" s="673" t="s">
        <v>709</v>
      </c>
      <c r="C23" s="674" t="s">
        <v>709</v>
      </c>
      <c r="D23" s="674" t="s">
        <v>709</v>
      </c>
      <c r="E23" s="470" t="s">
        <v>709</v>
      </c>
      <c r="F23" s="470" t="s">
        <v>709</v>
      </c>
      <c r="G23" s="352" t="s">
        <v>118</v>
      </c>
      <c r="H23" s="470">
        <v>3</v>
      </c>
      <c r="I23" s="467">
        <v>14602</v>
      </c>
      <c r="J23" s="467">
        <v>2542</v>
      </c>
      <c r="K23" s="378">
        <v>138</v>
      </c>
      <c r="L23" s="378">
        <v>44</v>
      </c>
      <c r="M23" s="854">
        <v>149</v>
      </c>
      <c r="N23" s="675" t="s">
        <v>729</v>
      </c>
    </row>
    <row r="24" spans="1:14" s="205" customFormat="1" ht="18" customHeight="1">
      <c r="A24" s="459" t="s">
        <v>730</v>
      </c>
      <c r="B24" s="673" t="s">
        <v>709</v>
      </c>
      <c r="C24" s="674" t="s">
        <v>709</v>
      </c>
      <c r="D24" s="674" t="s">
        <v>709</v>
      </c>
      <c r="E24" s="470" t="s">
        <v>709</v>
      </c>
      <c r="F24" s="470" t="s">
        <v>709</v>
      </c>
      <c r="G24" s="352" t="s">
        <v>118</v>
      </c>
      <c r="H24" s="467">
        <v>3</v>
      </c>
      <c r="I24" s="467">
        <v>14602</v>
      </c>
      <c r="J24" s="467">
        <v>2542</v>
      </c>
      <c r="K24" s="378">
        <v>150</v>
      </c>
      <c r="L24" s="378">
        <v>44</v>
      </c>
      <c r="M24" s="854">
        <v>179</v>
      </c>
      <c r="N24" s="675" t="s">
        <v>731</v>
      </c>
    </row>
    <row r="25" spans="1:14" s="205" customFormat="1" ht="18" customHeight="1">
      <c r="A25" s="463" t="s">
        <v>732</v>
      </c>
      <c r="B25" s="676" t="s">
        <v>709</v>
      </c>
      <c r="C25" s="677" t="s">
        <v>709</v>
      </c>
      <c r="D25" s="677" t="s">
        <v>709</v>
      </c>
      <c r="E25" s="481" t="s">
        <v>709</v>
      </c>
      <c r="F25" s="481" t="s">
        <v>709</v>
      </c>
      <c r="G25" s="850" t="s">
        <v>118</v>
      </c>
      <c r="H25" s="481">
        <v>3</v>
      </c>
      <c r="I25" s="467">
        <v>14602</v>
      </c>
      <c r="J25" s="467">
        <v>2542</v>
      </c>
      <c r="K25" s="382">
        <v>156</v>
      </c>
      <c r="L25" s="382">
        <v>43</v>
      </c>
      <c r="M25" s="928">
        <v>198</v>
      </c>
      <c r="N25" s="679" t="s">
        <v>733</v>
      </c>
    </row>
    <row r="26" spans="1:14" ht="26.25" customHeight="1">
      <c r="A26" s="1118" t="s">
        <v>521</v>
      </c>
      <c r="B26" s="1123"/>
      <c r="C26" s="1123"/>
      <c r="D26" s="1123"/>
      <c r="E26" s="1123"/>
      <c r="F26" s="374"/>
      <c r="G26" s="374"/>
      <c r="H26" s="374"/>
      <c r="I26" s="1124" t="s">
        <v>522</v>
      </c>
      <c r="J26" s="1124"/>
      <c r="K26" s="1124"/>
      <c r="L26" s="1124"/>
      <c r="M26" s="1124"/>
      <c r="N26" s="401"/>
    </row>
    <row r="27" spans="1:14" ht="12.75">
      <c r="A27" s="82" t="s">
        <v>20</v>
      </c>
      <c r="B27" s="374"/>
      <c r="C27" s="374"/>
      <c r="D27" s="374"/>
      <c r="E27" s="374"/>
      <c r="F27" s="374"/>
      <c r="G27" s="374"/>
      <c r="H27" s="374"/>
      <c r="I27" s="374"/>
      <c r="J27" s="374"/>
      <c r="K27" s="374"/>
      <c r="L27" s="374"/>
      <c r="M27" s="374"/>
      <c r="N27" s="375" t="s">
        <v>734</v>
      </c>
    </row>
    <row r="28" spans="1:14" ht="12.75">
      <c r="A28" s="681" t="s">
        <v>21</v>
      </c>
      <c r="B28" s="374"/>
      <c r="C28" s="374"/>
      <c r="D28" s="374"/>
      <c r="E28" s="374"/>
      <c r="F28" s="374"/>
      <c r="G28" s="374"/>
      <c r="H28" s="374"/>
      <c r="I28" s="374"/>
      <c r="J28" s="374"/>
      <c r="K28" s="374"/>
      <c r="L28" s="374"/>
      <c r="M28" s="374"/>
      <c r="N28" s="374"/>
    </row>
    <row r="29" spans="1:14" ht="12.75">
      <c r="A29" s="374"/>
      <c r="B29" s="374"/>
      <c r="C29" s="374"/>
      <c r="D29" s="374"/>
      <c r="E29" s="374"/>
      <c r="F29" s="374"/>
      <c r="G29" s="374"/>
      <c r="H29" s="374"/>
      <c r="I29" s="374"/>
      <c r="J29" s="374"/>
      <c r="K29" s="374"/>
      <c r="L29" s="374"/>
      <c r="M29" s="374"/>
      <c r="N29" s="374"/>
    </row>
  </sheetData>
  <mergeCells count="11">
    <mergeCell ref="A1:N1"/>
    <mergeCell ref="B3:D3"/>
    <mergeCell ref="E3:G3"/>
    <mergeCell ref="H3:J3"/>
    <mergeCell ref="K3:M3"/>
    <mergeCell ref="A3:A7"/>
    <mergeCell ref="N3:N7"/>
    <mergeCell ref="A26:E26"/>
    <mergeCell ref="I26:M26"/>
    <mergeCell ref="F4:G4"/>
    <mergeCell ref="L4:M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26"/>
  <sheetViews>
    <sheetView workbookViewId="0" topLeftCell="A13">
      <selection activeCell="G17" sqref="G17"/>
    </sheetView>
  </sheetViews>
  <sheetFormatPr defaultColWidth="9.140625" defaultRowHeight="12.75"/>
  <cols>
    <col min="1" max="1" width="12.28125" style="1" customWidth="1"/>
    <col min="2" max="3" width="10.140625" style="1" customWidth="1"/>
    <col min="4" max="4" width="9.7109375" style="1" customWidth="1"/>
    <col min="5" max="5" width="11.00390625" style="1" customWidth="1"/>
    <col min="6" max="7" width="13.00390625" style="1" customWidth="1"/>
    <col min="8" max="8" width="10.421875" style="1" customWidth="1"/>
    <col min="9" max="9" width="9.421875" style="1" customWidth="1"/>
    <col min="10" max="10" width="9.28125" style="1" customWidth="1"/>
    <col min="11" max="11" width="9.8515625" style="1" customWidth="1"/>
    <col min="12" max="13" width="13.00390625" style="1" customWidth="1"/>
    <col min="14" max="14" width="11.00390625" style="1" customWidth="1"/>
    <col min="15" max="16384" width="9.140625" style="1" customWidth="1"/>
  </cols>
  <sheetData>
    <row r="1" spans="1:14" ht="32.25" customHeight="1">
      <c r="A1" s="1082" t="s">
        <v>169</v>
      </c>
      <c r="B1" s="1082"/>
      <c r="C1" s="1082"/>
      <c r="D1" s="1082"/>
      <c r="E1" s="1082"/>
      <c r="F1" s="1082"/>
      <c r="G1" s="1082"/>
      <c r="H1" s="1082"/>
      <c r="I1" s="1082"/>
      <c r="J1" s="1082"/>
      <c r="K1" s="1082"/>
      <c r="L1" s="1082"/>
      <c r="M1" s="1082"/>
      <c r="N1" s="1082"/>
    </row>
    <row r="2" spans="1:14" ht="18" customHeight="1">
      <c r="A2" s="1" t="s">
        <v>148</v>
      </c>
      <c r="N2" s="24" t="s">
        <v>149</v>
      </c>
    </row>
    <row r="3" spans="1:14" ht="21.75" customHeight="1">
      <c r="A3" s="1120" t="s">
        <v>1625</v>
      </c>
      <c r="B3" s="1109" t="s">
        <v>175</v>
      </c>
      <c r="C3" s="1107"/>
      <c r="D3" s="1107"/>
      <c r="E3" s="1107" t="s">
        <v>176</v>
      </c>
      <c r="F3" s="1107"/>
      <c r="G3" s="1108"/>
      <c r="H3" s="1109" t="s">
        <v>177</v>
      </c>
      <c r="I3" s="1107"/>
      <c r="J3" s="1107"/>
      <c r="K3" s="1129" t="s">
        <v>178</v>
      </c>
      <c r="L3" s="1107"/>
      <c r="M3" s="1108"/>
      <c r="N3" s="1132" t="s">
        <v>1624</v>
      </c>
    </row>
    <row r="4" spans="1:14" ht="21.75" customHeight="1">
      <c r="A4" s="1071"/>
      <c r="B4" s="33" t="s">
        <v>154</v>
      </c>
      <c r="C4" s="33" t="s">
        <v>155</v>
      </c>
      <c r="D4" s="33" t="s">
        <v>156</v>
      </c>
      <c r="E4" s="33" t="s">
        <v>157</v>
      </c>
      <c r="F4" s="1106" t="s">
        <v>328</v>
      </c>
      <c r="G4" s="1108"/>
      <c r="H4" s="91" t="s">
        <v>329</v>
      </c>
      <c r="I4" s="33" t="s">
        <v>330</v>
      </c>
      <c r="J4" s="33" t="s">
        <v>331</v>
      </c>
      <c r="K4" s="33" t="s">
        <v>332</v>
      </c>
      <c r="L4" s="1106" t="s">
        <v>390</v>
      </c>
      <c r="M4" s="1108"/>
      <c r="N4" s="1104"/>
    </row>
    <row r="5" spans="1:14" ht="21.75" customHeight="1">
      <c r="A5" s="1071"/>
      <c r="B5" s="17"/>
      <c r="C5" s="17"/>
      <c r="D5" s="85" t="s">
        <v>160</v>
      </c>
      <c r="E5" s="85" t="s">
        <v>161</v>
      </c>
      <c r="F5" s="33" t="s">
        <v>162</v>
      </c>
      <c r="G5" s="85" t="s">
        <v>145</v>
      </c>
      <c r="H5" s="8"/>
      <c r="I5" s="17"/>
      <c r="J5" s="85" t="s">
        <v>391</v>
      </c>
      <c r="K5" s="85" t="s">
        <v>392</v>
      </c>
      <c r="L5" s="85" t="s">
        <v>162</v>
      </c>
      <c r="M5" s="85" t="s">
        <v>163</v>
      </c>
      <c r="N5" s="1104"/>
    </row>
    <row r="6" spans="1:14" ht="21.75" customHeight="1">
      <c r="A6" s="1071"/>
      <c r="B6" s="17" t="s">
        <v>1446</v>
      </c>
      <c r="C6" s="17" t="s">
        <v>174</v>
      </c>
      <c r="D6" s="17"/>
      <c r="E6" s="17" t="s">
        <v>1446</v>
      </c>
      <c r="F6" s="15"/>
      <c r="G6" s="17"/>
      <c r="H6" s="8" t="s">
        <v>393</v>
      </c>
      <c r="I6" s="17" t="s">
        <v>394</v>
      </c>
      <c r="J6" s="17"/>
      <c r="K6" s="17" t="s">
        <v>393</v>
      </c>
      <c r="L6" s="15"/>
      <c r="M6" s="17"/>
      <c r="N6" s="1104"/>
    </row>
    <row r="7" spans="1:14" ht="21.75" customHeight="1">
      <c r="A7" s="1072"/>
      <c r="B7" s="11" t="s">
        <v>165</v>
      </c>
      <c r="C7" s="12" t="s">
        <v>166</v>
      </c>
      <c r="D7" s="12" t="s">
        <v>167</v>
      </c>
      <c r="E7" s="12" t="s">
        <v>168</v>
      </c>
      <c r="F7" s="12" t="s">
        <v>1577</v>
      </c>
      <c r="G7" s="12" t="s">
        <v>1578</v>
      </c>
      <c r="H7" s="11" t="s">
        <v>395</v>
      </c>
      <c r="I7" s="12" t="s">
        <v>396</v>
      </c>
      <c r="J7" s="12" t="s">
        <v>397</v>
      </c>
      <c r="K7" s="12" t="s">
        <v>398</v>
      </c>
      <c r="L7" s="12" t="s">
        <v>1577</v>
      </c>
      <c r="M7" s="12" t="s">
        <v>1578</v>
      </c>
      <c r="N7" s="1105"/>
    </row>
    <row r="8" spans="1:14" s="205" customFormat="1" ht="20.25" customHeight="1">
      <c r="A8" s="226" t="s">
        <v>1405</v>
      </c>
      <c r="B8" s="223">
        <v>3</v>
      </c>
      <c r="C8" s="217">
        <v>5820</v>
      </c>
      <c r="D8" s="217">
        <v>1590</v>
      </c>
      <c r="E8" s="285">
        <v>1450</v>
      </c>
      <c r="F8" s="325">
        <v>287</v>
      </c>
      <c r="G8" s="325">
        <v>432</v>
      </c>
      <c r="H8" s="223">
        <v>1</v>
      </c>
      <c r="I8" s="223">
        <v>36</v>
      </c>
      <c r="J8" s="223">
        <v>91</v>
      </c>
      <c r="K8" s="286">
        <v>1848</v>
      </c>
      <c r="L8" s="223">
        <v>33</v>
      </c>
      <c r="M8" s="223">
        <v>0</v>
      </c>
      <c r="N8" s="227" t="s">
        <v>1405</v>
      </c>
    </row>
    <row r="9" spans="1:14" s="205" customFormat="1" ht="20.25" customHeight="1">
      <c r="A9" s="226" t="s">
        <v>1419</v>
      </c>
      <c r="B9" s="223">
        <v>3</v>
      </c>
      <c r="C9" s="217">
        <v>5820</v>
      </c>
      <c r="D9" s="217">
        <v>1590</v>
      </c>
      <c r="E9" s="285">
        <v>1443</v>
      </c>
      <c r="F9" s="325">
        <v>252</v>
      </c>
      <c r="G9" s="325">
        <v>250</v>
      </c>
      <c r="H9" s="223">
        <v>1</v>
      </c>
      <c r="I9" s="223">
        <v>36</v>
      </c>
      <c r="J9" s="223">
        <v>91</v>
      </c>
      <c r="K9" s="286">
        <v>1784</v>
      </c>
      <c r="L9" s="223">
        <v>37</v>
      </c>
      <c r="M9" s="223">
        <v>0</v>
      </c>
      <c r="N9" s="227" t="s">
        <v>1419</v>
      </c>
    </row>
    <row r="10" spans="1:14" s="364" customFormat="1" ht="20.25" customHeight="1">
      <c r="A10" s="218" t="s">
        <v>1406</v>
      </c>
      <c r="B10" s="330">
        <v>3</v>
      </c>
      <c r="C10" s="224">
        <v>5820</v>
      </c>
      <c r="D10" s="224">
        <v>1590</v>
      </c>
      <c r="E10" s="362">
        <v>1403</v>
      </c>
      <c r="F10" s="344">
        <v>221</v>
      </c>
      <c r="G10" s="344">
        <v>421</v>
      </c>
      <c r="H10" s="331">
        <v>1</v>
      </c>
      <c r="I10" s="331">
        <v>36</v>
      </c>
      <c r="J10" s="331">
        <v>91</v>
      </c>
      <c r="K10" s="363">
        <v>1566</v>
      </c>
      <c r="L10" s="331">
        <v>48</v>
      </c>
      <c r="M10" s="331" t="s">
        <v>118</v>
      </c>
      <c r="N10" s="222" t="s">
        <v>1406</v>
      </c>
    </row>
    <row r="11" spans="1:14" s="364" customFormat="1" ht="20.25" customHeight="1">
      <c r="A11" s="218" t="s">
        <v>220</v>
      </c>
      <c r="B11" s="330">
        <v>3</v>
      </c>
      <c r="C11" s="224">
        <v>10144</v>
      </c>
      <c r="D11" s="224">
        <v>1694</v>
      </c>
      <c r="E11" s="362">
        <v>1772</v>
      </c>
      <c r="F11" s="344">
        <v>278</v>
      </c>
      <c r="G11" s="344">
        <v>770</v>
      </c>
      <c r="H11" s="331">
        <v>2</v>
      </c>
      <c r="I11" s="331">
        <v>209</v>
      </c>
      <c r="J11" s="331">
        <v>331</v>
      </c>
      <c r="K11" s="363">
        <v>4575</v>
      </c>
      <c r="L11" s="331">
        <v>230</v>
      </c>
      <c r="M11" s="331" t="s">
        <v>118</v>
      </c>
      <c r="N11" s="222" t="s">
        <v>220</v>
      </c>
    </row>
    <row r="12" spans="1:14" s="364" customFormat="1" ht="20.25" customHeight="1">
      <c r="A12" s="218" t="s">
        <v>39</v>
      </c>
      <c r="B12" s="330">
        <v>3</v>
      </c>
      <c r="C12" s="224">
        <v>10144</v>
      </c>
      <c r="D12" s="224">
        <v>1694</v>
      </c>
      <c r="E12" s="362">
        <v>1841</v>
      </c>
      <c r="F12" s="344">
        <v>336</v>
      </c>
      <c r="G12" s="344">
        <v>840</v>
      </c>
      <c r="H12" s="331">
        <v>2</v>
      </c>
      <c r="I12" s="331">
        <v>209</v>
      </c>
      <c r="J12" s="331">
        <v>331</v>
      </c>
      <c r="K12" s="363">
        <v>4780</v>
      </c>
      <c r="L12" s="331">
        <v>330</v>
      </c>
      <c r="M12" s="331">
        <v>0</v>
      </c>
      <c r="N12" s="222" t="s">
        <v>39</v>
      </c>
    </row>
    <row r="13" spans="1:14" s="284" customFormat="1" ht="20.25" customHeight="1">
      <c r="A13" s="206" t="s">
        <v>41</v>
      </c>
      <c r="B13" s="418">
        <v>3</v>
      </c>
      <c r="C13" s="419">
        <v>10144</v>
      </c>
      <c r="D13" s="419">
        <v>1694</v>
      </c>
      <c r="E13" s="483">
        <v>1784</v>
      </c>
      <c r="F13" s="483">
        <v>349</v>
      </c>
      <c r="G13" s="483">
        <v>949</v>
      </c>
      <c r="H13" s="417">
        <v>2</v>
      </c>
      <c r="I13" s="417">
        <v>209</v>
      </c>
      <c r="J13" s="417">
        <v>331</v>
      </c>
      <c r="K13" s="929">
        <v>4816</v>
      </c>
      <c r="L13" s="929">
        <v>394</v>
      </c>
      <c r="M13" s="930">
        <f>SUM(M15:M26)</f>
        <v>0</v>
      </c>
      <c r="N13" s="207" t="s">
        <v>42</v>
      </c>
    </row>
    <row r="14" spans="1:14" s="205" customFormat="1" ht="20.25" customHeight="1">
      <c r="A14" s="226" t="s">
        <v>1477</v>
      </c>
      <c r="B14" s="598">
        <v>3</v>
      </c>
      <c r="C14" s="592">
        <v>10144</v>
      </c>
      <c r="D14" s="592">
        <v>1694</v>
      </c>
      <c r="E14" s="577">
        <v>150</v>
      </c>
      <c r="F14" s="577">
        <v>22</v>
      </c>
      <c r="G14" s="577">
        <v>81</v>
      </c>
      <c r="H14" s="417">
        <v>2</v>
      </c>
      <c r="I14" s="417">
        <v>209</v>
      </c>
      <c r="J14" s="417">
        <v>331</v>
      </c>
      <c r="K14" s="378">
        <v>356</v>
      </c>
      <c r="L14" s="378">
        <v>20</v>
      </c>
      <c r="M14" s="931">
        <v>0</v>
      </c>
      <c r="N14" s="227" t="s">
        <v>1478</v>
      </c>
    </row>
    <row r="15" spans="1:14" s="205" customFormat="1" ht="20.25" customHeight="1">
      <c r="A15" s="226" t="s">
        <v>1479</v>
      </c>
      <c r="B15" s="598">
        <v>3</v>
      </c>
      <c r="C15" s="592">
        <v>10144</v>
      </c>
      <c r="D15" s="592">
        <v>1694</v>
      </c>
      <c r="E15" s="577">
        <v>146</v>
      </c>
      <c r="F15" s="577">
        <v>22</v>
      </c>
      <c r="G15" s="577">
        <v>80</v>
      </c>
      <c r="H15" s="417">
        <v>2</v>
      </c>
      <c r="I15" s="417">
        <v>209</v>
      </c>
      <c r="J15" s="417">
        <v>331</v>
      </c>
      <c r="K15" s="378">
        <v>296</v>
      </c>
      <c r="L15" s="378">
        <v>16</v>
      </c>
      <c r="M15" s="931">
        <v>0</v>
      </c>
      <c r="N15" s="227" t="s">
        <v>1480</v>
      </c>
    </row>
    <row r="16" spans="1:14" s="205" customFormat="1" ht="20.25" customHeight="1">
      <c r="A16" s="226" t="s">
        <v>1481</v>
      </c>
      <c r="B16" s="598">
        <v>3</v>
      </c>
      <c r="C16" s="592">
        <v>10144</v>
      </c>
      <c r="D16" s="592">
        <v>1694</v>
      </c>
      <c r="E16" s="577">
        <v>128</v>
      </c>
      <c r="F16" s="577">
        <v>24</v>
      </c>
      <c r="G16" s="577">
        <v>75</v>
      </c>
      <c r="H16" s="417">
        <v>2</v>
      </c>
      <c r="I16" s="417">
        <v>209</v>
      </c>
      <c r="J16" s="417">
        <v>331</v>
      </c>
      <c r="K16" s="378">
        <v>402</v>
      </c>
      <c r="L16" s="378">
        <v>32</v>
      </c>
      <c r="M16" s="931">
        <v>0</v>
      </c>
      <c r="N16" s="227" t="s">
        <v>1482</v>
      </c>
    </row>
    <row r="17" spans="1:14" s="205" customFormat="1" ht="20.25" customHeight="1">
      <c r="A17" s="226" t="s">
        <v>1483</v>
      </c>
      <c r="B17" s="598">
        <v>3</v>
      </c>
      <c r="C17" s="592">
        <v>10144</v>
      </c>
      <c r="D17" s="592">
        <v>1694</v>
      </c>
      <c r="E17" s="577">
        <v>152</v>
      </c>
      <c r="F17" s="577">
        <v>42</v>
      </c>
      <c r="G17" s="577">
        <v>68</v>
      </c>
      <c r="H17" s="417">
        <v>2</v>
      </c>
      <c r="I17" s="417">
        <v>209</v>
      </c>
      <c r="J17" s="417">
        <v>331</v>
      </c>
      <c r="K17" s="378">
        <v>424</v>
      </c>
      <c r="L17" s="378">
        <v>43</v>
      </c>
      <c r="M17" s="453">
        <f>SUM(M20:M31)</f>
        <v>0</v>
      </c>
      <c r="N17" s="227" t="s">
        <v>1484</v>
      </c>
    </row>
    <row r="18" spans="1:14" s="205" customFormat="1" ht="20.25" customHeight="1">
      <c r="A18" s="226" t="s">
        <v>1485</v>
      </c>
      <c r="B18" s="598">
        <v>3</v>
      </c>
      <c r="C18" s="592">
        <v>10144</v>
      </c>
      <c r="D18" s="592">
        <v>1694</v>
      </c>
      <c r="E18" s="577">
        <v>168</v>
      </c>
      <c r="F18" s="577">
        <v>46</v>
      </c>
      <c r="G18" s="577">
        <v>70</v>
      </c>
      <c r="H18" s="417">
        <v>2</v>
      </c>
      <c r="I18" s="417">
        <v>209</v>
      </c>
      <c r="J18" s="417">
        <v>331</v>
      </c>
      <c r="K18" s="378">
        <v>514</v>
      </c>
      <c r="L18" s="378">
        <v>53</v>
      </c>
      <c r="M18" s="453">
        <f>SUM(M20:M31)</f>
        <v>0</v>
      </c>
      <c r="N18" s="227" t="s">
        <v>1486</v>
      </c>
    </row>
    <row r="19" spans="1:14" s="205" customFormat="1" ht="20.25" customHeight="1">
      <c r="A19" s="226" t="s">
        <v>1487</v>
      </c>
      <c r="B19" s="598">
        <v>3</v>
      </c>
      <c r="C19" s="592">
        <v>10144</v>
      </c>
      <c r="D19" s="592">
        <v>1694</v>
      </c>
      <c r="E19" s="577">
        <v>154</v>
      </c>
      <c r="F19" s="577">
        <v>30</v>
      </c>
      <c r="G19" s="577">
        <v>79</v>
      </c>
      <c r="H19" s="417">
        <v>2</v>
      </c>
      <c r="I19" s="417">
        <v>209</v>
      </c>
      <c r="J19" s="417">
        <v>331</v>
      </c>
      <c r="K19" s="378">
        <v>432</v>
      </c>
      <c r="L19" s="378">
        <v>38</v>
      </c>
      <c r="M19" s="930">
        <f>SUM(M21:M32)</f>
        <v>0</v>
      </c>
      <c r="N19" s="227" t="s">
        <v>1488</v>
      </c>
    </row>
    <row r="20" spans="1:14" s="205" customFormat="1" ht="20.25" customHeight="1">
      <c r="A20" s="226" t="s">
        <v>1489</v>
      </c>
      <c r="B20" s="598">
        <v>3</v>
      </c>
      <c r="C20" s="592">
        <v>10144</v>
      </c>
      <c r="D20" s="592">
        <v>1694</v>
      </c>
      <c r="E20" s="577">
        <v>136</v>
      </c>
      <c r="F20" s="577">
        <v>32</v>
      </c>
      <c r="G20" s="577">
        <v>66</v>
      </c>
      <c r="H20" s="417">
        <v>2</v>
      </c>
      <c r="I20" s="417">
        <v>209</v>
      </c>
      <c r="J20" s="417">
        <v>331</v>
      </c>
      <c r="K20" s="378">
        <v>428</v>
      </c>
      <c r="L20" s="378">
        <v>29</v>
      </c>
      <c r="M20" s="931">
        <v>0</v>
      </c>
      <c r="N20" s="227" t="s">
        <v>1490</v>
      </c>
    </row>
    <row r="21" spans="1:14" s="205" customFormat="1" ht="20.25" customHeight="1">
      <c r="A21" s="226" t="s">
        <v>1491</v>
      </c>
      <c r="B21" s="598">
        <v>3</v>
      </c>
      <c r="C21" s="592">
        <v>10144</v>
      </c>
      <c r="D21" s="592">
        <v>1694</v>
      </c>
      <c r="E21" s="577">
        <v>156</v>
      </c>
      <c r="F21" s="577">
        <v>53</v>
      </c>
      <c r="G21" s="577">
        <v>86</v>
      </c>
      <c r="H21" s="417">
        <v>2</v>
      </c>
      <c r="I21" s="417">
        <v>209</v>
      </c>
      <c r="J21" s="417">
        <v>331</v>
      </c>
      <c r="K21" s="378">
        <v>350</v>
      </c>
      <c r="L21" s="378">
        <v>43</v>
      </c>
      <c r="M21" s="931">
        <v>0</v>
      </c>
      <c r="N21" s="227" t="s">
        <v>1492</v>
      </c>
    </row>
    <row r="22" spans="1:14" s="205" customFormat="1" ht="20.25" customHeight="1">
      <c r="A22" s="226" t="s">
        <v>1530</v>
      </c>
      <c r="B22" s="598">
        <v>3</v>
      </c>
      <c r="C22" s="592">
        <v>10144</v>
      </c>
      <c r="D22" s="592">
        <v>1694</v>
      </c>
      <c r="E22" s="577">
        <v>136</v>
      </c>
      <c r="F22" s="577">
        <v>16</v>
      </c>
      <c r="G22" s="577">
        <v>71</v>
      </c>
      <c r="H22" s="417">
        <v>2</v>
      </c>
      <c r="I22" s="417">
        <v>209</v>
      </c>
      <c r="J22" s="417">
        <v>331</v>
      </c>
      <c r="K22" s="378">
        <v>442</v>
      </c>
      <c r="L22" s="378">
        <v>33</v>
      </c>
      <c r="M22" s="931">
        <v>0</v>
      </c>
      <c r="N22" s="227" t="s">
        <v>1531</v>
      </c>
    </row>
    <row r="23" spans="1:14" s="205" customFormat="1" ht="20.25" customHeight="1">
      <c r="A23" s="226" t="s">
        <v>1532</v>
      </c>
      <c r="B23" s="598">
        <v>3</v>
      </c>
      <c r="C23" s="592">
        <v>10144</v>
      </c>
      <c r="D23" s="592">
        <v>1694</v>
      </c>
      <c r="E23" s="577">
        <v>162</v>
      </c>
      <c r="F23" s="577">
        <v>26</v>
      </c>
      <c r="G23" s="577">
        <v>84</v>
      </c>
      <c r="H23" s="417">
        <v>2</v>
      </c>
      <c r="I23" s="417">
        <v>209</v>
      </c>
      <c r="J23" s="417">
        <v>331</v>
      </c>
      <c r="K23" s="378">
        <v>500</v>
      </c>
      <c r="L23" s="378">
        <v>35</v>
      </c>
      <c r="M23" s="453">
        <f>SUM(M26:M37)</f>
        <v>0</v>
      </c>
      <c r="N23" s="227" t="s">
        <v>1533</v>
      </c>
    </row>
    <row r="24" spans="1:14" s="205" customFormat="1" ht="20.25" customHeight="1">
      <c r="A24" s="226" t="s">
        <v>1534</v>
      </c>
      <c r="B24" s="598">
        <v>3</v>
      </c>
      <c r="C24" s="592">
        <v>10144</v>
      </c>
      <c r="D24" s="592">
        <v>1694</v>
      </c>
      <c r="E24" s="577">
        <v>140</v>
      </c>
      <c r="F24" s="577">
        <v>18</v>
      </c>
      <c r="G24" s="577">
        <v>87</v>
      </c>
      <c r="H24" s="417">
        <v>2</v>
      </c>
      <c r="I24" s="417">
        <v>209</v>
      </c>
      <c r="J24" s="417">
        <v>331</v>
      </c>
      <c r="K24" s="378">
        <v>358</v>
      </c>
      <c r="L24" s="378">
        <v>28</v>
      </c>
      <c r="M24" s="453">
        <f>SUM(M26:M37)</f>
        <v>0</v>
      </c>
      <c r="N24" s="227" t="s">
        <v>1535</v>
      </c>
    </row>
    <row r="25" spans="1:14" s="205" customFormat="1" ht="20.25" customHeight="1">
      <c r="A25" s="230" t="s">
        <v>1536</v>
      </c>
      <c r="B25" s="599">
        <v>3</v>
      </c>
      <c r="C25" s="594">
        <v>10144</v>
      </c>
      <c r="D25" s="594">
        <v>1694</v>
      </c>
      <c r="E25" s="579">
        <v>156</v>
      </c>
      <c r="F25" s="579">
        <v>18</v>
      </c>
      <c r="G25" s="579">
        <v>102</v>
      </c>
      <c r="H25" s="479">
        <v>2</v>
      </c>
      <c r="I25" s="417">
        <v>209</v>
      </c>
      <c r="J25" s="417">
        <v>331</v>
      </c>
      <c r="K25" s="382">
        <v>314</v>
      </c>
      <c r="L25" s="398">
        <v>24</v>
      </c>
      <c r="M25" s="930">
        <f>SUM(M27:M38)</f>
        <v>0</v>
      </c>
      <c r="N25" s="231" t="s">
        <v>1537</v>
      </c>
    </row>
    <row r="26" spans="1:14" ht="35.25" customHeight="1">
      <c r="A26" s="1118" t="s">
        <v>521</v>
      </c>
      <c r="B26" s="1118"/>
      <c r="C26" s="1118"/>
      <c r="D26" s="1118"/>
      <c r="E26" s="1118"/>
      <c r="F26" s="374"/>
      <c r="G26" s="374"/>
      <c r="H26" s="374"/>
      <c r="I26" s="1131" t="s">
        <v>522</v>
      </c>
      <c r="J26" s="1131"/>
      <c r="K26" s="1131"/>
      <c r="L26" s="1131"/>
      <c r="M26" s="1131"/>
      <c r="N26" s="24"/>
    </row>
  </sheetData>
  <mergeCells count="11">
    <mergeCell ref="A1:N1"/>
    <mergeCell ref="B3:D3"/>
    <mergeCell ref="E3:G3"/>
    <mergeCell ref="H3:J3"/>
    <mergeCell ref="K3:M3"/>
    <mergeCell ref="N3:N7"/>
    <mergeCell ref="A3:A7"/>
    <mergeCell ref="A26:E26"/>
    <mergeCell ref="I26:M26"/>
    <mergeCell ref="F4:G4"/>
    <mergeCell ref="L4:M4"/>
  </mergeCells>
  <printOptions/>
  <pageMargins left="0.7480314960629921" right="0.7480314960629921" top="0.78" bottom="0.76" header="0.5118110236220472" footer="0.5118110236220472"/>
  <pageSetup horizontalDpi="600" verticalDpi="600" orientation="landscape" paperSize="9" scale="8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O27"/>
  <sheetViews>
    <sheetView zoomScaleSheetLayoutView="100" workbookViewId="0" topLeftCell="D10">
      <selection activeCell="O23" sqref="O23"/>
    </sheetView>
  </sheetViews>
  <sheetFormatPr defaultColWidth="9.140625" defaultRowHeight="12.75"/>
  <cols>
    <col min="1" max="1" width="12.421875" style="1" customWidth="1"/>
    <col min="2" max="5" width="10.8515625" style="1" customWidth="1"/>
    <col min="6" max="7" width="10.28125" style="1" customWidth="1"/>
    <col min="8" max="11" width="11.421875" style="1" customWidth="1"/>
    <col min="12" max="13" width="10.7109375" style="1" customWidth="1"/>
    <col min="14" max="14" width="12.7109375" style="1" customWidth="1"/>
    <col min="15" max="16384" width="9.140625" style="1" customWidth="1"/>
  </cols>
  <sheetData>
    <row r="1" spans="1:14" ht="32.25" customHeight="1">
      <c r="A1" s="1082" t="s">
        <v>399</v>
      </c>
      <c r="B1" s="1082"/>
      <c r="C1" s="1082"/>
      <c r="D1" s="1082"/>
      <c r="E1" s="1082"/>
      <c r="F1" s="1082"/>
      <c r="G1" s="1082"/>
      <c r="H1" s="1082"/>
      <c r="I1" s="1082"/>
      <c r="J1" s="1082"/>
      <c r="K1" s="1082"/>
      <c r="L1" s="1082"/>
      <c r="M1" s="1082"/>
      <c r="N1" s="1082"/>
    </row>
    <row r="2" spans="1:14" ht="18" customHeight="1">
      <c r="A2" s="1" t="s">
        <v>148</v>
      </c>
      <c r="N2" s="24" t="s">
        <v>149</v>
      </c>
    </row>
    <row r="3" spans="1:14" s="14" customFormat="1" ht="30" customHeight="1">
      <c r="A3" s="1120" t="s">
        <v>1625</v>
      </c>
      <c r="B3" s="1109" t="s">
        <v>400</v>
      </c>
      <c r="C3" s="1107"/>
      <c r="D3" s="1107"/>
      <c r="E3" s="1107" t="s">
        <v>401</v>
      </c>
      <c r="F3" s="1107"/>
      <c r="G3" s="1108"/>
      <c r="H3" s="1109" t="s">
        <v>402</v>
      </c>
      <c r="I3" s="1107"/>
      <c r="J3" s="1107"/>
      <c r="K3" s="1107" t="s">
        <v>403</v>
      </c>
      <c r="L3" s="1107"/>
      <c r="M3" s="1108"/>
      <c r="N3" s="1132" t="s">
        <v>1624</v>
      </c>
    </row>
    <row r="4" spans="1:14" ht="36.75" customHeight="1">
      <c r="A4" s="1071"/>
      <c r="B4" s="33" t="s">
        <v>154</v>
      </c>
      <c r="C4" s="33" t="s">
        <v>155</v>
      </c>
      <c r="D4" s="33" t="s">
        <v>156</v>
      </c>
      <c r="E4" s="33" t="s">
        <v>404</v>
      </c>
      <c r="F4" s="1134" t="s">
        <v>405</v>
      </c>
      <c r="G4" s="1108"/>
      <c r="H4" s="91" t="s">
        <v>159</v>
      </c>
      <c r="I4" s="33" t="s">
        <v>155</v>
      </c>
      <c r="J4" s="33" t="s">
        <v>406</v>
      </c>
      <c r="K4" s="33" t="s">
        <v>404</v>
      </c>
      <c r="L4" s="1134" t="s">
        <v>405</v>
      </c>
      <c r="M4" s="1135"/>
      <c r="N4" s="1104"/>
    </row>
    <row r="5" spans="1:14" ht="23.25" customHeight="1">
      <c r="A5" s="1071"/>
      <c r="B5" s="17"/>
      <c r="C5" s="17"/>
      <c r="D5" s="85" t="s">
        <v>160</v>
      </c>
      <c r="E5" s="85" t="s">
        <v>407</v>
      </c>
      <c r="F5" s="33" t="s">
        <v>162</v>
      </c>
      <c r="G5" s="85" t="s">
        <v>145</v>
      </c>
      <c r="H5" s="8"/>
      <c r="I5" s="17"/>
      <c r="J5" s="85" t="s">
        <v>408</v>
      </c>
      <c r="K5" s="85" t="s">
        <v>407</v>
      </c>
      <c r="L5" s="85" t="s">
        <v>162</v>
      </c>
      <c r="M5" s="85" t="s">
        <v>145</v>
      </c>
      <c r="N5" s="1104"/>
    </row>
    <row r="6" spans="1:14" ht="25.5" customHeight="1">
      <c r="A6" s="1071"/>
      <c r="B6" s="17" t="s">
        <v>1446</v>
      </c>
      <c r="C6" s="17" t="s">
        <v>174</v>
      </c>
      <c r="D6" s="17"/>
      <c r="E6" s="17" t="s">
        <v>1446</v>
      </c>
      <c r="F6" s="15"/>
      <c r="G6" s="17"/>
      <c r="H6" s="8" t="s">
        <v>1446</v>
      </c>
      <c r="I6" s="17" t="s">
        <v>174</v>
      </c>
      <c r="J6" s="17"/>
      <c r="K6" s="17" t="s">
        <v>1446</v>
      </c>
      <c r="L6" s="15"/>
      <c r="M6" s="17"/>
      <c r="N6" s="1104"/>
    </row>
    <row r="7" spans="1:14" ht="22.5" customHeight="1">
      <c r="A7" s="1072"/>
      <c r="B7" s="11" t="s">
        <v>165</v>
      </c>
      <c r="C7" s="12" t="s">
        <v>166</v>
      </c>
      <c r="D7" s="12" t="s">
        <v>167</v>
      </c>
      <c r="E7" s="12" t="s">
        <v>168</v>
      </c>
      <c r="F7" s="12" t="s">
        <v>1577</v>
      </c>
      <c r="G7" s="12" t="s">
        <v>1578</v>
      </c>
      <c r="H7" s="93" t="s">
        <v>409</v>
      </c>
      <c r="I7" s="12" t="s">
        <v>166</v>
      </c>
      <c r="J7" s="12" t="s">
        <v>167</v>
      </c>
      <c r="K7" s="12" t="s">
        <v>168</v>
      </c>
      <c r="L7" s="12" t="s">
        <v>1577</v>
      </c>
      <c r="M7" s="12" t="s">
        <v>1578</v>
      </c>
      <c r="N7" s="1105"/>
    </row>
    <row r="8" spans="1:14" s="205" customFormat="1" ht="18" customHeight="1">
      <c r="A8" s="226" t="s">
        <v>1405</v>
      </c>
      <c r="B8" s="223">
        <v>1</v>
      </c>
      <c r="C8" s="223">
        <v>4065</v>
      </c>
      <c r="D8" s="223">
        <v>590</v>
      </c>
      <c r="E8" s="223">
        <v>148</v>
      </c>
      <c r="F8" s="223">
        <v>10</v>
      </c>
      <c r="G8" s="223">
        <v>52</v>
      </c>
      <c r="H8" s="223">
        <v>1</v>
      </c>
      <c r="I8" s="223">
        <v>6322</v>
      </c>
      <c r="J8" s="223">
        <v>695</v>
      </c>
      <c r="K8" s="223">
        <v>330</v>
      </c>
      <c r="L8" s="223">
        <v>64</v>
      </c>
      <c r="M8" s="223">
        <v>714</v>
      </c>
      <c r="N8" s="227" t="s">
        <v>1405</v>
      </c>
    </row>
    <row r="9" spans="1:14" s="205" customFormat="1" ht="18" customHeight="1">
      <c r="A9" s="226" t="s">
        <v>1419</v>
      </c>
      <c r="B9" s="223">
        <v>0</v>
      </c>
      <c r="C9" s="223">
        <v>0</v>
      </c>
      <c r="D9" s="223">
        <v>0</v>
      </c>
      <c r="E9" s="223">
        <v>0</v>
      </c>
      <c r="F9" s="223">
        <v>0</v>
      </c>
      <c r="G9" s="223">
        <v>0</v>
      </c>
      <c r="H9" s="223">
        <v>1</v>
      </c>
      <c r="I9" s="223">
        <v>6322</v>
      </c>
      <c r="J9" s="223">
        <v>695</v>
      </c>
      <c r="K9" s="223">
        <v>305</v>
      </c>
      <c r="L9" s="223">
        <v>91</v>
      </c>
      <c r="M9" s="223">
        <v>617</v>
      </c>
      <c r="N9" s="227" t="s">
        <v>1419</v>
      </c>
    </row>
    <row r="10" spans="1:14" s="361" customFormat="1" ht="18" customHeight="1">
      <c r="A10" s="343" t="s">
        <v>759</v>
      </c>
      <c r="B10" s="365">
        <v>0</v>
      </c>
      <c r="C10" s="366">
        <v>0</v>
      </c>
      <c r="D10" s="366">
        <v>0</v>
      </c>
      <c r="E10" s="366">
        <v>0</v>
      </c>
      <c r="F10" s="366">
        <v>0</v>
      </c>
      <c r="G10" s="366">
        <v>0</v>
      </c>
      <c r="H10" s="331">
        <v>1</v>
      </c>
      <c r="I10" s="330">
        <v>6322</v>
      </c>
      <c r="J10" s="331">
        <v>695</v>
      </c>
      <c r="K10" s="537">
        <v>298</v>
      </c>
      <c r="L10" s="537">
        <v>94</v>
      </c>
      <c r="M10" s="537">
        <v>652</v>
      </c>
      <c r="N10" s="302" t="s">
        <v>1406</v>
      </c>
    </row>
    <row r="11" spans="1:14" s="361" customFormat="1" ht="18" customHeight="1">
      <c r="A11" s="343" t="s">
        <v>220</v>
      </c>
      <c r="B11" s="365">
        <v>0</v>
      </c>
      <c r="C11" s="366">
        <v>0</v>
      </c>
      <c r="D11" s="366">
        <v>0</v>
      </c>
      <c r="E11" s="366">
        <v>0</v>
      </c>
      <c r="F11" s="366">
        <v>0</v>
      </c>
      <c r="G11" s="366">
        <v>0</v>
      </c>
      <c r="H11" s="331">
        <v>1</v>
      </c>
      <c r="I11" s="330">
        <v>6322</v>
      </c>
      <c r="J11" s="331">
        <v>945</v>
      </c>
      <c r="K11" s="537">
        <v>303</v>
      </c>
      <c r="L11" s="537">
        <v>102</v>
      </c>
      <c r="M11" s="537">
        <v>637</v>
      </c>
      <c r="N11" s="302" t="s">
        <v>220</v>
      </c>
    </row>
    <row r="12" spans="1:14" s="361" customFormat="1" ht="18" customHeight="1">
      <c r="A12" s="343" t="s">
        <v>38</v>
      </c>
      <c r="B12" s="365">
        <v>0</v>
      </c>
      <c r="C12" s="366">
        <v>0</v>
      </c>
      <c r="D12" s="366">
        <v>0</v>
      </c>
      <c r="E12" s="366">
        <v>0</v>
      </c>
      <c r="F12" s="366">
        <v>0</v>
      </c>
      <c r="G12" s="366">
        <v>0</v>
      </c>
      <c r="H12" s="331">
        <v>1</v>
      </c>
      <c r="I12" s="330">
        <v>6322</v>
      </c>
      <c r="J12" s="331">
        <v>945</v>
      </c>
      <c r="K12" s="537">
        <v>299</v>
      </c>
      <c r="L12" s="537">
        <v>125</v>
      </c>
      <c r="M12" s="537">
        <v>693</v>
      </c>
      <c r="N12" s="302" t="s">
        <v>38</v>
      </c>
    </row>
    <row r="13" spans="1:15" s="284" customFormat="1" ht="18" customHeight="1">
      <c r="A13" s="447" t="s">
        <v>40</v>
      </c>
      <c r="B13" s="482">
        <v>0</v>
      </c>
      <c r="C13" s="483">
        <v>0</v>
      </c>
      <c r="D13" s="483">
        <v>0</v>
      </c>
      <c r="E13" s="483">
        <v>0</v>
      </c>
      <c r="F13" s="483">
        <v>0</v>
      </c>
      <c r="G13" s="483">
        <v>0</v>
      </c>
      <c r="H13" s="419">
        <v>1</v>
      </c>
      <c r="I13" s="419">
        <v>6322</v>
      </c>
      <c r="J13" s="419">
        <v>945</v>
      </c>
      <c r="K13" s="483">
        <v>298</v>
      </c>
      <c r="L13" s="483">
        <v>101</v>
      </c>
      <c r="M13" s="484">
        <v>657</v>
      </c>
      <c r="N13" s="629" t="s">
        <v>43</v>
      </c>
      <c r="O13" s="689"/>
    </row>
    <row r="14" spans="1:15" s="205" customFormat="1" ht="18" customHeight="1">
      <c r="A14" s="399" t="s">
        <v>735</v>
      </c>
      <c r="B14" s="688">
        <v>0</v>
      </c>
      <c r="C14" s="680">
        <v>0</v>
      </c>
      <c r="D14" s="680">
        <v>0</v>
      </c>
      <c r="E14" s="680">
        <v>0</v>
      </c>
      <c r="F14" s="680">
        <v>0</v>
      </c>
      <c r="G14" s="680">
        <v>0</v>
      </c>
      <c r="H14" s="592">
        <v>1</v>
      </c>
      <c r="I14" s="592">
        <v>6322</v>
      </c>
      <c r="J14" s="592">
        <v>945</v>
      </c>
      <c r="K14" s="577">
        <v>25</v>
      </c>
      <c r="L14" s="577">
        <v>11</v>
      </c>
      <c r="M14" s="578">
        <v>54</v>
      </c>
      <c r="N14" s="675" t="s">
        <v>736</v>
      </c>
      <c r="O14" s="36"/>
    </row>
    <row r="15" spans="1:15" s="205" customFormat="1" ht="18" customHeight="1">
      <c r="A15" s="399" t="s">
        <v>737</v>
      </c>
      <c r="B15" s="688">
        <v>0</v>
      </c>
      <c r="C15" s="680">
        <v>0</v>
      </c>
      <c r="D15" s="680">
        <v>0</v>
      </c>
      <c r="E15" s="680">
        <v>0</v>
      </c>
      <c r="F15" s="680">
        <v>0</v>
      </c>
      <c r="G15" s="680">
        <v>0</v>
      </c>
      <c r="H15" s="592">
        <v>1</v>
      </c>
      <c r="I15" s="592">
        <v>6322</v>
      </c>
      <c r="J15" s="592">
        <v>945</v>
      </c>
      <c r="K15" s="577">
        <v>24</v>
      </c>
      <c r="L15" s="577">
        <v>6</v>
      </c>
      <c r="M15" s="578">
        <v>57</v>
      </c>
      <c r="N15" s="675" t="s">
        <v>738</v>
      </c>
      <c r="O15" s="36"/>
    </row>
    <row r="16" spans="1:15" s="205" customFormat="1" ht="18" customHeight="1">
      <c r="A16" s="399" t="s">
        <v>739</v>
      </c>
      <c r="B16" s="688">
        <v>0</v>
      </c>
      <c r="C16" s="680">
        <v>0</v>
      </c>
      <c r="D16" s="680">
        <v>0</v>
      </c>
      <c r="E16" s="680">
        <v>0</v>
      </c>
      <c r="F16" s="680">
        <v>0</v>
      </c>
      <c r="G16" s="680">
        <v>0</v>
      </c>
      <c r="H16" s="592">
        <v>1</v>
      </c>
      <c r="I16" s="592">
        <v>6322</v>
      </c>
      <c r="J16" s="592">
        <v>945</v>
      </c>
      <c r="K16" s="577">
        <v>17</v>
      </c>
      <c r="L16" s="577">
        <v>6</v>
      </c>
      <c r="M16" s="578">
        <v>41</v>
      </c>
      <c r="N16" s="675" t="s">
        <v>740</v>
      </c>
      <c r="O16" s="36"/>
    </row>
    <row r="17" spans="1:15" s="205" customFormat="1" ht="18" customHeight="1">
      <c r="A17" s="399" t="s">
        <v>741</v>
      </c>
      <c r="B17" s="688">
        <v>0</v>
      </c>
      <c r="C17" s="680">
        <v>0</v>
      </c>
      <c r="D17" s="680">
        <v>0</v>
      </c>
      <c r="E17" s="680">
        <v>0</v>
      </c>
      <c r="F17" s="680">
        <v>0</v>
      </c>
      <c r="G17" s="680">
        <v>0</v>
      </c>
      <c r="H17" s="592">
        <v>1</v>
      </c>
      <c r="I17" s="592">
        <v>6322</v>
      </c>
      <c r="J17" s="592">
        <v>945</v>
      </c>
      <c r="K17" s="577">
        <v>26</v>
      </c>
      <c r="L17" s="577">
        <v>12</v>
      </c>
      <c r="M17" s="578">
        <v>56</v>
      </c>
      <c r="N17" s="675" t="s">
        <v>742</v>
      </c>
      <c r="O17" s="36"/>
    </row>
    <row r="18" spans="1:15" s="205" customFormat="1" ht="18" customHeight="1">
      <c r="A18" s="399" t="s">
        <v>743</v>
      </c>
      <c r="B18" s="688">
        <v>0</v>
      </c>
      <c r="C18" s="680">
        <v>0</v>
      </c>
      <c r="D18" s="680">
        <v>0</v>
      </c>
      <c r="E18" s="680">
        <v>0</v>
      </c>
      <c r="F18" s="680">
        <v>0</v>
      </c>
      <c r="G18" s="680">
        <v>0</v>
      </c>
      <c r="H18" s="592">
        <v>1</v>
      </c>
      <c r="I18" s="592">
        <v>6322</v>
      </c>
      <c r="J18" s="592">
        <v>945</v>
      </c>
      <c r="K18" s="577">
        <v>26</v>
      </c>
      <c r="L18" s="577">
        <v>12</v>
      </c>
      <c r="M18" s="578">
        <v>54</v>
      </c>
      <c r="N18" s="675" t="s">
        <v>744</v>
      </c>
      <c r="O18" s="36"/>
    </row>
    <row r="19" spans="1:15" s="205" customFormat="1" ht="18" customHeight="1">
      <c r="A19" s="399" t="s">
        <v>745</v>
      </c>
      <c r="B19" s="688">
        <v>0</v>
      </c>
      <c r="C19" s="680">
        <v>0</v>
      </c>
      <c r="D19" s="680">
        <v>0</v>
      </c>
      <c r="E19" s="680">
        <v>0</v>
      </c>
      <c r="F19" s="680">
        <v>0</v>
      </c>
      <c r="G19" s="680">
        <v>0</v>
      </c>
      <c r="H19" s="592">
        <v>1</v>
      </c>
      <c r="I19" s="592">
        <v>6322</v>
      </c>
      <c r="J19" s="592">
        <v>945</v>
      </c>
      <c r="K19" s="577">
        <v>26</v>
      </c>
      <c r="L19" s="577">
        <v>10</v>
      </c>
      <c r="M19" s="578">
        <v>58</v>
      </c>
      <c r="N19" s="675" t="s">
        <v>746</v>
      </c>
      <c r="O19" s="36"/>
    </row>
    <row r="20" spans="1:15" s="205" customFormat="1" ht="18" customHeight="1">
      <c r="A20" s="399" t="s">
        <v>747</v>
      </c>
      <c r="B20" s="688">
        <v>0</v>
      </c>
      <c r="C20" s="680">
        <v>0</v>
      </c>
      <c r="D20" s="680">
        <v>0</v>
      </c>
      <c r="E20" s="680">
        <v>0</v>
      </c>
      <c r="F20" s="680">
        <v>0</v>
      </c>
      <c r="G20" s="680">
        <v>0</v>
      </c>
      <c r="H20" s="592">
        <v>1</v>
      </c>
      <c r="I20" s="592">
        <v>6322</v>
      </c>
      <c r="J20" s="592">
        <v>945</v>
      </c>
      <c r="K20" s="577">
        <v>25</v>
      </c>
      <c r="L20" s="577">
        <v>6</v>
      </c>
      <c r="M20" s="578">
        <v>55</v>
      </c>
      <c r="N20" s="675" t="s">
        <v>748</v>
      </c>
      <c r="O20" s="36"/>
    </row>
    <row r="21" spans="1:15" s="205" customFormat="1" ht="18" customHeight="1">
      <c r="A21" s="399" t="s">
        <v>749</v>
      </c>
      <c r="B21" s="688">
        <v>0</v>
      </c>
      <c r="C21" s="680">
        <v>0</v>
      </c>
      <c r="D21" s="680">
        <v>0</v>
      </c>
      <c r="E21" s="680">
        <v>0</v>
      </c>
      <c r="F21" s="680">
        <v>0</v>
      </c>
      <c r="G21" s="680">
        <v>0</v>
      </c>
      <c r="H21" s="592">
        <v>1</v>
      </c>
      <c r="I21" s="592">
        <v>6322</v>
      </c>
      <c r="J21" s="592">
        <v>945</v>
      </c>
      <c r="K21" s="577">
        <v>26</v>
      </c>
      <c r="L21" s="577">
        <v>11</v>
      </c>
      <c r="M21" s="578">
        <v>59</v>
      </c>
      <c r="N21" s="675" t="s">
        <v>750</v>
      </c>
      <c r="O21" s="36"/>
    </row>
    <row r="22" spans="1:15" s="205" customFormat="1" ht="18" customHeight="1">
      <c r="A22" s="399" t="s">
        <v>751</v>
      </c>
      <c r="B22" s="688">
        <v>0</v>
      </c>
      <c r="C22" s="680">
        <v>0</v>
      </c>
      <c r="D22" s="680">
        <v>0</v>
      </c>
      <c r="E22" s="680">
        <v>0</v>
      </c>
      <c r="F22" s="680">
        <v>0</v>
      </c>
      <c r="G22" s="680">
        <v>0</v>
      </c>
      <c r="H22" s="592">
        <v>1</v>
      </c>
      <c r="I22" s="592">
        <v>6322</v>
      </c>
      <c r="J22" s="592">
        <v>945</v>
      </c>
      <c r="K22" s="577">
        <v>26</v>
      </c>
      <c r="L22" s="577">
        <v>6</v>
      </c>
      <c r="M22" s="578">
        <v>58</v>
      </c>
      <c r="N22" s="675" t="s">
        <v>752</v>
      </c>
      <c r="O22" s="36"/>
    </row>
    <row r="23" spans="1:15" s="205" customFormat="1" ht="18" customHeight="1">
      <c r="A23" s="399" t="s">
        <v>753</v>
      </c>
      <c r="B23" s="688">
        <v>0</v>
      </c>
      <c r="C23" s="680">
        <v>0</v>
      </c>
      <c r="D23" s="680">
        <v>0</v>
      </c>
      <c r="E23" s="680">
        <v>0</v>
      </c>
      <c r="F23" s="680">
        <v>0</v>
      </c>
      <c r="G23" s="680">
        <v>0</v>
      </c>
      <c r="H23" s="592">
        <v>1</v>
      </c>
      <c r="I23" s="592">
        <v>6322</v>
      </c>
      <c r="J23" s="592">
        <v>945</v>
      </c>
      <c r="K23" s="577">
        <v>27</v>
      </c>
      <c r="L23" s="577">
        <v>8</v>
      </c>
      <c r="M23" s="578">
        <v>56</v>
      </c>
      <c r="N23" s="675" t="s">
        <v>754</v>
      </c>
      <c r="O23" s="36"/>
    </row>
    <row r="24" spans="1:15" s="205" customFormat="1" ht="18" customHeight="1">
      <c r="A24" s="399" t="s">
        <v>755</v>
      </c>
      <c r="B24" s="688">
        <v>0</v>
      </c>
      <c r="C24" s="680">
        <v>0</v>
      </c>
      <c r="D24" s="680">
        <v>0</v>
      </c>
      <c r="E24" s="680">
        <v>0</v>
      </c>
      <c r="F24" s="680">
        <v>0</v>
      </c>
      <c r="G24" s="680">
        <v>0</v>
      </c>
      <c r="H24" s="592">
        <v>1</v>
      </c>
      <c r="I24" s="592">
        <v>6322</v>
      </c>
      <c r="J24" s="592">
        <v>945</v>
      </c>
      <c r="K24" s="577">
        <v>23</v>
      </c>
      <c r="L24" s="577">
        <v>6</v>
      </c>
      <c r="M24" s="578">
        <v>52</v>
      </c>
      <c r="N24" s="675" t="s">
        <v>756</v>
      </c>
      <c r="O24" s="36"/>
    </row>
    <row r="25" spans="1:15" s="205" customFormat="1" ht="18" customHeight="1">
      <c r="A25" s="690" t="s">
        <v>757</v>
      </c>
      <c r="B25" s="691">
        <v>0</v>
      </c>
      <c r="C25" s="670">
        <v>0</v>
      </c>
      <c r="D25" s="670">
        <v>0</v>
      </c>
      <c r="E25" s="670">
        <v>0</v>
      </c>
      <c r="F25" s="670">
        <v>0</v>
      </c>
      <c r="G25" s="670">
        <v>0</v>
      </c>
      <c r="H25" s="594">
        <v>1</v>
      </c>
      <c r="I25" s="594">
        <v>6322</v>
      </c>
      <c r="J25" s="594">
        <v>945</v>
      </c>
      <c r="K25" s="579">
        <v>27</v>
      </c>
      <c r="L25" s="579">
        <v>7</v>
      </c>
      <c r="M25" s="580">
        <v>57</v>
      </c>
      <c r="N25" s="679" t="s">
        <v>758</v>
      </c>
      <c r="O25" s="36"/>
    </row>
    <row r="26" spans="1:15" s="374" customFormat="1" ht="29.25" customHeight="1">
      <c r="A26" s="1118" t="s">
        <v>521</v>
      </c>
      <c r="B26" s="1118"/>
      <c r="C26" s="1118"/>
      <c r="D26" s="1118"/>
      <c r="E26" s="1118"/>
      <c r="I26" s="1131" t="s">
        <v>522</v>
      </c>
      <c r="J26" s="1131"/>
      <c r="K26" s="1131"/>
      <c r="L26" s="1131"/>
      <c r="M26" s="1131"/>
      <c r="N26" s="1133"/>
      <c r="O26" s="851"/>
    </row>
    <row r="27" spans="1:15" ht="18" customHeight="1">
      <c r="A27" s="692" t="s">
        <v>22</v>
      </c>
      <c r="B27" s="693"/>
      <c r="C27" s="693"/>
      <c r="D27" s="693"/>
      <c r="E27" s="374"/>
      <c r="F27" s="374"/>
      <c r="G27" s="374"/>
      <c r="H27" s="374"/>
      <c r="I27" s="374"/>
      <c r="J27" s="374"/>
      <c r="K27" s="672"/>
      <c r="L27" s="374"/>
      <c r="M27" s="374"/>
      <c r="N27" s="693"/>
      <c r="O27" s="374"/>
    </row>
    <row r="28" ht="18" customHeight="1"/>
    <row r="29" ht="18" customHeight="1"/>
  </sheetData>
  <mergeCells count="11">
    <mergeCell ref="A1:N1"/>
    <mergeCell ref="B3:D3"/>
    <mergeCell ref="E3:G3"/>
    <mergeCell ref="H3:J3"/>
    <mergeCell ref="K3:M3"/>
    <mergeCell ref="N3:N7"/>
    <mergeCell ref="A3:A7"/>
    <mergeCell ref="A26:E26"/>
    <mergeCell ref="I26:N26"/>
    <mergeCell ref="F4:G4"/>
    <mergeCell ref="L4:M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5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O29"/>
  <sheetViews>
    <sheetView zoomScaleSheetLayoutView="100" workbookViewId="0" topLeftCell="E25">
      <selection activeCell="N18" sqref="N18"/>
    </sheetView>
  </sheetViews>
  <sheetFormatPr defaultColWidth="9.140625" defaultRowHeight="12.75"/>
  <cols>
    <col min="1" max="1" width="13.57421875" style="1" customWidth="1"/>
    <col min="2" max="2" width="13.8515625" style="1" customWidth="1"/>
    <col min="3" max="3" width="14.28125" style="1" customWidth="1"/>
    <col min="4" max="4" width="13.00390625" style="1" customWidth="1"/>
    <col min="5" max="5" width="14.00390625" style="1" customWidth="1"/>
    <col min="6" max="10" width="13.00390625" style="1" customWidth="1"/>
    <col min="11" max="11" width="13.8515625" style="1" customWidth="1"/>
    <col min="12" max="13" width="13.00390625" style="1" customWidth="1"/>
    <col min="14" max="14" width="15.7109375" style="1" customWidth="1"/>
    <col min="15" max="16384" width="9.140625" style="1" customWidth="1"/>
  </cols>
  <sheetData>
    <row r="1" spans="1:14" ht="32.25" customHeight="1">
      <c r="A1" s="1082" t="s">
        <v>399</v>
      </c>
      <c r="B1" s="1082"/>
      <c r="C1" s="1082"/>
      <c r="D1" s="1082"/>
      <c r="E1" s="1082"/>
      <c r="F1" s="1082"/>
      <c r="G1" s="1082"/>
      <c r="H1" s="1082"/>
      <c r="I1" s="1082"/>
      <c r="J1" s="1082"/>
      <c r="K1" s="1082"/>
      <c r="L1" s="1082"/>
      <c r="M1" s="1082"/>
      <c r="N1" s="1082"/>
    </row>
    <row r="2" spans="1:14" ht="18" customHeight="1">
      <c r="A2" s="1" t="s">
        <v>148</v>
      </c>
      <c r="N2" s="24" t="s">
        <v>149</v>
      </c>
    </row>
    <row r="3" spans="1:14" s="14" customFormat="1" ht="30" customHeight="1">
      <c r="A3" s="1120" t="s">
        <v>1625</v>
      </c>
      <c r="B3" s="1109" t="s">
        <v>410</v>
      </c>
      <c r="C3" s="1107"/>
      <c r="D3" s="1107"/>
      <c r="E3" s="1107" t="s">
        <v>411</v>
      </c>
      <c r="F3" s="1107"/>
      <c r="G3" s="1108"/>
      <c r="H3" s="1136" t="s">
        <v>820</v>
      </c>
      <c r="I3" s="1107"/>
      <c r="J3" s="1107"/>
      <c r="K3" s="1107" t="s">
        <v>821</v>
      </c>
      <c r="L3" s="1107"/>
      <c r="M3" s="1108"/>
      <c r="N3" s="1132" t="s">
        <v>1624</v>
      </c>
    </row>
    <row r="4" spans="1:14" ht="30" customHeight="1">
      <c r="A4" s="1071"/>
      <c r="B4" s="33" t="s">
        <v>159</v>
      </c>
      <c r="C4" s="33" t="s">
        <v>155</v>
      </c>
      <c r="D4" s="33" t="s">
        <v>406</v>
      </c>
      <c r="E4" s="33" t="s">
        <v>404</v>
      </c>
      <c r="F4" s="1134" t="s">
        <v>405</v>
      </c>
      <c r="G4" s="1135"/>
      <c r="H4" s="91" t="s">
        <v>154</v>
      </c>
      <c r="I4" s="33" t="s">
        <v>155</v>
      </c>
      <c r="J4" s="33" t="s">
        <v>156</v>
      </c>
      <c r="K4" s="33" t="s">
        <v>404</v>
      </c>
      <c r="L4" s="1134" t="s">
        <v>405</v>
      </c>
      <c r="M4" s="1108"/>
      <c r="N4" s="1104"/>
    </row>
    <row r="5" spans="1:14" ht="30" customHeight="1">
      <c r="A5" s="1071"/>
      <c r="B5" s="17"/>
      <c r="C5" s="17"/>
      <c r="D5" s="85" t="s">
        <v>408</v>
      </c>
      <c r="E5" s="85" t="s">
        <v>407</v>
      </c>
      <c r="F5" s="17" t="s">
        <v>144</v>
      </c>
      <c r="G5" s="17" t="s">
        <v>146</v>
      </c>
      <c r="H5" s="8"/>
      <c r="I5" s="17"/>
      <c r="J5" s="85" t="s">
        <v>160</v>
      </c>
      <c r="K5" s="85" t="s">
        <v>407</v>
      </c>
      <c r="L5" s="33" t="s">
        <v>162</v>
      </c>
      <c r="M5" s="85" t="s">
        <v>145</v>
      </c>
      <c r="N5" s="1104"/>
    </row>
    <row r="6" spans="1:14" ht="30" customHeight="1">
      <c r="A6" s="1071"/>
      <c r="B6" s="17" t="s">
        <v>1446</v>
      </c>
      <c r="C6" s="17" t="s">
        <v>174</v>
      </c>
      <c r="D6" s="17"/>
      <c r="E6" s="17" t="s">
        <v>1446</v>
      </c>
      <c r="F6" s="9"/>
      <c r="G6" s="17"/>
      <c r="H6" s="8" t="s">
        <v>1446</v>
      </c>
      <c r="I6" s="17" t="s">
        <v>174</v>
      </c>
      <c r="J6" s="17"/>
      <c r="K6" s="17" t="s">
        <v>1446</v>
      </c>
      <c r="L6" s="15"/>
      <c r="M6" s="17"/>
      <c r="N6" s="1104"/>
    </row>
    <row r="7" spans="1:14" ht="30" customHeight="1">
      <c r="A7" s="1072"/>
      <c r="B7" s="70" t="s">
        <v>409</v>
      </c>
      <c r="C7" s="12" t="s">
        <v>166</v>
      </c>
      <c r="D7" s="12" t="s">
        <v>167</v>
      </c>
      <c r="E7" s="12" t="s">
        <v>168</v>
      </c>
      <c r="F7" s="12" t="s">
        <v>1577</v>
      </c>
      <c r="G7" s="12" t="s">
        <v>1578</v>
      </c>
      <c r="H7" s="11" t="s">
        <v>165</v>
      </c>
      <c r="I7" s="12" t="s">
        <v>166</v>
      </c>
      <c r="J7" s="12" t="s">
        <v>167</v>
      </c>
      <c r="K7" s="12" t="s">
        <v>168</v>
      </c>
      <c r="L7" s="12" t="s">
        <v>1577</v>
      </c>
      <c r="M7" s="12" t="s">
        <v>1578</v>
      </c>
      <c r="N7" s="1105"/>
    </row>
    <row r="8" spans="1:14" s="205" customFormat="1" ht="24.75" customHeight="1">
      <c r="A8" s="226" t="s">
        <v>1405</v>
      </c>
      <c r="B8" s="221">
        <v>1</v>
      </c>
      <c r="C8" s="221">
        <v>3719</v>
      </c>
      <c r="D8" s="221">
        <v>866</v>
      </c>
      <c r="E8" s="326">
        <v>486</v>
      </c>
      <c r="F8" s="327">
        <v>92</v>
      </c>
      <c r="G8" s="328">
        <v>444</v>
      </c>
      <c r="H8" s="264">
        <v>1</v>
      </c>
      <c r="I8" s="264">
        <v>2982</v>
      </c>
      <c r="J8" s="264">
        <v>592</v>
      </c>
      <c r="K8" s="322">
        <v>268</v>
      </c>
      <c r="L8" s="322">
        <v>69</v>
      </c>
      <c r="M8" s="264">
        <v>50</v>
      </c>
      <c r="N8" s="227" t="s">
        <v>1405</v>
      </c>
    </row>
    <row r="9" spans="1:14" s="205" customFormat="1" ht="24.75" customHeight="1">
      <c r="A9" s="226" t="s">
        <v>1419</v>
      </c>
      <c r="B9" s="221">
        <v>1</v>
      </c>
      <c r="C9" s="221">
        <v>3719</v>
      </c>
      <c r="D9" s="221">
        <v>866</v>
      </c>
      <c r="E9" s="326">
        <v>596</v>
      </c>
      <c r="F9" s="327">
        <v>137</v>
      </c>
      <c r="G9" s="328">
        <v>477</v>
      </c>
      <c r="H9" s="264">
        <v>0</v>
      </c>
      <c r="I9" s="264">
        <v>0</v>
      </c>
      <c r="J9" s="264">
        <v>0</v>
      </c>
      <c r="K9" s="264">
        <v>0</v>
      </c>
      <c r="L9" s="264">
        <v>0</v>
      </c>
      <c r="M9" s="264">
        <v>0</v>
      </c>
      <c r="N9" s="227" t="s">
        <v>1419</v>
      </c>
    </row>
    <row r="10" spans="1:14" s="364" customFormat="1" ht="24.75" customHeight="1">
      <c r="A10" s="343" t="s">
        <v>1406</v>
      </c>
      <c r="B10" s="333">
        <v>1</v>
      </c>
      <c r="C10" s="333">
        <v>3719</v>
      </c>
      <c r="D10" s="333">
        <v>866</v>
      </c>
      <c r="E10" s="367">
        <v>646</v>
      </c>
      <c r="F10" s="368">
        <v>161</v>
      </c>
      <c r="G10" s="369">
        <v>540</v>
      </c>
      <c r="H10" s="333">
        <v>0</v>
      </c>
      <c r="I10" s="333">
        <v>0</v>
      </c>
      <c r="J10" s="333">
        <v>0</v>
      </c>
      <c r="K10" s="333">
        <v>0</v>
      </c>
      <c r="L10" s="333">
        <v>0</v>
      </c>
      <c r="M10" s="370">
        <v>0</v>
      </c>
      <c r="N10" s="302" t="s">
        <v>1406</v>
      </c>
    </row>
    <row r="11" spans="1:14" s="364" customFormat="1" ht="24.75" customHeight="1">
      <c r="A11" s="343" t="s">
        <v>220</v>
      </c>
      <c r="B11" s="333">
        <v>1</v>
      </c>
      <c r="C11" s="333">
        <v>3719</v>
      </c>
      <c r="D11" s="333">
        <v>1081</v>
      </c>
      <c r="E11" s="367">
        <v>650</v>
      </c>
      <c r="F11" s="368">
        <v>171</v>
      </c>
      <c r="G11" s="369">
        <v>545</v>
      </c>
      <c r="H11" s="333">
        <v>0</v>
      </c>
      <c r="I11" s="333">
        <v>0</v>
      </c>
      <c r="J11" s="333">
        <v>0</v>
      </c>
      <c r="K11" s="333">
        <v>0</v>
      </c>
      <c r="L11" s="333">
        <v>0</v>
      </c>
      <c r="M11" s="370">
        <v>0</v>
      </c>
      <c r="N11" s="302" t="s">
        <v>220</v>
      </c>
    </row>
    <row r="12" spans="1:14" s="364" customFormat="1" ht="24.75" customHeight="1">
      <c r="A12" s="296" t="s">
        <v>38</v>
      </c>
      <c r="B12" s="333">
        <v>1</v>
      </c>
      <c r="C12" s="333">
        <v>3719</v>
      </c>
      <c r="D12" s="333">
        <v>1081</v>
      </c>
      <c r="E12" s="367">
        <v>662</v>
      </c>
      <c r="F12" s="368">
        <v>190</v>
      </c>
      <c r="G12" s="369">
        <v>604</v>
      </c>
      <c r="H12" s="333">
        <v>0</v>
      </c>
      <c r="I12" s="333">
        <v>0</v>
      </c>
      <c r="J12" s="333">
        <v>0</v>
      </c>
      <c r="K12" s="333">
        <v>0</v>
      </c>
      <c r="L12" s="333">
        <v>0</v>
      </c>
      <c r="M12" s="370">
        <v>0</v>
      </c>
      <c r="N12" s="302" t="s">
        <v>38</v>
      </c>
    </row>
    <row r="13" spans="1:14" s="284" customFormat="1" ht="24.75" customHeight="1">
      <c r="A13" s="694" t="s">
        <v>40</v>
      </c>
      <c r="B13" s="418">
        <v>1</v>
      </c>
      <c r="C13" s="419">
        <v>3719</v>
      </c>
      <c r="D13" s="419">
        <v>1081</v>
      </c>
      <c r="E13" s="483">
        <v>678</v>
      </c>
      <c r="F13" s="483">
        <v>222</v>
      </c>
      <c r="G13" s="483">
        <v>694</v>
      </c>
      <c r="H13" s="483">
        <v>0</v>
      </c>
      <c r="I13" s="483">
        <v>0</v>
      </c>
      <c r="J13" s="483">
        <v>0</v>
      </c>
      <c r="K13" s="483">
        <v>0</v>
      </c>
      <c r="L13" s="483">
        <v>0</v>
      </c>
      <c r="M13" s="484">
        <v>0</v>
      </c>
      <c r="N13" s="629" t="s">
        <v>43</v>
      </c>
    </row>
    <row r="14" spans="1:14" s="205" customFormat="1" ht="20.25" customHeight="1">
      <c r="A14" s="401" t="s">
        <v>760</v>
      </c>
      <c r="B14" s="598">
        <v>1</v>
      </c>
      <c r="C14" s="592">
        <v>3719</v>
      </c>
      <c r="D14" s="592">
        <v>1081</v>
      </c>
      <c r="E14" s="592">
        <v>60</v>
      </c>
      <c r="F14" s="592">
        <v>19</v>
      </c>
      <c r="G14" s="592">
        <v>58</v>
      </c>
      <c r="H14" s="680">
        <v>0</v>
      </c>
      <c r="I14" s="680">
        <v>0</v>
      </c>
      <c r="J14" s="680">
        <v>0</v>
      </c>
      <c r="K14" s="680">
        <v>0</v>
      </c>
      <c r="L14" s="680">
        <v>0</v>
      </c>
      <c r="M14" s="686">
        <v>0</v>
      </c>
      <c r="N14" s="675" t="s">
        <v>761</v>
      </c>
    </row>
    <row r="15" spans="1:14" s="205" customFormat="1" ht="20.25" customHeight="1">
      <c r="A15" s="401" t="s">
        <v>762</v>
      </c>
      <c r="B15" s="598">
        <v>1</v>
      </c>
      <c r="C15" s="592">
        <v>3719</v>
      </c>
      <c r="D15" s="592">
        <v>1081</v>
      </c>
      <c r="E15" s="592">
        <v>32</v>
      </c>
      <c r="F15" s="592">
        <v>8</v>
      </c>
      <c r="G15" s="592">
        <v>28</v>
      </c>
      <c r="H15" s="680">
        <v>0</v>
      </c>
      <c r="I15" s="680">
        <v>0</v>
      </c>
      <c r="J15" s="680">
        <v>0</v>
      </c>
      <c r="K15" s="680">
        <v>0</v>
      </c>
      <c r="L15" s="680">
        <v>0</v>
      </c>
      <c r="M15" s="686">
        <v>0</v>
      </c>
      <c r="N15" s="675" t="s">
        <v>763</v>
      </c>
    </row>
    <row r="16" spans="1:14" s="205" customFormat="1" ht="20.25" customHeight="1">
      <c r="A16" s="401" t="s">
        <v>764</v>
      </c>
      <c r="B16" s="598">
        <v>1</v>
      </c>
      <c r="C16" s="592">
        <v>3719</v>
      </c>
      <c r="D16" s="592">
        <v>1081</v>
      </c>
      <c r="E16" s="592">
        <v>62</v>
      </c>
      <c r="F16" s="592">
        <v>20</v>
      </c>
      <c r="G16" s="592">
        <v>56</v>
      </c>
      <c r="H16" s="680">
        <v>0</v>
      </c>
      <c r="I16" s="680">
        <v>0</v>
      </c>
      <c r="J16" s="680">
        <v>0</v>
      </c>
      <c r="K16" s="680">
        <v>0</v>
      </c>
      <c r="L16" s="680">
        <v>0</v>
      </c>
      <c r="M16" s="686">
        <v>0</v>
      </c>
      <c r="N16" s="675" t="s">
        <v>765</v>
      </c>
    </row>
    <row r="17" spans="1:14" s="205" customFormat="1" ht="20.25" customHeight="1">
      <c r="A17" s="401" t="s">
        <v>766</v>
      </c>
      <c r="B17" s="598">
        <v>1</v>
      </c>
      <c r="C17" s="592">
        <v>3719</v>
      </c>
      <c r="D17" s="592">
        <v>1081</v>
      </c>
      <c r="E17" s="592">
        <v>60</v>
      </c>
      <c r="F17" s="592">
        <v>33</v>
      </c>
      <c r="G17" s="592">
        <v>54</v>
      </c>
      <c r="H17" s="680">
        <v>0</v>
      </c>
      <c r="I17" s="680">
        <v>0</v>
      </c>
      <c r="J17" s="680">
        <v>0</v>
      </c>
      <c r="K17" s="680">
        <v>0</v>
      </c>
      <c r="L17" s="680">
        <v>0</v>
      </c>
      <c r="M17" s="686">
        <v>0</v>
      </c>
      <c r="N17" s="675" t="s">
        <v>767</v>
      </c>
    </row>
    <row r="18" spans="1:14" s="205" customFormat="1" ht="20.25" customHeight="1">
      <c r="A18" s="401" t="s">
        <v>768</v>
      </c>
      <c r="B18" s="598">
        <v>1</v>
      </c>
      <c r="C18" s="592">
        <v>3719</v>
      </c>
      <c r="D18" s="592">
        <v>1081</v>
      </c>
      <c r="E18" s="592">
        <v>62</v>
      </c>
      <c r="F18" s="592">
        <v>32</v>
      </c>
      <c r="G18" s="592">
        <v>60</v>
      </c>
      <c r="H18" s="680">
        <v>0</v>
      </c>
      <c r="I18" s="680">
        <v>0</v>
      </c>
      <c r="J18" s="680">
        <v>0</v>
      </c>
      <c r="K18" s="680">
        <v>0</v>
      </c>
      <c r="L18" s="680">
        <v>0</v>
      </c>
      <c r="M18" s="686">
        <v>0</v>
      </c>
      <c r="N18" s="675" t="s">
        <v>769</v>
      </c>
    </row>
    <row r="19" spans="1:14" s="205" customFormat="1" ht="20.25" customHeight="1">
      <c r="A19" s="401" t="s">
        <v>770</v>
      </c>
      <c r="B19" s="598">
        <v>1</v>
      </c>
      <c r="C19" s="592">
        <v>3719</v>
      </c>
      <c r="D19" s="592">
        <v>1081</v>
      </c>
      <c r="E19" s="592">
        <v>58</v>
      </c>
      <c r="F19" s="592">
        <v>17</v>
      </c>
      <c r="G19" s="592">
        <v>59</v>
      </c>
      <c r="H19" s="680">
        <v>0</v>
      </c>
      <c r="I19" s="680">
        <v>0</v>
      </c>
      <c r="J19" s="680">
        <v>0</v>
      </c>
      <c r="K19" s="680">
        <v>0</v>
      </c>
      <c r="L19" s="680">
        <v>0</v>
      </c>
      <c r="M19" s="686">
        <v>0</v>
      </c>
      <c r="N19" s="675" t="s">
        <v>771</v>
      </c>
    </row>
    <row r="20" spans="1:14" s="205" customFormat="1" ht="20.25" customHeight="1">
      <c r="A20" s="401" t="s">
        <v>772</v>
      </c>
      <c r="B20" s="598">
        <v>1</v>
      </c>
      <c r="C20" s="592">
        <v>3719</v>
      </c>
      <c r="D20" s="592">
        <v>1081</v>
      </c>
      <c r="E20" s="592">
        <v>60</v>
      </c>
      <c r="F20" s="592">
        <v>18</v>
      </c>
      <c r="G20" s="592">
        <v>64</v>
      </c>
      <c r="H20" s="680">
        <v>0</v>
      </c>
      <c r="I20" s="680">
        <v>0</v>
      </c>
      <c r="J20" s="680">
        <v>0</v>
      </c>
      <c r="K20" s="680">
        <v>0</v>
      </c>
      <c r="L20" s="680">
        <v>0</v>
      </c>
      <c r="M20" s="686">
        <v>0</v>
      </c>
      <c r="N20" s="675" t="s">
        <v>773</v>
      </c>
    </row>
    <row r="21" spans="1:14" s="205" customFormat="1" ht="20.25" customHeight="1">
      <c r="A21" s="401" t="s">
        <v>774</v>
      </c>
      <c r="B21" s="598">
        <v>1</v>
      </c>
      <c r="C21" s="592">
        <v>3719</v>
      </c>
      <c r="D21" s="592">
        <v>1081</v>
      </c>
      <c r="E21" s="592">
        <v>60</v>
      </c>
      <c r="F21" s="592">
        <v>32</v>
      </c>
      <c r="G21" s="592">
        <v>81</v>
      </c>
      <c r="H21" s="680">
        <v>0</v>
      </c>
      <c r="I21" s="680">
        <v>0</v>
      </c>
      <c r="J21" s="680">
        <v>0</v>
      </c>
      <c r="K21" s="680">
        <v>0</v>
      </c>
      <c r="L21" s="680">
        <v>0</v>
      </c>
      <c r="M21" s="686">
        <v>0</v>
      </c>
      <c r="N21" s="675" t="s">
        <v>775</v>
      </c>
    </row>
    <row r="22" spans="1:14" s="205" customFormat="1" ht="20.25" customHeight="1">
      <c r="A22" s="401" t="s">
        <v>776</v>
      </c>
      <c r="B22" s="598">
        <v>1</v>
      </c>
      <c r="C22" s="592">
        <v>3719</v>
      </c>
      <c r="D22" s="592">
        <v>1081</v>
      </c>
      <c r="E22" s="592">
        <v>58</v>
      </c>
      <c r="F22" s="592">
        <v>8</v>
      </c>
      <c r="G22" s="592">
        <v>63</v>
      </c>
      <c r="H22" s="680">
        <v>0</v>
      </c>
      <c r="I22" s="680">
        <v>0</v>
      </c>
      <c r="J22" s="680">
        <v>0</v>
      </c>
      <c r="K22" s="680">
        <v>0</v>
      </c>
      <c r="L22" s="680">
        <v>0</v>
      </c>
      <c r="M22" s="686">
        <v>0</v>
      </c>
      <c r="N22" s="675" t="s">
        <v>777</v>
      </c>
    </row>
    <row r="23" spans="1:14" s="205" customFormat="1" ht="20.25" customHeight="1">
      <c r="A23" s="401" t="s">
        <v>778</v>
      </c>
      <c r="B23" s="598">
        <v>1</v>
      </c>
      <c r="C23" s="592">
        <v>3719</v>
      </c>
      <c r="D23" s="592">
        <v>1081</v>
      </c>
      <c r="E23" s="592">
        <v>62</v>
      </c>
      <c r="F23" s="592">
        <v>14</v>
      </c>
      <c r="G23" s="592">
        <v>60</v>
      </c>
      <c r="H23" s="680">
        <v>0</v>
      </c>
      <c r="I23" s="680">
        <v>0</v>
      </c>
      <c r="J23" s="680">
        <v>0</v>
      </c>
      <c r="K23" s="680">
        <v>0</v>
      </c>
      <c r="L23" s="680">
        <v>0</v>
      </c>
      <c r="M23" s="686">
        <v>0</v>
      </c>
      <c r="N23" s="675" t="s">
        <v>779</v>
      </c>
    </row>
    <row r="24" spans="1:14" s="205" customFormat="1" ht="20.25" customHeight="1">
      <c r="A24" s="399" t="s">
        <v>780</v>
      </c>
      <c r="B24" s="598">
        <v>1</v>
      </c>
      <c r="C24" s="592">
        <v>3719</v>
      </c>
      <c r="D24" s="592">
        <v>1081</v>
      </c>
      <c r="E24" s="592">
        <v>42</v>
      </c>
      <c r="F24" s="592">
        <v>9</v>
      </c>
      <c r="G24" s="592">
        <v>41</v>
      </c>
      <c r="H24" s="680">
        <v>0</v>
      </c>
      <c r="I24" s="680">
        <v>0</v>
      </c>
      <c r="J24" s="680">
        <v>0</v>
      </c>
      <c r="K24" s="680">
        <v>0</v>
      </c>
      <c r="L24" s="680">
        <v>0</v>
      </c>
      <c r="M24" s="686">
        <v>0</v>
      </c>
      <c r="N24" s="675" t="s">
        <v>781</v>
      </c>
    </row>
    <row r="25" spans="1:14" s="205" customFormat="1" ht="20.25" customHeight="1">
      <c r="A25" s="690" t="s">
        <v>782</v>
      </c>
      <c r="B25" s="582">
        <v>1</v>
      </c>
      <c r="C25" s="594">
        <v>3719</v>
      </c>
      <c r="D25" s="594">
        <v>1081</v>
      </c>
      <c r="E25" s="594">
        <v>62</v>
      </c>
      <c r="F25" s="594">
        <v>12</v>
      </c>
      <c r="G25" s="594">
        <v>70</v>
      </c>
      <c r="H25" s="670">
        <v>0</v>
      </c>
      <c r="I25" s="670">
        <v>0</v>
      </c>
      <c r="J25" s="670">
        <v>0</v>
      </c>
      <c r="K25" s="670">
        <v>0</v>
      </c>
      <c r="L25" s="670">
        <v>0</v>
      </c>
      <c r="M25" s="687">
        <v>0</v>
      </c>
      <c r="N25" s="679" t="s">
        <v>783</v>
      </c>
    </row>
    <row r="26" spans="1:15" s="374" customFormat="1" ht="36.75" customHeight="1">
      <c r="A26" s="1118" t="s">
        <v>527</v>
      </c>
      <c r="B26" s="1118"/>
      <c r="C26" s="1118"/>
      <c r="D26" s="1118"/>
      <c r="E26" s="1118"/>
      <c r="I26" s="1131" t="s">
        <v>528</v>
      </c>
      <c r="J26" s="1131"/>
      <c r="K26" s="1131"/>
      <c r="L26" s="1131"/>
      <c r="M26" s="1131"/>
      <c r="N26" s="851"/>
      <c r="O26" s="851"/>
    </row>
    <row r="27" spans="1:14" ht="15" customHeight="1">
      <c r="A27" s="18" t="s">
        <v>23</v>
      </c>
      <c r="B27" s="374"/>
      <c r="C27" s="374"/>
      <c r="D27" s="374"/>
      <c r="E27" s="374"/>
      <c r="F27" s="374"/>
      <c r="G27" s="374"/>
      <c r="H27" s="374"/>
      <c r="I27" s="374"/>
      <c r="J27" s="374"/>
      <c r="K27" s="374"/>
      <c r="L27" s="374"/>
      <c r="M27" s="374"/>
      <c r="N27" s="374"/>
    </row>
    <row r="28" spans="1:14" ht="15" customHeight="1">
      <c r="A28" s="374" t="s">
        <v>24</v>
      </c>
      <c r="B28" s="374"/>
      <c r="C28" s="374"/>
      <c r="D28" s="374"/>
      <c r="E28" s="374"/>
      <c r="F28" s="374"/>
      <c r="G28" s="374"/>
      <c r="H28" s="374"/>
      <c r="I28" s="374"/>
      <c r="J28" s="374"/>
      <c r="K28" s="374"/>
      <c r="L28" s="374"/>
      <c r="M28" s="374"/>
      <c r="N28" s="374"/>
    </row>
    <row r="29" spans="1:14" ht="12.75">
      <c r="A29" s="374"/>
      <c r="B29" s="374"/>
      <c r="C29" s="374"/>
      <c r="D29" s="374"/>
      <c r="E29" s="374"/>
      <c r="F29" s="374"/>
      <c r="G29" s="374"/>
      <c r="H29" s="374"/>
      <c r="I29" s="374"/>
      <c r="J29" s="374"/>
      <c r="K29" s="374"/>
      <c r="L29" s="374"/>
      <c r="M29" s="374"/>
      <c r="N29" s="374"/>
    </row>
  </sheetData>
  <mergeCells count="11">
    <mergeCell ref="A1:N1"/>
    <mergeCell ref="B3:D3"/>
    <mergeCell ref="E3:G3"/>
    <mergeCell ref="H3:J3"/>
    <mergeCell ref="K3:M3"/>
    <mergeCell ref="N3:N7"/>
    <mergeCell ref="A3:A7"/>
    <mergeCell ref="A26:E26"/>
    <mergeCell ref="I26:M26"/>
    <mergeCell ref="F4:G4"/>
    <mergeCell ref="L4:M4"/>
  </mergeCells>
  <printOptions/>
  <pageMargins left="0.75" right="0.75" top="1" bottom="1" header="0.5" footer="0.5"/>
  <pageSetup horizontalDpi="600" verticalDpi="600" orientation="landscape" paperSize="9" scale="7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T21"/>
  <sheetViews>
    <sheetView workbookViewId="0" topLeftCell="A4">
      <selection activeCell="D13" sqref="D13"/>
    </sheetView>
  </sheetViews>
  <sheetFormatPr defaultColWidth="9.140625" defaultRowHeight="12.75"/>
  <cols>
    <col min="1" max="1" width="16.57421875" style="68" customWidth="1"/>
    <col min="2" max="2" width="27.57421875" style="68" customWidth="1"/>
    <col min="3" max="3" width="23.421875" style="68" customWidth="1"/>
    <col min="4" max="4" width="13.421875" style="68" customWidth="1"/>
    <col min="5" max="5" width="14.00390625" style="68" customWidth="1"/>
    <col min="6" max="6" width="14.140625" style="68" customWidth="1"/>
    <col min="7" max="7" width="14.57421875" style="68" customWidth="1"/>
    <col min="8" max="8" width="12.00390625" style="68" customWidth="1"/>
    <col min="9" max="9" width="12.421875" style="68" customWidth="1"/>
    <col min="10" max="10" width="12.7109375" style="68" customWidth="1"/>
    <col min="11" max="11" width="13.8515625" style="68" hidden="1" customWidth="1"/>
    <col min="12" max="45" width="0" style="68" hidden="1" customWidth="1"/>
    <col min="46" max="16384" width="9.140625" style="68" customWidth="1"/>
  </cols>
  <sheetData>
    <row r="1" spans="1:10" s="94" customFormat="1" ht="32.25" customHeight="1">
      <c r="A1" s="1082" t="s">
        <v>449</v>
      </c>
      <c r="B1" s="1082"/>
      <c r="C1" s="1082"/>
      <c r="D1" s="1082"/>
      <c r="E1" s="1082"/>
      <c r="F1" s="1082"/>
      <c r="G1" s="1082"/>
      <c r="H1" s="1082"/>
      <c r="I1" s="1082"/>
      <c r="J1" s="1082"/>
    </row>
    <row r="2" spans="2:10" ht="8.25" customHeight="1">
      <c r="B2" s="95"/>
      <c r="D2" s="95"/>
      <c r="J2" s="96"/>
    </row>
    <row r="3" spans="1:10" s="73" customFormat="1" ht="15.75" customHeight="1">
      <c r="A3" s="485" t="s">
        <v>450</v>
      </c>
      <c r="B3" s="91" t="s">
        <v>451</v>
      </c>
      <c r="C3" s="473" t="s">
        <v>452</v>
      </c>
      <c r="D3" s="473" t="s">
        <v>453</v>
      </c>
      <c r="E3" s="473" t="s">
        <v>454</v>
      </c>
      <c r="F3" s="473" t="s">
        <v>455</v>
      </c>
      <c r="G3" s="1137" t="s">
        <v>456</v>
      </c>
      <c r="H3" s="1138"/>
      <c r="I3" s="473" t="s">
        <v>457</v>
      </c>
      <c r="J3" s="486" t="s">
        <v>458</v>
      </c>
    </row>
    <row r="4" spans="1:10" s="1" customFormat="1" ht="15.75" customHeight="1">
      <c r="A4" s="459"/>
      <c r="B4" s="459"/>
      <c r="C4" s="392"/>
      <c r="D4" s="392"/>
      <c r="E4" s="392"/>
      <c r="F4" s="392"/>
      <c r="G4" s="1139" t="s">
        <v>459</v>
      </c>
      <c r="H4" s="1140"/>
      <c r="I4" s="392" t="s">
        <v>460</v>
      </c>
      <c r="J4" s="374"/>
    </row>
    <row r="5" spans="1:10" s="1" customFormat="1" ht="15.75" customHeight="1">
      <c r="A5" s="459"/>
      <c r="B5" s="487" t="s">
        <v>461</v>
      </c>
      <c r="C5" s="392" t="s">
        <v>462</v>
      </c>
      <c r="D5" s="392" t="s">
        <v>463</v>
      </c>
      <c r="E5" s="392" t="s">
        <v>464</v>
      </c>
      <c r="F5" s="392" t="s">
        <v>465</v>
      </c>
      <c r="G5" s="33" t="s">
        <v>466</v>
      </c>
      <c r="H5" s="33" t="s">
        <v>467</v>
      </c>
      <c r="I5" s="392" t="s">
        <v>468</v>
      </c>
      <c r="J5" s="469" t="s">
        <v>469</v>
      </c>
    </row>
    <row r="6" spans="1:10" s="1" customFormat="1" ht="15.75" customHeight="1">
      <c r="A6" s="488" t="s">
        <v>443</v>
      </c>
      <c r="B6" s="464" t="s">
        <v>470</v>
      </c>
      <c r="C6" s="488" t="s">
        <v>471</v>
      </c>
      <c r="D6" s="464" t="s">
        <v>472</v>
      </c>
      <c r="E6" s="464" t="s">
        <v>473</v>
      </c>
      <c r="F6" s="464" t="s">
        <v>474</v>
      </c>
      <c r="G6" s="464" t="s">
        <v>475</v>
      </c>
      <c r="H6" s="464" t="s">
        <v>476</v>
      </c>
      <c r="I6" s="464" t="s">
        <v>477</v>
      </c>
      <c r="J6" s="394" t="s">
        <v>477</v>
      </c>
    </row>
    <row r="7" spans="1:46" s="205" customFormat="1" ht="36" customHeight="1">
      <c r="A7" s="1143" t="s">
        <v>1098</v>
      </c>
      <c r="B7" s="932" t="s">
        <v>1099</v>
      </c>
      <c r="C7" s="932" t="s">
        <v>1100</v>
      </c>
      <c r="D7" s="933">
        <v>4166</v>
      </c>
      <c r="E7" s="933">
        <v>679</v>
      </c>
      <c r="F7" s="934">
        <v>18</v>
      </c>
      <c r="G7" s="935">
        <v>0.7916666666666666</v>
      </c>
      <c r="H7" s="935">
        <v>0.25</v>
      </c>
      <c r="I7" s="936" t="s">
        <v>1101</v>
      </c>
      <c r="J7" s="1141">
        <v>169</v>
      </c>
      <c r="K7" s="374"/>
      <c r="L7" s="374"/>
      <c r="M7" s="374"/>
      <c r="N7" s="374"/>
      <c r="O7" s="374"/>
      <c r="P7" s="374"/>
      <c r="Q7" s="374"/>
      <c r="R7" s="374"/>
      <c r="S7" s="374"/>
      <c r="T7" s="374"/>
      <c r="U7" s="374"/>
      <c r="V7" s="374"/>
      <c r="W7" s="374"/>
      <c r="X7" s="374"/>
      <c r="Y7" s="374"/>
      <c r="Z7" s="374"/>
      <c r="AA7" s="374"/>
      <c r="AB7" s="374"/>
      <c r="AC7" s="374"/>
      <c r="AD7" s="374"/>
      <c r="AE7" s="374"/>
      <c r="AF7" s="374"/>
      <c r="AG7" s="374"/>
      <c r="AH7" s="374"/>
      <c r="AI7" s="374"/>
      <c r="AJ7" s="374"/>
      <c r="AK7" s="374"/>
      <c r="AL7" s="374"/>
      <c r="AM7" s="374"/>
      <c r="AN7" s="374"/>
      <c r="AO7" s="374"/>
      <c r="AP7" s="374"/>
      <c r="AQ7" s="374"/>
      <c r="AR7" s="374"/>
      <c r="AS7" s="374"/>
      <c r="AT7" s="374"/>
    </row>
    <row r="8" spans="1:46" s="205" customFormat="1" ht="36" customHeight="1">
      <c r="A8" s="1144"/>
      <c r="B8" s="490" t="s">
        <v>478</v>
      </c>
      <c r="C8" s="490" t="s">
        <v>479</v>
      </c>
      <c r="D8" s="417">
        <v>4388</v>
      </c>
      <c r="E8" s="417">
        <v>678</v>
      </c>
      <c r="F8" s="491">
        <v>17</v>
      </c>
      <c r="G8" s="492">
        <v>0.7916666666666666</v>
      </c>
      <c r="H8" s="492">
        <v>0.25</v>
      </c>
      <c r="I8" s="937" t="s">
        <v>784</v>
      </c>
      <c r="J8" s="1142"/>
      <c r="K8" s="374"/>
      <c r="L8" s="374"/>
      <c r="M8" s="374"/>
      <c r="N8" s="374"/>
      <c r="O8" s="374"/>
      <c r="P8" s="374"/>
      <c r="Q8" s="374"/>
      <c r="R8" s="374"/>
      <c r="S8" s="374"/>
      <c r="T8" s="374"/>
      <c r="U8" s="374"/>
      <c r="V8" s="374"/>
      <c r="W8" s="374"/>
      <c r="X8" s="374"/>
      <c r="Y8" s="374"/>
      <c r="Z8" s="374"/>
      <c r="AA8" s="374"/>
      <c r="AB8" s="374"/>
      <c r="AC8" s="374"/>
      <c r="AD8" s="374"/>
      <c r="AE8" s="374"/>
      <c r="AF8" s="374"/>
      <c r="AG8" s="374"/>
      <c r="AH8" s="374"/>
      <c r="AI8" s="374"/>
      <c r="AJ8" s="374"/>
      <c r="AK8" s="374"/>
      <c r="AL8" s="374"/>
      <c r="AM8" s="374"/>
      <c r="AN8" s="374"/>
      <c r="AO8" s="374"/>
      <c r="AP8" s="374"/>
      <c r="AQ8" s="374"/>
      <c r="AR8" s="374"/>
      <c r="AS8" s="374"/>
      <c r="AT8" s="374"/>
    </row>
    <row r="9" spans="1:46" s="205" customFormat="1" ht="36" customHeight="1">
      <c r="A9" s="1144" t="s">
        <v>480</v>
      </c>
      <c r="B9" s="490" t="s">
        <v>785</v>
      </c>
      <c r="C9" s="490" t="s">
        <v>479</v>
      </c>
      <c r="D9" s="417">
        <v>9645</v>
      </c>
      <c r="E9" s="417">
        <v>1650</v>
      </c>
      <c r="F9" s="491">
        <v>22</v>
      </c>
      <c r="G9" s="492">
        <v>0.7013888888888888</v>
      </c>
      <c r="H9" s="492">
        <v>0.5555555555555556</v>
      </c>
      <c r="I9" s="937" t="s">
        <v>786</v>
      </c>
      <c r="J9" s="1149">
        <v>96</v>
      </c>
      <c r="K9" s="374"/>
      <c r="L9" s="374"/>
      <c r="M9" s="374"/>
      <c r="N9" s="374"/>
      <c r="O9" s="374"/>
      <c r="P9" s="374"/>
      <c r="Q9" s="374"/>
      <c r="R9" s="374"/>
      <c r="S9" s="374"/>
      <c r="T9" s="374"/>
      <c r="U9" s="374"/>
      <c r="V9" s="374"/>
      <c r="W9" s="374"/>
      <c r="X9" s="374"/>
      <c r="Y9" s="374"/>
      <c r="Z9" s="374"/>
      <c r="AA9" s="374"/>
      <c r="AB9" s="374"/>
      <c r="AC9" s="374"/>
      <c r="AD9" s="374"/>
      <c r="AE9" s="374"/>
      <c r="AF9" s="374"/>
      <c r="AG9" s="374"/>
      <c r="AH9" s="374"/>
      <c r="AI9" s="374"/>
      <c r="AJ9" s="374"/>
      <c r="AK9" s="374"/>
      <c r="AL9" s="374"/>
      <c r="AM9" s="374"/>
      <c r="AN9" s="374"/>
      <c r="AO9" s="374"/>
      <c r="AP9" s="374"/>
      <c r="AQ9" s="374"/>
      <c r="AR9" s="374"/>
      <c r="AS9" s="374"/>
      <c r="AT9" s="374"/>
    </row>
    <row r="10" spans="1:46" s="205" customFormat="1" ht="36" customHeight="1">
      <c r="A10" s="1144"/>
      <c r="B10" s="490" t="s">
        <v>787</v>
      </c>
      <c r="C10" s="490" t="s">
        <v>479</v>
      </c>
      <c r="D10" s="417">
        <v>4734</v>
      </c>
      <c r="E10" s="417">
        <v>642</v>
      </c>
      <c r="F10" s="491">
        <v>21</v>
      </c>
      <c r="G10" s="492">
        <v>0.3333333333333333</v>
      </c>
      <c r="H10" s="492">
        <v>0.8055555555555555</v>
      </c>
      <c r="I10" s="937" t="s">
        <v>788</v>
      </c>
      <c r="J10" s="1149"/>
      <c r="K10" s="374"/>
      <c r="L10" s="374"/>
      <c r="M10" s="374"/>
      <c r="N10" s="374"/>
      <c r="O10" s="374"/>
      <c r="P10" s="374"/>
      <c r="Q10" s="374"/>
      <c r="R10" s="374"/>
      <c r="S10" s="374"/>
      <c r="T10" s="374"/>
      <c r="U10" s="374"/>
      <c r="V10" s="374"/>
      <c r="W10" s="374"/>
      <c r="X10" s="374"/>
      <c r="Y10" s="374"/>
      <c r="Z10" s="374"/>
      <c r="AA10" s="374"/>
      <c r="AB10" s="374"/>
      <c r="AC10" s="374"/>
      <c r="AD10" s="374"/>
      <c r="AE10" s="374"/>
      <c r="AF10" s="374"/>
      <c r="AG10" s="374"/>
      <c r="AH10" s="374"/>
      <c r="AI10" s="374"/>
      <c r="AJ10" s="374"/>
      <c r="AK10" s="374"/>
      <c r="AL10" s="374"/>
      <c r="AM10" s="374"/>
      <c r="AN10" s="374"/>
      <c r="AO10" s="374"/>
      <c r="AP10" s="374"/>
      <c r="AQ10" s="374"/>
      <c r="AR10" s="374"/>
      <c r="AS10" s="374"/>
      <c r="AT10" s="374"/>
    </row>
    <row r="11" spans="1:46" s="205" customFormat="1" ht="36" customHeight="1">
      <c r="A11" s="1144"/>
      <c r="B11" s="490" t="s">
        <v>789</v>
      </c>
      <c r="C11" s="490" t="s">
        <v>481</v>
      </c>
      <c r="D11" s="417">
        <v>223</v>
      </c>
      <c r="E11" s="417">
        <v>250</v>
      </c>
      <c r="F11" s="491">
        <v>35</v>
      </c>
      <c r="G11" s="492">
        <v>0.3958333333333333</v>
      </c>
      <c r="H11" s="492">
        <v>0.7222222222222222</v>
      </c>
      <c r="I11" s="937" t="s">
        <v>482</v>
      </c>
      <c r="J11" s="1149"/>
      <c r="K11" s="374"/>
      <c r="L11" s="374"/>
      <c r="M11" s="374"/>
      <c r="N11" s="374"/>
      <c r="O11" s="374"/>
      <c r="P11" s="374"/>
      <c r="Q11" s="374"/>
      <c r="R11" s="374"/>
      <c r="S11" s="374"/>
      <c r="T11" s="374"/>
      <c r="U11" s="374"/>
      <c r="V11" s="374"/>
      <c r="W11" s="374"/>
      <c r="X11" s="374"/>
      <c r="Y11" s="374"/>
      <c r="Z11" s="374"/>
      <c r="AA11" s="374"/>
      <c r="AB11" s="374"/>
      <c r="AC11" s="374"/>
      <c r="AD11" s="374"/>
      <c r="AE11" s="374"/>
      <c r="AF11" s="374"/>
      <c r="AG11" s="374"/>
      <c r="AH11" s="374"/>
      <c r="AI11" s="374"/>
      <c r="AJ11" s="374"/>
      <c r="AK11" s="374"/>
      <c r="AL11" s="374"/>
      <c r="AM11" s="374"/>
      <c r="AN11" s="374"/>
      <c r="AO11" s="374"/>
      <c r="AP11" s="374"/>
      <c r="AQ11" s="374"/>
      <c r="AR11" s="374"/>
      <c r="AS11" s="374"/>
      <c r="AT11" s="374"/>
    </row>
    <row r="12" spans="1:46" s="205" customFormat="1" ht="36" customHeight="1">
      <c r="A12" s="1150" t="s">
        <v>483</v>
      </c>
      <c r="B12" s="490" t="s">
        <v>484</v>
      </c>
      <c r="C12" s="490" t="s">
        <v>485</v>
      </c>
      <c r="D12" s="417">
        <v>6327</v>
      </c>
      <c r="E12" s="417">
        <v>975</v>
      </c>
      <c r="F12" s="491">
        <v>20</v>
      </c>
      <c r="G12" s="695">
        <v>0.34722222222222227</v>
      </c>
      <c r="H12" s="492">
        <v>0.7638888888888888</v>
      </c>
      <c r="I12" s="937" t="s">
        <v>790</v>
      </c>
      <c r="J12" s="1146">
        <v>56</v>
      </c>
      <c r="K12" s="374"/>
      <c r="L12" s="374"/>
      <c r="M12" s="374"/>
      <c r="N12" s="374"/>
      <c r="O12" s="374"/>
      <c r="P12" s="374"/>
      <c r="Q12" s="374"/>
      <c r="R12" s="374"/>
      <c r="S12" s="374"/>
      <c r="T12" s="374"/>
      <c r="U12" s="374"/>
      <c r="V12" s="374"/>
      <c r="W12" s="374"/>
      <c r="X12" s="374"/>
      <c r="Y12" s="374"/>
      <c r="Z12" s="374"/>
      <c r="AA12" s="374"/>
      <c r="AB12" s="374"/>
      <c r="AC12" s="374"/>
      <c r="AD12" s="374"/>
      <c r="AE12" s="374"/>
      <c r="AF12" s="374"/>
      <c r="AG12" s="374"/>
      <c r="AH12" s="374"/>
      <c r="AI12" s="374"/>
      <c r="AJ12" s="374"/>
      <c r="AK12" s="374"/>
      <c r="AL12" s="374"/>
      <c r="AM12" s="374"/>
      <c r="AN12" s="374"/>
      <c r="AO12" s="374"/>
      <c r="AP12" s="374"/>
      <c r="AQ12" s="374"/>
      <c r="AR12" s="374"/>
      <c r="AS12" s="374"/>
      <c r="AT12" s="374"/>
    </row>
    <row r="13" spans="1:46" s="205" customFormat="1" ht="36" customHeight="1">
      <c r="A13" s="1150"/>
      <c r="B13" s="490" t="s">
        <v>486</v>
      </c>
      <c r="C13" s="490" t="s">
        <v>479</v>
      </c>
      <c r="D13" s="417">
        <v>3211</v>
      </c>
      <c r="E13" s="417">
        <v>464</v>
      </c>
      <c r="F13" s="491">
        <v>18</v>
      </c>
      <c r="G13" s="695">
        <v>0.7083333333333334</v>
      </c>
      <c r="H13" s="492">
        <v>0.576388888888889</v>
      </c>
      <c r="I13" s="937" t="s">
        <v>791</v>
      </c>
      <c r="J13" s="1147"/>
      <c r="K13" s="374"/>
      <c r="L13" s="374"/>
      <c r="M13" s="374"/>
      <c r="N13" s="374"/>
      <c r="O13" s="374"/>
      <c r="P13" s="374"/>
      <c r="Q13" s="374"/>
      <c r="R13" s="374"/>
      <c r="S13" s="374"/>
      <c r="T13" s="374"/>
      <c r="U13" s="374"/>
      <c r="V13" s="374"/>
      <c r="W13" s="374"/>
      <c r="X13" s="374"/>
      <c r="Y13" s="374"/>
      <c r="Z13" s="374"/>
      <c r="AA13" s="374"/>
      <c r="AB13" s="374"/>
      <c r="AC13" s="374"/>
      <c r="AD13" s="374"/>
      <c r="AE13" s="374"/>
      <c r="AF13" s="374"/>
      <c r="AG13" s="374"/>
      <c r="AH13" s="374"/>
      <c r="AI13" s="374"/>
      <c r="AJ13" s="374"/>
      <c r="AK13" s="374"/>
      <c r="AL13" s="374"/>
      <c r="AM13" s="374"/>
      <c r="AN13" s="374"/>
      <c r="AO13" s="374"/>
      <c r="AP13" s="374"/>
      <c r="AQ13" s="374"/>
      <c r="AR13" s="374"/>
      <c r="AS13" s="374"/>
      <c r="AT13" s="374"/>
    </row>
    <row r="14" spans="1:46" s="205" customFormat="1" ht="36" customHeight="1">
      <c r="A14" s="1150"/>
      <c r="B14" s="490" t="s">
        <v>792</v>
      </c>
      <c r="C14" s="490" t="s">
        <v>479</v>
      </c>
      <c r="D14" s="417">
        <v>606</v>
      </c>
      <c r="E14" s="417">
        <v>255</v>
      </c>
      <c r="F14" s="491">
        <v>14.2</v>
      </c>
      <c r="G14" s="492">
        <v>0.5694444444444444</v>
      </c>
      <c r="H14" s="492">
        <v>0.5208333333333334</v>
      </c>
      <c r="I14" s="937" t="s">
        <v>793</v>
      </c>
      <c r="J14" s="1148"/>
      <c r="K14" s="374"/>
      <c r="L14" s="374"/>
      <c r="M14" s="374"/>
      <c r="N14" s="374"/>
      <c r="O14" s="374"/>
      <c r="P14" s="374"/>
      <c r="Q14" s="374"/>
      <c r="R14" s="374"/>
      <c r="S14" s="374"/>
      <c r="T14" s="374"/>
      <c r="U14" s="374"/>
      <c r="V14" s="374"/>
      <c r="W14" s="374"/>
      <c r="X14" s="374"/>
      <c r="Y14" s="374"/>
      <c r="Z14" s="374"/>
      <c r="AA14" s="374"/>
      <c r="AB14" s="374"/>
      <c r="AC14" s="374"/>
      <c r="AD14" s="374"/>
      <c r="AE14" s="374"/>
      <c r="AF14" s="374"/>
      <c r="AG14" s="374"/>
      <c r="AH14" s="374"/>
      <c r="AI14" s="374"/>
      <c r="AJ14" s="374"/>
      <c r="AK14" s="374"/>
      <c r="AL14" s="374"/>
      <c r="AM14" s="374"/>
      <c r="AN14" s="374"/>
      <c r="AO14" s="374"/>
      <c r="AP14" s="374"/>
      <c r="AQ14" s="374"/>
      <c r="AR14" s="374"/>
      <c r="AS14" s="374"/>
      <c r="AT14" s="374"/>
    </row>
    <row r="15" spans="1:46" s="205" customFormat="1" ht="36" customHeight="1">
      <c r="A15" s="489" t="s">
        <v>487</v>
      </c>
      <c r="B15" s="490" t="s">
        <v>488</v>
      </c>
      <c r="C15" s="490" t="s">
        <v>479</v>
      </c>
      <c r="D15" s="417">
        <v>6322</v>
      </c>
      <c r="E15" s="417">
        <v>945</v>
      </c>
      <c r="F15" s="491">
        <v>21</v>
      </c>
      <c r="G15" s="492">
        <v>0.7916666666666666</v>
      </c>
      <c r="H15" s="492">
        <v>0.3541666666666667</v>
      </c>
      <c r="I15" s="937" t="s">
        <v>489</v>
      </c>
      <c r="J15" s="408">
        <v>266</v>
      </c>
      <c r="K15" s="374"/>
      <c r="L15" s="374"/>
      <c r="M15" s="374"/>
      <c r="N15" s="374"/>
      <c r="O15" s="374"/>
      <c r="P15" s="374"/>
      <c r="Q15" s="374"/>
      <c r="R15" s="374"/>
      <c r="S15" s="374"/>
      <c r="T15" s="374"/>
      <c r="U15" s="374"/>
      <c r="V15" s="374"/>
      <c r="W15" s="374"/>
      <c r="X15" s="374"/>
      <c r="Y15" s="374"/>
      <c r="Z15" s="374"/>
      <c r="AA15" s="374"/>
      <c r="AB15" s="374"/>
      <c r="AC15" s="374"/>
      <c r="AD15" s="374"/>
      <c r="AE15" s="374"/>
      <c r="AF15" s="374"/>
      <c r="AG15" s="374"/>
      <c r="AH15" s="374"/>
      <c r="AI15" s="374"/>
      <c r="AJ15" s="374"/>
      <c r="AK15" s="374"/>
      <c r="AL15" s="374"/>
      <c r="AM15" s="374"/>
      <c r="AN15" s="374"/>
      <c r="AO15" s="374"/>
      <c r="AP15" s="374"/>
      <c r="AQ15" s="374"/>
      <c r="AR15" s="374"/>
      <c r="AS15" s="374"/>
      <c r="AT15" s="374"/>
    </row>
    <row r="16" spans="1:46" s="205" customFormat="1" ht="36" customHeight="1">
      <c r="A16" s="489" t="s">
        <v>490</v>
      </c>
      <c r="B16" s="490" t="s">
        <v>491</v>
      </c>
      <c r="C16" s="490" t="s">
        <v>479</v>
      </c>
      <c r="D16" s="417">
        <v>3719</v>
      </c>
      <c r="E16" s="417">
        <v>1081</v>
      </c>
      <c r="F16" s="491">
        <v>20</v>
      </c>
      <c r="G16" s="492">
        <v>0.7152777777777778</v>
      </c>
      <c r="H16" s="492">
        <v>0.548611111111111</v>
      </c>
      <c r="I16" s="937" t="s">
        <v>492</v>
      </c>
      <c r="J16" s="408">
        <v>70</v>
      </c>
      <c r="K16" s="374"/>
      <c r="L16" s="374"/>
      <c r="M16" s="374"/>
      <c r="N16" s="374"/>
      <c r="O16" s="374"/>
      <c r="P16" s="374"/>
      <c r="Q16" s="374"/>
      <c r="R16" s="374"/>
      <c r="S16" s="374"/>
      <c r="T16" s="374"/>
      <c r="U16" s="374"/>
      <c r="V16" s="374"/>
      <c r="W16" s="374"/>
      <c r="X16" s="374"/>
      <c r="Y16" s="374"/>
      <c r="Z16" s="374"/>
      <c r="AA16" s="374"/>
      <c r="AB16" s="374"/>
      <c r="AC16" s="374"/>
      <c r="AD16" s="374"/>
      <c r="AE16" s="374"/>
      <c r="AF16" s="374"/>
      <c r="AG16" s="374"/>
      <c r="AH16" s="374"/>
      <c r="AI16" s="374"/>
      <c r="AJ16" s="374"/>
      <c r="AK16" s="374"/>
      <c r="AL16" s="374"/>
      <c r="AM16" s="374"/>
      <c r="AN16" s="374"/>
      <c r="AO16" s="374"/>
      <c r="AP16" s="374"/>
      <c r="AQ16" s="374"/>
      <c r="AR16" s="374"/>
      <c r="AS16" s="374"/>
      <c r="AT16" s="374"/>
    </row>
    <row r="17" spans="1:46" s="205" customFormat="1" ht="40.5" customHeight="1">
      <c r="A17" s="1150" t="s">
        <v>493</v>
      </c>
      <c r="B17" s="490" t="s">
        <v>494</v>
      </c>
      <c r="C17" s="490" t="s">
        <v>495</v>
      </c>
      <c r="D17" s="417">
        <v>36</v>
      </c>
      <c r="E17" s="417">
        <v>91</v>
      </c>
      <c r="F17" s="491">
        <v>12</v>
      </c>
      <c r="G17" s="938" t="s">
        <v>1102</v>
      </c>
      <c r="H17" s="938" t="s">
        <v>1103</v>
      </c>
      <c r="I17" s="937" t="s">
        <v>496</v>
      </c>
      <c r="J17" s="1142">
        <v>9.8</v>
      </c>
      <c r="K17" s="374"/>
      <c r="L17" s="374"/>
      <c r="M17" s="374"/>
      <c r="N17" s="374"/>
      <c r="O17" s="374"/>
      <c r="P17" s="374"/>
      <c r="Q17" s="374"/>
      <c r="R17" s="374"/>
      <c r="S17" s="374"/>
      <c r="T17" s="374"/>
      <c r="U17" s="374"/>
      <c r="V17" s="374"/>
      <c r="W17" s="374"/>
      <c r="X17" s="374"/>
      <c r="Y17" s="374"/>
      <c r="Z17" s="374"/>
      <c r="AA17" s="374"/>
      <c r="AB17" s="374"/>
      <c r="AC17" s="374"/>
      <c r="AD17" s="374"/>
      <c r="AE17" s="374"/>
      <c r="AF17" s="374"/>
      <c r="AG17" s="374"/>
      <c r="AH17" s="374"/>
      <c r="AI17" s="374"/>
      <c r="AJ17" s="374"/>
      <c r="AK17" s="374"/>
      <c r="AL17" s="374"/>
      <c r="AM17" s="374"/>
      <c r="AN17" s="374"/>
      <c r="AO17" s="374"/>
      <c r="AP17" s="374"/>
      <c r="AQ17" s="374"/>
      <c r="AR17" s="374"/>
      <c r="AS17" s="374"/>
      <c r="AT17" s="374"/>
    </row>
    <row r="18" spans="1:46" s="92" customFormat="1" ht="29.25" customHeight="1">
      <c r="A18" s="1151"/>
      <c r="B18" s="493" t="s">
        <v>794</v>
      </c>
      <c r="C18" s="493" t="s">
        <v>495</v>
      </c>
      <c r="D18" s="479">
        <v>173</v>
      </c>
      <c r="E18" s="479">
        <v>240</v>
      </c>
      <c r="F18" s="495">
        <v>17</v>
      </c>
      <c r="G18" s="496" t="s">
        <v>1104</v>
      </c>
      <c r="H18" s="496" t="s">
        <v>1105</v>
      </c>
      <c r="I18" s="939" t="s">
        <v>795</v>
      </c>
      <c r="J18" s="1152"/>
      <c r="K18" s="413"/>
      <c r="L18" s="413"/>
      <c r="M18" s="374"/>
      <c r="N18" s="374"/>
      <c r="O18" s="374"/>
      <c r="P18" s="374"/>
      <c r="Q18" s="374"/>
      <c r="R18" s="374"/>
      <c r="S18" s="374"/>
      <c r="T18" s="374"/>
      <c r="U18" s="374"/>
      <c r="V18" s="374"/>
      <c r="W18" s="374"/>
      <c r="X18" s="374"/>
      <c r="Y18" s="374"/>
      <c r="Z18" s="374"/>
      <c r="AA18" s="374"/>
      <c r="AB18" s="374"/>
      <c r="AC18" s="374"/>
      <c r="AD18" s="374"/>
      <c r="AE18" s="374"/>
      <c r="AF18" s="374"/>
      <c r="AG18" s="374"/>
      <c r="AH18" s="374"/>
      <c r="AI18" s="374"/>
      <c r="AJ18" s="374"/>
      <c r="AK18" s="374"/>
      <c r="AL18" s="374"/>
      <c r="AM18" s="374"/>
      <c r="AN18" s="374"/>
      <c r="AO18" s="374"/>
      <c r="AP18" s="374"/>
      <c r="AQ18" s="374"/>
      <c r="AR18" s="374"/>
      <c r="AS18" s="374"/>
      <c r="AT18" s="374"/>
    </row>
    <row r="19" spans="1:46" s="73" customFormat="1" ht="31.5" customHeight="1">
      <c r="A19" s="1118" t="s">
        <v>524</v>
      </c>
      <c r="B19" s="1118"/>
      <c r="C19" s="1118"/>
      <c r="D19" s="1118"/>
      <c r="E19" s="1118"/>
      <c r="F19" s="1145" t="s">
        <v>525</v>
      </c>
      <c r="G19" s="1145"/>
      <c r="H19" s="1145"/>
      <c r="I19" s="1145"/>
      <c r="J19" s="940"/>
      <c r="K19" s="693"/>
      <c r="L19" s="693"/>
      <c r="M19" s="497"/>
      <c r="N19" s="497"/>
      <c r="O19" s="497"/>
      <c r="P19" s="497"/>
      <c r="Q19" s="497"/>
      <c r="R19" s="497"/>
      <c r="S19" s="497"/>
      <c r="T19" s="497"/>
      <c r="U19" s="497"/>
      <c r="V19" s="497"/>
      <c r="W19" s="497"/>
      <c r="X19" s="497"/>
      <c r="Y19" s="497"/>
      <c r="Z19" s="497"/>
      <c r="AA19" s="497"/>
      <c r="AB19" s="497"/>
      <c r="AC19" s="497"/>
      <c r="AD19" s="497"/>
      <c r="AE19" s="497"/>
      <c r="AF19" s="497"/>
      <c r="AG19" s="497"/>
      <c r="AH19" s="497"/>
      <c r="AI19" s="497"/>
      <c r="AJ19" s="497"/>
      <c r="AK19" s="497"/>
      <c r="AL19" s="497"/>
      <c r="AM19" s="497"/>
      <c r="AN19" s="497"/>
      <c r="AO19" s="497"/>
      <c r="AP19" s="497"/>
      <c r="AQ19" s="497"/>
      <c r="AR19" s="497"/>
      <c r="AS19" s="497"/>
      <c r="AT19" s="497"/>
    </row>
    <row r="20" spans="1:46" s="73" customFormat="1" ht="12.75">
      <c r="A20" s="696" t="s">
        <v>796</v>
      </c>
      <c r="B20" s="497"/>
      <c r="C20" s="498"/>
      <c r="D20" s="498"/>
      <c r="E20" s="498"/>
      <c r="F20" s="498"/>
      <c r="G20" s="498"/>
      <c r="H20" s="498"/>
      <c r="I20" s="498"/>
      <c r="J20" s="375"/>
      <c r="K20" s="498"/>
      <c r="L20" s="498"/>
      <c r="M20" s="498"/>
      <c r="N20" s="498"/>
      <c r="O20" s="498"/>
      <c r="P20" s="498"/>
      <c r="Q20" s="498"/>
      <c r="R20" s="498"/>
      <c r="S20" s="498"/>
      <c r="T20" s="498"/>
      <c r="U20" s="498"/>
      <c r="V20" s="498"/>
      <c r="W20" s="498"/>
      <c r="X20" s="498"/>
      <c r="Y20" s="498"/>
      <c r="Z20" s="498"/>
      <c r="AA20" s="498"/>
      <c r="AB20" s="498"/>
      <c r="AC20" s="498"/>
      <c r="AD20" s="498"/>
      <c r="AE20" s="498"/>
      <c r="AF20" s="498"/>
      <c r="AG20" s="498"/>
      <c r="AH20" s="498"/>
      <c r="AI20" s="498"/>
      <c r="AJ20" s="498"/>
      <c r="AK20" s="498"/>
      <c r="AL20" s="498"/>
      <c r="AM20" s="498"/>
      <c r="AN20" s="498"/>
      <c r="AO20" s="498"/>
      <c r="AP20" s="498"/>
      <c r="AQ20" s="498"/>
      <c r="AR20" s="498"/>
      <c r="AS20" s="498"/>
      <c r="AT20" s="498"/>
    </row>
    <row r="21" spans="1:46" ht="14.25">
      <c r="A21" s="498"/>
      <c r="B21" s="498"/>
      <c r="C21" s="498"/>
      <c r="D21" s="498"/>
      <c r="E21" s="498"/>
      <c r="F21" s="498"/>
      <c r="G21" s="498"/>
      <c r="H21" s="498"/>
      <c r="I21" s="498"/>
      <c r="J21" s="498"/>
      <c r="K21" s="498"/>
      <c r="L21" s="498"/>
      <c r="M21" s="498"/>
      <c r="N21" s="498"/>
      <c r="O21" s="498"/>
      <c r="P21" s="498"/>
      <c r="Q21" s="498"/>
      <c r="R21" s="498"/>
      <c r="S21" s="498"/>
      <c r="T21" s="498"/>
      <c r="U21" s="498"/>
      <c r="V21" s="498"/>
      <c r="W21" s="498"/>
      <c r="X21" s="498"/>
      <c r="Y21" s="498"/>
      <c r="Z21" s="498"/>
      <c r="AA21" s="498"/>
      <c r="AB21" s="498"/>
      <c r="AC21" s="498"/>
      <c r="AD21" s="498"/>
      <c r="AE21" s="498"/>
      <c r="AF21" s="498"/>
      <c r="AG21" s="498"/>
      <c r="AH21" s="498"/>
      <c r="AI21" s="498"/>
      <c r="AJ21" s="498"/>
      <c r="AK21" s="498"/>
      <c r="AL21" s="498"/>
      <c r="AM21" s="498"/>
      <c r="AN21" s="498"/>
      <c r="AO21" s="498"/>
      <c r="AP21" s="498"/>
      <c r="AQ21" s="498"/>
      <c r="AR21" s="498"/>
      <c r="AS21" s="498"/>
      <c r="AT21" s="498"/>
    </row>
  </sheetData>
  <mergeCells count="13">
    <mergeCell ref="A19:E19"/>
    <mergeCell ref="F19:I19"/>
    <mergeCell ref="J12:J14"/>
    <mergeCell ref="A9:A11"/>
    <mergeCell ref="J9:J11"/>
    <mergeCell ref="A12:A14"/>
    <mergeCell ref="A17:A18"/>
    <mergeCell ref="J17:J18"/>
    <mergeCell ref="A1:J1"/>
    <mergeCell ref="G3:H3"/>
    <mergeCell ref="G4:H4"/>
    <mergeCell ref="J7:J8"/>
    <mergeCell ref="A7:A8"/>
  </mergeCells>
  <printOptions/>
  <pageMargins left="0.42" right="0.35" top="0.7" bottom="0.6" header="0.5118110236220472" footer="0.5118110236220472"/>
  <pageSetup horizontalDpi="600" verticalDpi="600" orientation="landscape" paperSize="9" scale="85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R32"/>
  <sheetViews>
    <sheetView zoomScaleSheetLayoutView="100" workbookViewId="0" topLeftCell="A13">
      <selection activeCell="I20" sqref="I20"/>
    </sheetView>
  </sheetViews>
  <sheetFormatPr defaultColWidth="9.140625" defaultRowHeight="12.75"/>
  <cols>
    <col min="1" max="1" width="8.8515625" style="1" customWidth="1"/>
    <col min="2" max="5" width="10.00390625" style="1" customWidth="1"/>
    <col min="6" max="6" width="10.421875" style="1" bestFit="1" customWidth="1"/>
    <col min="7" max="7" width="9.140625" style="1" customWidth="1"/>
    <col min="8" max="9" width="10.00390625" style="1" customWidth="1"/>
    <col min="10" max="10" width="9.421875" style="1" customWidth="1"/>
    <col min="11" max="11" width="9.8515625" style="1" customWidth="1"/>
    <col min="12" max="13" width="9.421875" style="1" customWidth="1"/>
    <col min="14" max="14" width="9.57421875" style="1" customWidth="1"/>
    <col min="15" max="15" width="9.7109375" style="1" customWidth="1"/>
    <col min="16" max="16" width="11.00390625" style="1" customWidth="1"/>
    <col min="17" max="17" width="10.00390625" style="21" customWidth="1"/>
    <col min="18" max="18" width="10.7109375" style="1" customWidth="1"/>
    <col min="19" max="16384" width="9.140625" style="1" customWidth="1"/>
  </cols>
  <sheetData>
    <row r="1" spans="1:18" ht="32.25" customHeight="1">
      <c r="A1" s="1082" t="s">
        <v>822</v>
      </c>
      <c r="B1" s="1082"/>
      <c r="C1" s="1082"/>
      <c r="D1" s="1082"/>
      <c r="E1" s="1082"/>
      <c r="F1" s="1082"/>
      <c r="G1" s="1082"/>
      <c r="H1" s="1082"/>
      <c r="I1" s="1082"/>
      <c r="J1" s="1082"/>
      <c r="K1" s="1082"/>
      <c r="L1" s="1082"/>
      <c r="M1" s="1082"/>
      <c r="N1" s="1082"/>
      <c r="O1" s="1082"/>
      <c r="P1" s="1082"/>
      <c r="Q1" s="1082"/>
      <c r="R1" s="1082"/>
    </row>
    <row r="2" spans="1:18" ht="18" customHeight="1">
      <c r="A2" s="1" t="s">
        <v>823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1156" t="s">
        <v>824</v>
      </c>
      <c r="R2" s="1157"/>
    </row>
    <row r="3" spans="1:18" ht="18.75" customHeight="1">
      <c r="A3" s="1099" t="s">
        <v>1627</v>
      </c>
      <c r="B3" s="33" t="s">
        <v>825</v>
      </c>
      <c r="C3" s="33" t="s">
        <v>826</v>
      </c>
      <c r="D3" s="33" t="s">
        <v>827</v>
      </c>
      <c r="E3" s="1096" t="s">
        <v>828</v>
      </c>
      <c r="F3" s="1089"/>
      <c r="G3" s="1089"/>
      <c r="H3" s="1089"/>
      <c r="I3" s="1089"/>
      <c r="J3" s="1089"/>
      <c r="K3" s="1089"/>
      <c r="L3" s="1089"/>
      <c r="M3" s="1089"/>
      <c r="N3" s="1089"/>
      <c r="O3" s="1089"/>
      <c r="P3" s="1089"/>
      <c r="Q3" s="1090"/>
      <c r="R3" s="1103" t="s">
        <v>1626</v>
      </c>
    </row>
    <row r="4" spans="1:18" ht="18.75" customHeight="1">
      <c r="A4" s="1071"/>
      <c r="B4" s="17"/>
      <c r="C4" s="17" t="s">
        <v>829</v>
      </c>
      <c r="D4" s="17"/>
      <c r="E4" s="37"/>
      <c r="F4" s="33" t="s">
        <v>830</v>
      </c>
      <c r="G4" s="33" t="s">
        <v>831</v>
      </c>
      <c r="H4" s="33" t="s">
        <v>832</v>
      </c>
      <c r="I4" s="33" t="s">
        <v>833</v>
      </c>
      <c r="J4" s="33" t="s">
        <v>834</v>
      </c>
      <c r="K4" s="33" t="s">
        <v>835</v>
      </c>
      <c r="L4" s="33" t="s">
        <v>836</v>
      </c>
      <c r="M4" s="33" t="s">
        <v>837</v>
      </c>
      <c r="N4" s="33" t="s">
        <v>838</v>
      </c>
      <c r="O4" s="33" t="s">
        <v>839</v>
      </c>
      <c r="P4" s="33" t="s">
        <v>840</v>
      </c>
      <c r="Q4" s="33" t="s">
        <v>841</v>
      </c>
      <c r="R4" s="1104"/>
    </row>
    <row r="5" spans="1:18" ht="18.75" customHeight="1">
      <c r="A5" s="1071"/>
      <c r="B5" s="17"/>
      <c r="C5" s="17" t="s">
        <v>842</v>
      </c>
      <c r="D5" s="17" t="s">
        <v>843</v>
      </c>
      <c r="E5" s="37"/>
      <c r="F5" s="17"/>
      <c r="G5" s="17"/>
      <c r="H5" s="17"/>
      <c r="I5" s="17"/>
      <c r="J5" s="17"/>
      <c r="K5" s="17"/>
      <c r="L5" s="17"/>
      <c r="M5" s="17"/>
      <c r="N5" s="17" t="s">
        <v>844</v>
      </c>
      <c r="O5" s="17"/>
      <c r="P5" s="17" t="s">
        <v>845</v>
      </c>
      <c r="Q5" s="17"/>
      <c r="R5" s="1104"/>
    </row>
    <row r="6" spans="1:18" ht="18.75" customHeight="1">
      <c r="A6" s="1072"/>
      <c r="B6" s="12" t="s">
        <v>846</v>
      </c>
      <c r="C6" s="12" t="s">
        <v>847</v>
      </c>
      <c r="D6" s="12" t="s">
        <v>847</v>
      </c>
      <c r="E6" s="3"/>
      <c r="F6" s="12" t="s">
        <v>848</v>
      </c>
      <c r="G6" s="12" t="s">
        <v>849</v>
      </c>
      <c r="H6" s="12" t="s">
        <v>850</v>
      </c>
      <c r="I6" s="12" t="s">
        <v>851</v>
      </c>
      <c r="J6" s="12" t="s">
        <v>852</v>
      </c>
      <c r="K6" s="12" t="s">
        <v>853</v>
      </c>
      <c r="L6" s="12" t="s">
        <v>854</v>
      </c>
      <c r="M6" s="12" t="s">
        <v>855</v>
      </c>
      <c r="N6" s="12" t="s">
        <v>856</v>
      </c>
      <c r="O6" s="12" t="s">
        <v>857</v>
      </c>
      <c r="P6" s="70" t="s">
        <v>858</v>
      </c>
      <c r="Q6" s="12" t="s">
        <v>137</v>
      </c>
      <c r="R6" s="1105"/>
    </row>
    <row r="7" spans="1:18" s="205" customFormat="1" ht="22.5" customHeight="1">
      <c r="A7" s="81" t="s">
        <v>1405</v>
      </c>
      <c r="B7" s="538">
        <v>6374416</v>
      </c>
      <c r="C7" s="274">
        <v>123030</v>
      </c>
      <c r="D7" s="539">
        <v>6251386</v>
      </c>
      <c r="E7" s="540">
        <v>6374416</v>
      </c>
      <c r="F7" s="290">
        <v>4710</v>
      </c>
      <c r="G7" s="274">
        <v>928792</v>
      </c>
      <c r="H7" s="274">
        <v>37203</v>
      </c>
      <c r="I7" s="274">
        <v>315954</v>
      </c>
      <c r="J7" s="202" t="s">
        <v>859</v>
      </c>
      <c r="K7" s="541">
        <v>0</v>
      </c>
      <c r="L7" s="215">
        <v>6350</v>
      </c>
      <c r="M7" s="541">
        <v>0</v>
      </c>
      <c r="N7" s="274">
        <v>501814</v>
      </c>
      <c r="O7" s="541">
        <v>0</v>
      </c>
      <c r="P7" s="274">
        <v>365017</v>
      </c>
      <c r="Q7" s="288">
        <v>4214576</v>
      </c>
      <c r="R7" s="203" t="s">
        <v>1405</v>
      </c>
    </row>
    <row r="8" spans="1:18" s="205" customFormat="1" ht="22.5" customHeight="1">
      <c r="A8" s="81" t="s">
        <v>1419</v>
      </c>
      <c r="B8" s="538">
        <v>6483679</v>
      </c>
      <c r="C8" s="274">
        <v>389793</v>
      </c>
      <c r="D8" s="539">
        <v>6093886</v>
      </c>
      <c r="E8" s="540">
        <v>6483679</v>
      </c>
      <c r="F8" s="290">
        <v>4966</v>
      </c>
      <c r="G8" s="274">
        <v>889661</v>
      </c>
      <c r="H8" s="274">
        <v>67425</v>
      </c>
      <c r="I8" s="274">
        <v>197068</v>
      </c>
      <c r="J8" s="202" t="s">
        <v>117</v>
      </c>
      <c r="K8" s="541">
        <v>0</v>
      </c>
      <c r="L8" s="215">
        <v>6089</v>
      </c>
      <c r="M8" s="541">
        <v>0</v>
      </c>
      <c r="N8" s="274">
        <v>697627</v>
      </c>
      <c r="O8" s="541">
        <v>0</v>
      </c>
      <c r="P8" s="274">
        <v>366256</v>
      </c>
      <c r="Q8" s="288">
        <v>4254587</v>
      </c>
      <c r="R8" s="203" t="s">
        <v>1419</v>
      </c>
    </row>
    <row r="9" spans="1:18" s="220" customFormat="1" ht="22.5" customHeight="1">
      <c r="A9" s="218" t="s">
        <v>1406</v>
      </c>
      <c r="B9" s="542">
        <v>6934653</v>
      </c>
      <c r="C9" s="543">
        <v>437699</v>
      </c>
      <c r="D9" s="543">
        <v>6496954</v>
      </c>
      <c r="E9" s="543">
        <v>6934653</v>
      </c>
      <c r="F9" s="544">
        <v>4439</v>
      </c>
      <c r="G9" s="543">
        <v>876429</v>
      </c>
      <c r="H9" s="543">
        <v>64891</v>
      </c>
      <c r="I9" s="543">
        <v>105095</v>
      </c>
      <c r="J9" s="545">
        <f>SUM(J13:J14)</f>
        <v>0</v>
      </c>
      <c r="K9" s="545">
        <f>SUM(K13:K14)</f>
        <v>0</v>
      </c>
      <c r="L9" s="225">
        <v>6891</v>
      </c>
      <c r="M9" s="545">
        <f>SUM(M13:M14)</f>
        <v>0</v>
      </c>
      <c r="N9" s="543">
        <v>853660</v>
      </c>
      <c r="O9" s="545">
        <f>SUM(O13:O14)</f>
        <v>443875</v>
      </c>
      <c r="P9" s="543">
        <v>352198</v>
      </c>
      <c r="Q9" s="546">
        <v>4671050</v>
      </c>
      <c r="R9" s="222" t="s">
        <v>1344</v>
      </c>
    </row>
    <row r="10" spans="1:18" s="220" customFormat="1" ht="22.5" customHeight="1">
      <c r="A10" s="218" t="s">
        <v>220</v>
      </c>
      <c r="B10" s="542">
        <v>6859735</v>
      </c>
      <c r="C10" s="543">
        <v>77752</v>
      </c>
      <c r="D10" s="543">
        <v>6781983</v>
      </c>
      <c r="E10" s="543">
        <v>6859735</v>
      </c>
      <c r="F10" s="544">
        <v>4343</v>
      </c>
      <c r="G10" s="543">
        <v>794790</v>
      </c>
      <c r="H10" s="543">
        <v>52998</v>
      </c>
      <c r="I10" s="543">
        <v>173779</v>
      </c>
      <c r="J10" s="545">
        <v>0</v>
      </c>
      <c r="K10" s="545">
        <v>0</v>
      </c>
      <c r="L10" s="225">
        <v>7694</v>
      </c>
      <c r="M10" s="545">
        <v>0</v>
      </c>
      <c r="N10" s="543">
        <v>480614</v>
      </c>
      <c r="O10" s="545">
        <v>0</v>
      </c>
      <c r="P10" s="543">
        <v>392733</v>
      </c>
      <c r="Q10" s="546">
        <v>4952784</v>
      </c>
      <c r="R10" s="222" t="s">
        <v>220</v>
      </c>
    </row>
    <row r="11" spans="1:18" s="220" customFormat="1" ht="22.5" customHeight="1">
      <c r="A11" s="218" t="s">
        <v>38</v>
      </c>
      <c r="B11" s="542">
        <v>6888858</v>
      </c>
      <c r="C11" s="543">
        <v>16264</v>
      </c>
      <c r="D11" s="543">
        <v>6872594</v>
      </c>
      <c r="E11" s="543">
        <v>6888858</v>
      </c>
      <c r="F11" s="544">
        <v>2786</v>
      </c>
      <c r="G11" s="543">
        <v>754319</v>
      </c>
      <c r="H11" s="543">
        <v>45722</v>
      </c>
      <c r="I11" s="543">
        <v>151517</v>
      </c>
      <c r="J11" s="545">
        <v>0</v>
      </c>
      <c r="K11" s="545">
        <v>0</v>
      </c>
      <c r="L11" s="225">
        <v>10115</v>
      </c>
      <c r="M11" s="545">
        <v>0</v>
      </c>
      <c r="N11" s="543">
        <v>345987</v>
      </c>
      <c r="O11" s="545">
        <v>366164</v>
      </c>
      <c r="P11" s="543">
        <v>325212</v>
      </c>
      <c r="Q11" s="546">
        <v>4887036</v>
      </c>
      <c r="R11" s="222" t="s">
        <v>38</v>
      </c>
    </row>
    <row r="12" spans="1:18" s="208" customFormat="1" ht="22.5" customHeight="1">
      <c r="A12" s="402" t="s">
        <v>40</v>
      </c>
      <c r="B12" s="941">
        <f aca="true" t="shared" si="0" ref="B12:I12">B13+B14</f>
        <v>7352287</v>
      </c>
      <c r="C12" s="942">
        <f t="shared" si="0"/>
        <v>6571</v>
      </c>
      <c r="D12" s="942">
        <f t="shared" si="0"/>
        <v>7345716</v>
      </c>
      <c r="E12" s="942">
        <f t="shared" si="0"/>
        <v>7352287</v>
      </c>
      <c r="F12" s="942">
        <f t="shared" si="0"/>
        <v>3010</v>
      </c>
      <c r="G12" s="942">
        <f t="shared" si="0"/>
        <v>764512</v>
      </c>
      <c r="H12" s="942">
        <f t="shared" si="0"/>
        <v>15697</v>
      </c>
      <c r="I12" s="942">
        <f t="shared" si="0"/>
        <v>178316</v>
      </c>
      <c r="J12" s="943">
        <v>0</v>
      </c>
      <c r="K12" s="943">
        <v>0</v>
      </c>
      <c r="L12" s="942">
        <f>L13+L14</f>
        <v>6514</v>
      </c>
      <c r="M12" s="943">
        <v>0</v>
      </c>
      <c r="N12" s="942">
        <f>N13+N14</f>
        <v>350966</v>
      </c>
      <c r="O12" s="942">
        <f>O13+O14</f>
        <v>443875</v>
      </c>
      <c r="P12" s="942">
        <f>P13+P14</f>
        <v>344246</v>
      </c>
      <c r="Q12" s="944">
        <f>Q13+Q14</f>
        <v>5245151</v>
      </c>
      <c r="R12" s="468" t="s">
        <v>43</v>
      </c>
    </row>
    <row r="13" spans="1:18" s="205" customFormat="1" ht="22.5" customHeight="1">
      <c r="A13" s="597" t="s">
        <v>797</v>
      </c>
      <c r="B13" s="945">
        <v>6998567</v>
      </c>
      <c r="C13" s="943">
        <v>6571</v>
      </c>
      <c r="D13" s="946">
        <v>6991996</v>
      </c>
      <c r="E13" s="946">
        <f aca="true" t="shared" si="1" ref="E13:E26">SUM(F13:Q13)</f>
        <v>6998567</v>
      </c>
      <c r="F13" s="943">
        <v>3010</v>
      </c>
      <c r="G13" s="943">
        <v>737106</v>
      </c>
      <c r="H13" s="943">
        <v>15697</v>
      </c>
      <c r="I13" s="943">
        <v>178316</v>
      </c>
      <c r="J13" s="943">
        <v>0</v>
      </c>
      <c r="K13" s="943">
        <v>0</v>
      </c>
      <c r="L13" s="943">
        <v>6514</v>
      </c>
      <c r="M13" s="943">
        <v>0</v>
      </c>
      <c r="N13" s="943">
        <v>261201</v>
      </c>
      <c r="O13" s="943">
        <v>443875</v>
      </c>
      <c r="P13" s="943">
        <v>143045</v>
      </c>
      <c r="Q13" s="947">
        <v>5209803</v>
      </c>
      <c r="R13" s="701" t="s">
        <v>798</v>
      </c>
    </row>
    <row r="14" spans="1:18" s="205" customFormat="1" ht="22.5" customHeight="1">
      <c r="A14" s="597" t="s">
        <v>799</v>
      </c>
      <c r="B14" s="945">
        <v>353720</v>
      </c>
      <c r="C14" s="943">
        <v>0</v>
      </c>
      <c r="D14" s="946">
        <v>353720</v>
      </c>
      <c r="E14" s="946">
        <f t="shared" si="1"/>
        <v>353720</v>
      </c>
      <c r="F14" s="943">
        <v>0</v>
      </c>
      <c r="G14" s="943">
        <v>27406</v>
      </c>
      <c r="H14" s="943">
        <v>0</v>
      </c>
      <c r="I14" s="943">
        <v>0</v>
      </c>
      <c r="J14" s="943">
        <v>0</v>
      </c>
      <c r="K14" s="943">
        <v>0</v>
      </c>
      <c r="L14" s="943">
        <v>0</v>
      </c>
      <c r="M14" s="943">
        <v>0</v>
      </c>
      <c r="N14" s="943">
        <v>89765</v>
      </c>
      <c r="O14" s="946">
        <v>0</v>
      </c>
      <c r="P14" s="943">
        <v>201201</v>
      </c>
      <c r="Q14" s="947">
        <v>35348</v>
      </c>
      <c r="R14" s="701" t="s">
        <v>800</v>
      </c>
    </row>
    <row r="15" spans="1:18" s="205" customFormat="1" ht="21" customHeight="1">
      <c r="A15" s="399" t="s">
        <v>735</v>
      </c>
      <c r="B15" s="945">
        <f aca="true" t="shared" si="2" ref="B15:B26">SUM(C15:D15)</f>
        <v>641338</v>
      </c>
      <c r="C15" s="946">
        <v>1500</v>
      </c>
      <c r="D15" s="946">
        <v>639838</v>
      </c>
      <c r="E15" s="946">
        <f t="shared" si="1"/>
        <v>641338</v>
      </c>
      <c r="F15" s="946">
        <v>242</v>
      </c>
      <c r="G15" s="946">
        <v>82575</v>
      </c>
      <c r="H15" s="946">
        <v>500</v>
      </c>
      <c r="I15" s="946">
        <v>11793</v>
      </c>
      <c r="J15" s="943">
        <v>0</v>
      </c>
      <c r="K15" s="943">
        <v>0</v>
      </c>
      <c r="L15" s="946">
        <v>431</v>
      </c>
      <c r="M15" s="943">
        <v>0</v>
      </c>
      <c r="N15" s="946">
        <v>18333</v>
      </c>
      <c r="O15" s="946">
        <v>26297</v>
      </c>
      <c r="P15" s="946">
        <v>66280</v>
      </c>
      <c r="Q15" s="947">
        <v>434887</v>
      </c>
      <c r="R15" s="675" t="s">
        <v>736</v>
      </c>
    </row>
    <row r="16" spans="1:18" s="205" customFormat="1" ht="21" customHeight="1">
      <c r="A16" s="399" t="s">
        <v>737</v>
      </c>
      <c r="B16" s="945">
        <f t="shared" si="2"/>
        <v>573079</v>
      </c>
      <c r="C16" s="946">
        <v>0</v>
      </c>
      <c r="D16" s="946">
        <v>573079</v>
      </c>
      <c r="E16" s="946">
        <f t="shared" si="1"/>
        <v>573079</v>
      </c>
      <c r="F16" s="946">
        <v>208</v>
      </c>
      <c r="G16" s="946">
        <v>62245</v>
      </c>
      <c r="H16" s="946">
        <v>2900</v>
      </c>
      <c r="I16" s="946">
        <v>7051</v>
      </c>
      <c r="J16" s="943">
        <v>0</v>
      </c>
      <c r="K16" s="943">
        <v>0</v>
      </c>
      <c r="L16" s="946">
        <v>571</v>
      </c>
      <c r="M16" s="943">
        <v>0</v>
      </c>
      <c r="N16" s="946">
        <v>25420</v>
      </c>
      <c r="O16" s="946">
        <v>25644</v>
      </c>
      <c r="P16" s="946">
        <v>39842</v>
      </c>
      <c r="Q16" s="947">
        <v>409198</v>
      </c>
      <c r="R16" s="675" t="s">
        <v>738</v>
      </c>
    </row>
    <row r="17" spans="1:18" s="205" customFormat="1" ht="21" customHeight="1">
      <c r="A17" s="399" t="s">
        <v>739</v>
      </c>
      <c r="B17" s="945">
        <f t="shared" si="2"/>
        <v>605133</v>
      </c>
      <c r="C17" s="946">
        <v>313</v>
      </c>
      <c r="D17" s="946">
        <v>604820</v>
      </c>
      <c r="E17" s="946">
        <f t="shared" si="1"/>
        <v>605133</v>
      </c>
      <c r="F17" s="946">
        <v>293</v>
      </c>
      <c r="G17" s="946">
        <v>66264</v>
      </c>
      <c r="H17" s="946">
        <v>2214</v>
      </c>
      <c r="I17" s="946">
        <v>12884</v>
      </c>
      <c r="J17" s="943">
        <v>0</v>
      </c>
      <c r="K17" s="943">
        <v>0</v>
      </c>
      <c r="L17" s="946">
        <v>330</v>
      </c>
      <c r="M17" s="943">
        <v>0</v>
      </c>
      <c r="N17" s="946">
        <v>32198</v>
      </c>
      <c r="O17" s="946">
        <v>27849</v>
      </c>
      <c r="P17" s="946">
        <v>31693</v>
      </c>
      <c r="Q17" s="947">
        <v>431408</v>
      </c>
      <c r="R17" s="675" t="s">
        <v>740</v>
      </c>
    </row>
    <row r="18" spans="1:18" s="205" customFormat="1" ht="21" customHeight="1">
      <c r="A18" s="399" t="s">
        <v>741</v>
      </c>
      <c r="B18" s="945">
        <f t="shared" si="2"/>
        <v>588661</v>
      </c>
      <c r="C18" s="946">
        <v>0</v>
      </c>
      <c r="D18" s="946">
        <v>588661</v>
      </c>
      <c r="E18" s="946">
        <f t="shared" si="1"/>
        <v>588661</v>
      </c>
      <c r="F18" s="946">
        <v>258</v>
      </c>
      <c r="G18" s="946">
        <v>65506</v>
      </c>
      <c r="H18" s="946">
        <v>1264</v>
      </c>
      <c r="I18" s="946">
        <v>17635</v>
      </c>
      <c r="J18" s="943">
        <v>0</v>
      </c>
      <c r="K18" s="943">
        <v>0</v>
      </c>
      <c r="L18" s="946">
        <v>361</v>
      </c>
      <c r="M18" s="943">
        <v>0</v>
      </c>
      <c r="N18" s="946">
        <v>32031</v>
      </c>
      <c r="O18" s="946">
        <v>29072</v>
      </c>
      <c r="P18" s="946">
        <v>24847</v>
      </c>
      <c r="Q18" s="947">
        <v>417687</v>
      </c>
      <c r="R18" s="675" t="s">
        <v>742</v>
      </c>
    </row>
    <row r="19" spans="1:18" s="205" customFormat="1" ht="21" customHeight="1">
      <c r="A19" s="399" t="s">
        <v>743</v>
      </c>
      <c r="B19" s="945">
        <f t="shared" si="2"/>
        <v>561351</v>
      </c>
      <c r="C19" s="946">
        <v>0</v>
      </c>
      <c r="D19" s="946">
        <v>561351</v>
      </c>
      <c r="E19" s="946">
        <f t="shared" si="1"/>
        <v>561351</v>
      </c>
      <c r="F19" s="946">
        <v>248</v>
      </c>
      <c r="G19" s="946">
        <v>55817</v>
      </c>
      <c r="H19" s="946">
        <v>1128</v>
      </c>
      <c r="I19" s="946">
        <v>11314</v>
      </c>
      <c r="J19" s="943">
        <v>0</v>
      </c>
      <c r="K19" s="943">
        <v>0</v>
      </c>
      <c r="L19" s="946">
        <v>581</v>
      </c>
      <c r="M19" s="943">
        <v>0</v>
      </c>
      <c r="N19" s="946">
        <v>36952</v>
      </c>
      <c r="O19" s="946">
        <v>30165</v>
      </c>
      <c r="P19" s="946">
        <v>3380</v>
      </c>
      <c r="Q19" s="947">
        <v>421766</v>
      </c>
      <c r="R19" s="675" t="s">
        <v>744</v>
      </c>
    </row>
    <row r="20" spans="1:18" s="205" customFormat="1" ht="21" customHeight="1">
      <c r="A20" s="399" t="s">
        <v>745</v>
      </c>
      <c r="B20" s="945">
        <f t="shared" si="2"/>
        <v>527329</v>
      </c>
      <c r="C20" s="946">
        <v>0</v>
      </c>
      <c r="D20" s="946">
        <v>527329</v>
      </c>
      <c r="E20" s="946">
        <f t="shared" si="1"/>
        <v>527329</v>
      </c>
      <c r="F20" s="946">
        <v>239</v>
      </c>
      <c r="G20" s="946">
        <v>58725</v>
      </c>
      <c r="H20" s="946">
        <v>1127</v>
      </c>
      <c r="I20" s="946">
        <v>14747</v>
      </c>
      <c r="J20" s="943">
        <v>0</v>
      </c>
      <c r="K20" s="943">
        <v>0</v>
      </c>
      <c r="L20" s="946">
        <v>597</v>
      </c>
      <c r="M20" s="943">
        <v>0</v>
      </c>
      <c r="N20" s="946">
        <v>22581</v>
      </c>
      <c r="O20" s="946">
        <v>30622</v>
      </c>
      <c r="P20" s="946">
        <v>7493</v>
      </c>
      <c r="Q20" s="947">
        <v>391198</v>
      </c>
      <c r="R20" s="675" t="s">
        <v>746</v>
      </c>
    </row>
    <row r="21" spans="1:18" s="205" customFormat="1" ht="21" customHeight="1">
      <c r="A21" s="399" t="s">
        <v>747</v>
      </c>
      <c r="B21" s="945">
        <f t="shared" si="2"/>
        <v>572415</v>
      </c>
      <c r="C21" s="946">
        <v>0</v>
      </c>
      <c r="D21" s="946">
        <v>572415</v>
      </c>
      <c r="E21" s="946">
        <f t="shared" si="1"/>
        <v>572415</v>
      </c>
      <c r="F21" s="946">
        <v>229</v>
      </c>
      <c r="G21" s="946">
        <v>52774</v>
      </c>
      <c r="H21" s="946">
        <v>1724</v>
      </c>
      <c r="I21" s="946">
        <v>14162</v>
      </c>
      <c r="J21" s="943">
        <v>0</v>
      </c>
      <c r="K21" s="943">
        <v>0</v>
      </c>
      <c r="L21" s="946">
        <v>726</v>
      </c>
      <c r="M21" s="943">
        <v>0</v>
      </c>
      <c r="N21" s="946">
        <v>27788</v>
      </c>
      <c r="O21" s="946">
        <v>41463</v>
      </c>
      <c r="P21" s="946">
        <v>474</v>
      </c>
      <c r="Q21" s="947">
        <v>433075</v>
      </c>
      <c r="R21" s="675" t="s">
        <v>748</v>
      </c>
    </row>
    <row r="22" spans="1:18" s="205" customFormat="1" ht="21" customHeight="1">
      <c r="A22" s="399" t="s">
        <v>749</v>
      </c>
      <c r="B22" s="945">
        <f t="shared" si="2"/>
        <v>677094</v>
      </c>
      <c r="C22" s="946">
        <v>3000</v>
      </c>
      <c r="D22" s="946">
        <v>674094</v>
      </c>
      <c r="E22" s="946">
        <f t="shared" si="1"/>
        <v>677094</v>
      </c>
      <c r="F22" s="946">
        <v>225</v>
      </c>
      <c r="G22" s="946">
        <v>53716</v>
      </c>
      <c r="H22" s="946">
        <v>1021</v>
      </c>
      <c r="I22" s="946">
        <v>17033</v>
      </c>
      <c r="J22" s="943">
        <v>0</v>
      </c>
      <c r="K22" s="943">
        <v>0</v>
      </c>
      <c r="L22" s="946">
        <v>552</v>
      </c>
      <c r="M22" s="943">
        <v>0</v>
      </c>
      <c r="N22" s="946">
        <v>21240</v>
      </c>
      <c r="O22" s="946">
        <v>50070</v>
      </c>
      <c r="P22" s="946">
        <v>519</v>
      </c>
      <c r="Q22" s="947">
        <v>532718</v>
      </c>
      <c r="R22" s="675" t="s">
        <v>750</v>
      </c>
    </row>
    <row r="23" spans="1:18" s="205" customFormat="1" ht="21" customHeight="1">
      <c r="A23" s="399" t="s">
        <v>751</v>
      </c>
      <c r="B23" s="945">
        <f t="shared" si="2"/>
        <v>589427</v>
      </c>
      <c r="C23" s="946">
        <v>710</v>
      </c>
      <c r="D23" s="946">
        <v>588717</v>
      </c>
      <c r="E23" s="946">
        <f t="shared" si="1"/>
        <v>589427</v>
      </c>
      <c r="F23" s="946">
        <v>288</v>
      </c>
      <c r="G23" s="946">
        <v>60853</v>
      </c>
      <c r="H23" s="946">
        <v>941</v>
      </c>
      <c r="I23" s="946">
        <v>22581</v>
      </c>
      <c r="J23" s="943">
        <v>0</v>
      </c>
      <c r="K23" s="943">
        <v>0</v>
      </c>
      <c r="L23" s="946">
        <v>668</v>
      </c>
      <c r="M23" s="943">
        <v>0</v>
      </c>
      <c r="N23" s="946">
        <v>36521</v>
      </c>
      <c r="O23" s="946">
        <v>49024</v>
      </c>
      <c r="P23" s="946">
        <v>993</v>
      </c>
      <c r="Q23" s="947">
        <v>417558</v>
      </c>
      <c r="R23" s="675" t="s">
        <v>752</v>
      </c>
    </row>
    <row r="24" spans="1:18" s="205" customFormat="1" ht="21" customHeight="1">
      <c r="A24" s="399" t="s">
        <v>753</v>
      </c>
      <c r="B24" s="945">
        <f t="shared" si="2"/>
        <v>601456</v>
      </c>
      <c r="C24" s="946">
        <v>0</v>
      </c>
      <c r="D24" s="946">
        <v>601456</v>
      </c>
      <c r="E24" s="946">
        <f t="shared" si="1"/>
        <v>601456</v>
      </c>
      <c r="F24" s="946">
        <v>260</v>
      </c>
      <c r="G24" s="946">
        <v>64264</v>
      </c>
      <c r="H24" s="946">
        <v>1360</v>
      </c>
      <c r="I24" s="946">
        <v>16182</v>
      </c>
      <c r="J24" s="943">
        <v>0</v>
      </c>
      <c r="K24" s="943">
        <v>0</v>
      </c>
      <c r="L24" s="946">
        <v>421</v>
      </c>
      <c r="M24" s="943">
        <v>0</v>
      </c>
      <c r="N24" s="946">
        <v>28948</v>
      </c>
      <c r="O24" s="946">
        <v>43699</v>
      </c>
      <c r="P24" s="946">
        <v>22885</v>
      </c>
      <c r="Q24" s="947">
        <v>423437</v>
      </c>
      <c r="R24" s="675" t="s">
        <v>754</v>
      </c>
    </row>
    <row r="25" spans="1:18" s="205" customFormat="1" ht="21" customHeight="1">
      <c r="A25" s="399" t="s">
        <v>755</v>
      </c>
      <c r="B25" s="945">
        <f t="shared" si="2"/>
        <v>644974</v>
      </c>
      <c r="C25" s="946">
        <v>1048</v>
      </c>
      <c r="D25" s="946">
        <v>643926</v>
      </c>
      <c r="E25" s="946">
        <f t="shared" si="1"/>
        <v>644974</v>
      </c>
      <c r="F25" s="946">
        <v>275</v>
      </c>
      <c r="G25" s="946">
        <v>61449</v>
      </c>
      <c r="H25" s="946"/>
      <c r="I25" s="946">
        <v>15914</v>
      </c>
      <c r="J25" s="943">
        <v>0</v>
      </c>
      <c r="K25" s="943">
        <v>0</v>
      </c>
      <c r="L25" s="946">
        <v>768</v>
      </c>
      <c r="M25" s="943">
        <v>0</v>
      </c>
      <c r="N25" s="946">
        <v>37074</v>
      </c>
      <c r="O25" s="946">
        <v>41625</v>
      </c>
      <c r="P25" s="946">
        <v>62036</v>
      </c>
      <c r="Q25" s="947">
        <v>425833</v>
      </c>
      <c r="R25" s="675" t="s">
        <v>756</v>
      </c>
    </row>
    <row r="26" spans="1:18" s="205" customFormat="1" ht="21" customHeight="1">
      <c r="A26" s="690" t="s">
        <v>757</v>
      </c>
      <c r="B26" s="948">
        <f t="shared" si="2"/>
        <v>770030</v>
      </c>
      <c r="C26" s="949">
        <v>0</v>
      </c>
      <c r="D26" s="949">
        <v>770030</v>
      </c>
      <c r="E26" s="949">
        <f t="shared" si="1"/>
        <v>770030</v>
      </c>
      <c r="F26" s="949">
        <v>245</v>
      </c>
      <c r="G26" s="949">
        <v>80324</v>
      </c>
      <c r="H26" s="949">
        <v>1518</v>
      </c>
      <c r="I26" s="949">
        <v>17020</v>
      </c>
      <c r="J26" s="950">
        <v>0</v>
      </c>
      <c r="K26" s="950">
        <v>0</v>
      </c>
      <c r="L26" s="949">
        <v>508</v>
      </c>
      <c r="M26" s="950">
        <v>0</v>
      </c>
      <c r="N26" s="949">
        <v>31880</v>
      </c>
      <c r="O26" s="949">
        <v>48345</v>
      </c>
      <c r="P26" s="949">
        <v>83804</v>
      </c>
      <c r="Q26" s="951">
        <v>506386</v>
      </c>
      <c r="R26" s="679" t="s">
        <v>758</v>
      </c>
    </row>
    <row r="27" spans="1:12" s="181" customFormat="1" ht="18" customHeight="1">
      <c r="A27" s="547" t="s">
        <v>529</v>
      </c>
      <c r="B27" s="548"/>
      <c r="C27" s="180"/>
      <c r="H27" s="373"/>
      <c r="I27" s="373"/>
      <c r="L27" s="373" t="s">
        <v>530</v>
      </c>
    </row>
    <row r="28" spans="1:18" s="176" customFormat="1" ht="18" customHeight="1">
      <c r="A28" s="1153" t="s">
        <v>1629</v>
      </c>
      <c r="B28" s="1154"/>
      <c r="C28" s="1154"/>
      <c r="D28" s="1154"/>
      <c r="N28" s="1155"/>
      <c r="O28" s="1155"/>
      <c r="P28" s="1155"/>
      <c r="Q28" s="1155"/>
      <c r="R28" s="1155"/>
    </row>
    <row r="29" spans="1:18" s="176" customFormat="1" ht="16.5" customHeight="1">
      <c r="A29" s="176" t="s">
        <v>1628</v>
      </c>
      <c r="N29" s="1155"/>
      <c r="O29" s="1155"/>
      <c r="P29" s="1155"/>
      <c r="Q29" s="1155"/>
      <c r="R29" s="1155"/>
    </row>
    <row r="32" spans="14:17" ht="12.75">
      <c r="N32" s="21"/>
      <c r="Q32" s="1"/>
    </row>
  </sheetData>
  <mergeCells count="8">
    <mergeCell ref="A28:D28"/>
    <mergeCell ref="N28:R28"/>
    <mergeCell ref="N29:R29"/>
    <mergeCell ref="A1:R1"/>
    <mergeCell ref="Q2:R2"/>
    <mergeCell ref="E3:Q3"/>
    <mergeCell ref="R3:R6"/>
    <mergeCell ref="A3:A6"/>
  </mergeCells>
  <printOptions/>
  <pageMargins left="0.44" right="0.33" top="0.984251968503937" bottom="0.86" header="0.5118110236220472" footer="0.5118110236220472"/>
  <pageSetup horizontalDpi="600" verticalDpi="600" orientation="landscape" paperSize="9" scale="75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2:N15"/>
  <sheetViews>
    <sheetView workbookViewId="0" topLeftCell="A7">
      <selection activeCell="F16" sqref="F16"/>
    </sheetView>
  </sheetViews>
  <sheetFormatPr defaultColWidth="9.140625" defaultRowHeight="12.75"/>
  <cols>
    <col min="1" max="1" width="10.28125" style="0" customWidth="1"/>
    <col min="3" max="13" width="9.421875" style="0" customWidth="1"/>
    <col min="14" max="14" width="12.28125" style="0" customWidth="1"/>
  </cols>
  <sheetData>
    <row r="2" spans="1:9" ht="23.25">
      <c r="A2" s="499"/>
      <c r="D2" s="549" t="s">
        <v>317</v>
      </c>
      <c r="E2" s="550"/>
      <c r="F2" s="550"/>
      <c r="G2" s="550"/>
      <c r="H2" s="550"/>
      <c r="I2" s="550"/>
    </row>
    <row r="4" spans="1:14" ht="12.75">
      <c r="A4" s="556" t="s">
        <v>531</v>
      </c>
      <c r="B4" s="555"/>
      <c r="C4" s="555"/>
      <c r="D4" s="555"/>
      <c r="E4" s="555"/>
      <c r="F4" s="555"/>
      <c r="G4" s="555"/>
      <c r="H4" s="555"/>
      <c r="I4" s="555"/>
      <c r="J4" s="555"/>
      <c r="K4" s="555"/>
      <c r="L4" s="555"/>
      <c r="N4" s="556" t="s">
        <v>532</v>
      </c>
    </row>
    <row r="5" spans="1:14" ht="36" customHeight="1">
      <c r="A5" s="1158"/>
      <c r="B5" s="557" t="s">
        <v>318</v>
      </c>
      <c r="C5" s="557" t="s">
        <v>497</v>
      </c>
      <c r="D5" s="557" t="s">
        <v>498</v>
      </c>
      <c r="E5" s="557" t="s">
        <v>319</v>
      </c>
      <c r="F5" s="557" t="s">
        <v>320</v>
      </c>
      <c r="G5" s="557" t="s">
        <v>321</v>
      </c>
      <c r="H5" s="557" t="s">
        <v>499</v>
      </c>
      <c r="I5" s="557" t="s">
        <v>322</v>
      </c>
      <c r="J5" s="557" t="s">
        <v>323</v>
      </c>
      <c r="K5" s="557" t="s">
        <v>500</v>
      </c>
      <c r="L5" s="557" t="s">
        <v>501</v>
      </c>
      <c r="M5" s="557" t="s">
        <v>502</v>
      </c>
      <c r="N5" s="576" t="s">
        <v>1624</v>
      </c>
    </row>
    <row r="6" spans="1:14" ht="36" customHeight="1">
      <c r="A6" s="1159"/>
      <c r="B6" s="551" t="s">
        <v>503</v>
      </c>
      <c r="C6" s="551" t="s">
        <v>504</v>
      </c>
      <c r="D6" s="551" t="s">
        <v>540</v>
      </c>
      <c r="E6" s="551" t="s">
        <v>541</v>
      </c>
      <c r="F6" s="551" t="s">
        <v>542</v>
      </c>
      <c r="G6" s="551" t="s">
        <v>543</v>
      </c>
      <c r="H6" s="551" t="s">
        <v>544</v>
      </c>
      <c r="I6" s="551" t="s">
        <v>545</v>
      </c>
      <c r="J6" s="551" t="s">
        <v>546</v>
      </c>
      <c r="K6" s="551" t="s">
        <v>547</v>
      </c>
      <c r="L6" s="551" t="s">
        <v>548</v>
      </c>
      <c r="M6" s="551" t="s">
        <v>549</v>
      </c>
      <c r="N6" s="16"/>
    </row>
    <row r="7" spans="1:14" ht="36" customHeight="1">
      <c r="A7" s="1160"/>
      <c r="B7" s="559"/>
      <c r="C7" s="559"/>
      <c r="D7" s="559"/>
      <c r="E7" s="558" t="s">
        <v>550</v>
      </c>
      <c r="F7" s="559"/>
      <c r="G7" s="558" t="s">
        <v>550</v>
      </c>
      <c r="H7" s="558" t="s">
        <v>551</v>
      </c>
      <c r="I7" s="558" t="s">
        <v>550</v>
      </c>
      <c r="J7" s="558" t="s">
        <v>551</v>
      </c>
      <c r="K7" s="558" t="s">
        <v>552</v>
      </c>
      <c r="L7" s="558" t="s">
        <v>553</v>
      </c>
      <c r="M7" s="558" t="s">
        <v>553</v>
      </c>
      <c r="N7" s="711"/>
    </row>
    <row r="8" spans="1:14" ht="36" customHeight="1">
      <c r="A8" s="551">
        <v>2005</v>
      </c>
      <c r="B8" s="552">
        <f>SUM(C8:M8)</f>
        <v>126</v>
      </c>
      <c r="C8" s="553">
        <v>4</v>
      </c>
      <c r="D8" s="553">
        <v>86</v>
      </c>
      <c r="E8" s="554">
        <v>18</v>
      </c>
      <c r="F8" s="697">
        <f>SUM(F9:F10)</f>
        <v>0</v>
      </c>
      <c r="G8" s="554">
        <v>1</v>
      </c>
      <c r="H8" s="554">
        <v>3</v>
      </c>
      <c r="I8" s="554">
        <v>3</v>
      </c>
      <c r="J8" s="697">
        <f>SUM(J9:J10)</f>
        <v>0</v>
      </c>
      <c r="K8" s="554">
        <v>4</v>
      </c>
      <c r="L8" s="554">
        <v>7</v>
      </c>
      <c r="M8" s="697">
        <f>SUM(M9:M10)</f>
        <v>0</v>
      </c>
      <c r="N8" s="712">
        <v>2005</v>
      </c>
    </row>
    <row r="9" spans="1:14" ht="36" customHeight="1">
      <c r="A9" s="551">
        <v>2006</v>
      </c>
      <c r="B9" s="552">
        <f>SUM(C9:M9)</f>
        <v>134</v>
      </c>
      <c r="C9" s="553">
        <v>4</v>
      </c>
      <c r="D9" s="553">
        <v>94</v>
      </c>
      <c r="E9" s="554">
        <v>18</v>
      </c>
      <c r="F9" s="697">
        <f>SUM(F10:F12)</f>
        <v>0</v>
      </c>
      <c r="G9" s="697">
        <f>SUM(G10:G12)</f>
        <v>0</v>
      </c>
      <c r="H9" s="554">
        <v>2</v>
      </c>
      <c r="I9" s="554">
        <v>4</v>
      </c>
      <c r="J9" s="697">
        <f>SUM(J10:J12)</f>
        <v>0</v>
      </c>
      <c r="K9" s="554">
        <v>4</v>
      </c>
      <c r="L9" s="554">
        <v>8</v>
      </c>
      <c r="M9" s="697">
        <f>SUM(M10:M12)</f>
        <v>0</v>
      </c>
      <c r="N9" s="713">
        <v>2006</v>
      </c>
    </row>
    <row r="10" spans="1:14" ht="36" customHeight="1">
      <c r="A10" s="551">
        <v>2007</v>
      </c>
      <c r="B10" s="552">
        <v>143</v>
      </c>
      <c r="C10" s="553">
        <v>4</v>
      </c>
      <c r="D10" s="553">
        <v>101</v>
      </c>
      <c r="E10" s="554">
        <v>18</v>
      </c>
      <c r="F10" s="697">
        <f>SUM(F12:F13)</f>
        <v>0</v>
      </c>
      <c r="G10" s="697">
        <f>SUM(G12:G13)</f>
        <v>0</v>
      </c>
      <c r="H10" s="554">
        <v>3</v>
      </c>
      <c r="I10" s="554">
        <v>4</v>
      </c>
      <c r="J10" s="697">
        <f>SUM(J12:J13)</f>
        <v>0</v>
      </c>
      <c r="K10" s="554">
        <v>4</v>
      </c>
      <c r="L10" s="554">
        <v>9</v>
      </c>
      <c r="M10" s="697">
        <f>SUM(M12:M13)</f>
        <v>0</v>
      </c>
      <c r="N10" s="713">
        <v>2007</v>
      </c>
    </row>
    <row r="11" spans="1:14" ht="36" customHeight="1">
      <c r="A11" s="713">
        <v>2008</v>
      </c>
      <c r="B11" s="1029">
        <v>147</v>
      </c>
      <c r="C11" s="553">
        <v>4</v>
      </c>
      <c r="D11" s="553">
        <v>106</v>
      </c>
      <c r="E11" s="554">
        <v>17</v>
      </c>
      <c r="F11" s="697">
        <v>0</v>
      </c>
      <c r="G11" s="697">
        <v>0</v>
      </c>
      <c r="H11" s="554">
        <v>3</v>
      </c>
      <c r="I11" s="554">
        <v>4</v>
      </c>
      <c r="J11" s="697">
        <v>0</v>
      </c>
      <c r="K11" s="554">
        <v>4</v>
      </c>
      <c r="L11" s="554">
        <v>9</v>
      </c>
      <c r="M11" s="697">
        <v>0</v>
      </c>
      <c r="N11" s="713">
        <v>2008</v>
      </c>
    </row>
    <row r="12" spans="1:14" ht="36" customHeight="1">
      <c r="A12" s="708">
        <v>2009</v>
      </c>
      <c r="B12" s="952">
        <f aca="true" t="shared" si="0" ref="B12:M12">SUM(B13:B14)</f>
        <v>154</v>
      </c>
      <c r="C12" s="697">
        <f t="shared" si="0"/>
        <v>4</v>
      </c>
      <c r="D12" s="952">
        <f t="shared" si="0"/>
        <v>108</v>
      </c>
      <c r="E12" s="952">
        <f t="shared" si="0"/>
        <v>19</v>
      </c>
      <c r="F12" s="697">
        <f t="shared" si="0"/>
        <v>0</v>
      </c>
      <c r="G12" s="697">
        <f t="shared" si="0"/>
        <v>0</v>
      </c>
      <c r="H12" s="952">
        <f t="shared" si="0"/>
        <v>3</v>
      </c>
      <c r="I12" s="952">
        <f t="shared" si="0"/>
        <v>5</v>
      </c>
      <c r="J12" s="697">
        <f t="shared" si="0"/>
        <v>0</v>
      </c>
      <c r="K12" s="952">
        <f t="shared" si="0"/>
        <v>5</v>
      </c>
      <c r="L12" s="952">
        <f t="shared" si="0"/>
        <v>10</v>
      </c>
      <c r="M12" s="698">
        <f t="shared" si="0"/>
        <v>0</v>
      </c>
      <c r="N12" s="714">
        <v>2009</v>
      </c>
    </row>
    <row r="13" spans="1:14" ht="36" customHeight="1">
      <c r="A13" s="709" t="s">
        <v>801</v>
      </c>
      <c r="B13" s="953">
        <f>SUM(C13:M13)</f>
        <v>103</v>
      </c>
      <c r="C13" s="699">
        <v>3</v>
      </c>
      <c r="D13" s="954">
        <v>72</v>
      </c>
      <c r="E13" s="954">
        <v>13</v>
      </c>
      <c r="F13" s="699">
        <v>0</v>
      </c>
      <c r="G13" s="699">
        <v>0</v>
      </c>
      <c r="H13" s="954">
        <v>2</v>
      </c>
      <c r="I13" s="954">
        <v>4</v>
      </c>
      <c r="J13" s="699">
        <v>0</v>
      </c>
      <c r="K13" s="954">
        <v>3</v>
      </c>
      <c r="L13" s="954">
        <v>6</v>
      </c>
      <c r="M13" s="700">
        <v>0</v>
      </c>
      <c r="N13" s="704" t="s">
        <v>802</v>
      </c>
    </row>
    <row r="14" spans="1:14" ht="36" customHeight="1">
      <c r="A14" s="710" t="s">
        <v>803</v>
      </c>
      <c r="B14" s="955">
        <f>SUM(C14:M14)</f>
        <v>51</v>
      </c>
      <c r="C14" s="702">
        <v>1</v>
      </c>
      <c r="D14" s="742">
        <v>36</v>
      </c>
      <c r="E14" s="742">
        <v>6</v>
      </c>
      <c r="F14" s="702">
        <v>0</v>
      </c>
      <c r="G14" s="702">
        <v>0</v>
      </c>
      <c r="H14" s="742">
        <v>1</v>
      </c>
      <c r="I14" s="742">
        <v>1</v>
      </c>
      <c r="J14" s="702">
        <v>0</v>
      </c>
      <c r="K14" s="742">
        <v>2</v>
      </c>
      <c r="L14" s="742">
        <v>4</v>
      </c>
      <c r="M14" s="703">
        <v>0</v>
      </c>
      <c r="N14" s="117" t="s">
        <v>804</v>
      </c>
    </row>
    <row r="15" spans="1:14" ht="12.75">
      <c r="A15" s="705" t="s">
        <v>805</v>
      </c>
      <c r="B15" s="706"/>
      <c r="C15" s="706"/>
      <c r="D15" s="706"/>
      <c r="E15" s="706"/>
      <c r="F15" s="706" t="s">
        <v>806</v>
      </c>
      <c r="G15" s="706"/>
      <c r="H15" s="706"/>
      <c r="I15" s="706"/>
      <c r="J15" s="706"/>
      <c r="K15" s="706"/>
      <c r="L15" s="706"/>
      <c r="M15" s="707"/>
      <c r="N15" s="707"/>
    </row>
  </sheetData>
  <mergeCells count="1">
    <mergeCell ref="A5:A7"/>
  </mergeCells>
  <printOptions/>
  <pageMargins left="0.57" right="0.3" top="1" bottom="1" header="0.5" footer="0.5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C29"/>
  <sheetViews>
    <sheetView zoomScaleSheetLayoutView="100" workbookViewId="0" topLeftCell="F4">
      <selection activeCell="Q27" sqref="Q27"/>
    </sheetView>
  </sheetViews>
  <sheetFormatPr defaultColWidth="9.140625" defaultRowHeight="12.75"/>
  <cols>
    <col min="1" max="1" width="13.28125" style="1" customWidth="1"/>
    <col min="2" max="2" width="11.421875" style="1" customWidth="1"/>
    <col min="3" max="3" width="9.7109375" style="1" customWidth="1"/>
    <col min="4" max="4" width="9.00390625" style="1" customWidth="1"/>
    <col min="5" max="8" width="12.7109375" style="1" customWidth="1"/>
    <col min="9" max="9" width="9.7109375" style="1" customWidth="1"/>
    <col min="10" max="12" width="9.140625" style="1" customWidth="1"/>
    <col min="13" max="13" width="12.57421875" style="1" customWidth="1"/>
    <col min="14" max="15" width="9.140625" style="1" customWidth="1"/>
    <col min="16" max="16" width="14.00390625" style="1" customWidth="1"/>
    <col min="17" max="23" width="12.7109375" style="1" customWidth="1"/>
    <col min="24" max="24" width="12.8515625" style="1" customWidth="1"/>
    <col min="25" max="25" width="13.28125" style="1" customWidth="1"/>
    <col min="26" max="26" width="12.28125" style="1" customWidth="1"/>
    <col min="27" max="28" width="12.7109375" style="1" customWidth="1"/>
    <col min="29" max="29" width="11.00390625" style="1" customWidth="1"/>
    <col min="30" max="30" width="13.8515625" style="1" bestFit="1" customWidth="1"/>
    <col min="31" max="16384" width="9.140625" style="1" customWidth="1"/>
  </cols>
  <sheetData>
    <row r="1" spans="1:17" ht="32.25" customHeight="1">
      <c r="A1" s="1082" t="s">
        <v>555</v>
      </c>
      <c r="B1" s="1082"/>
      <c r="C1" s="1082"/>
      <c r="D1" s="1082"/>
      <c r="E1" s="1082"/>
      <c r="F1" s="1082"/>
      <c r="G1" s="1082"/>
      <c r="H1" s="1082"/>
      <c r="I1" s="1082"/>
      <c r="J1" s="1082"/>
      <c r="K1" s="1082"/>
      <c r="L1" s="1082"/>
      <c r="M1" s="1082"/>
      <c r="N1" s="1082"/>
      <c r="O1" s="1082"/>
      <c r="P1" s="1082"/>
      <c r="Q1" s="1082"/>
    </row>
    <row r="2" spans="1:17" ht="18" customHeight="1">
      <c r="A2" s="1" t="s">
        <v>875</v>
      </c>
      <c r="Q2" s="102" t="s">
        <v>1524</v>
      </c>
    </row>
    <row r="3" spans="1:17" ht="22.5" customHeight="1">
      <c r="A3" s="1120" t="s">
        <v>1494</v>
      </c>
      <c r="B3" s="97" t="s">
        <v>876</v>
      </c>
      <c r="C3" s="98"/>
      <c r="D3" s="99"/>
      <c r="E3" s="1165" t="s">
        <v>877</v>
      </c>
      <c r="F3" s="1129"/>
      <c r="G3" s="1129"/>
      <c r="H3" s="1129"/>
      <c r="I3" s="1130"/>
      <c r="J3" s="1109" t="s">
        <v>878</v>
      </c>
      <c r="K3" s="1107"/>
      <c r="L3" s="1107"/>
      <c r="M3" s="1107"/>
      <c r="N3" s="1107"/>
      <c r="O3" s="1107"/>
      <c r="P3" s="1108"/>
      <c r="Q3" s="1086" t="s">
        <v>104</v>
      </c>
    </row>
    <row r="4" spans="1:17" ht="27.75" customHeight="1">
      <c r="A4" s="1071"/>
      <c r="B4" s="33" t="s">
        <v>879</v>
      </c>
      <c r="C4" s="33" t="s">
        <v>880</v>
      </c>
      <c r="D4" s="33" t="s">
        <v>881</v>
      </c>
      <c r="E4" s="1097" t="s">
        <v>882</v>
      </c>
      <c r="F4" s="1166"/>
      <c r="G4" s="1166"/>
      <c r="H4" s="1167"/>
      <c r="I4" s="183" t="s">
        <v>1502</v>
      </c>
      <c r="J4" s="33" t="s">
        <v>1512</v>
      </c>
      <c r="K4" s="1097" t="s">
        <v>883</v>
      </c>
      <c r="L4" s="1167"/>
      <c r="M4" s="33" t="s">
        <v>861</v>
      </c>
      <c r="N4" s="186" t="s">
        <v>1506</v>
      </c>
      <c r="O4" s="185" t="s">
        <v>1506</v>
      </c>
      <c r="P4" s="10" t="s">
        <v>1504</v>
      </c>
      <c r="Q4" s="1091"/>
    </row>
    <row r="5" spans="1:17" ht="21.75" customHeight="1">
      <c r="A5" s="1071"/>
      <c r="B5" s="17"/>
      <c r="C5" s="17"/>
      <c r="D5" s="17"/>
      <c r="E5" s="1105" t="s">
        <v>1496</v>
      </c>
      <c r="F5" s="1161"/>
      <c r="G5" s="1161"/>
      <c r="H5" s="1162"/>
      <c r="I5" s="188" t="s">
        <v>1503</v>
      </c>
      <c r="J5" s="86" t="s">
        <v>1511</v>
      </c>
      <c r="K5" s="1092" t="s">
        <v>884</v>
      </c>
      <c r="L5" s="1095"/>
      <c r="M5" s="86" t="s">
        <v>864</v>
      </c>
      <c r="N5" s="86" t="s">
        <v>1501</v>
      </c>
      <c r="O5" s="86" t="s">
        <v>1505</v>
      </c>
      <c r="P5" s="84" t="s">
        <v>865</v>
      </c>
      <c r="Q5" s="1091"/>
    </row>
    <row r="6" spans="1:17" ht="21.75" customHeight="1">
      <c r="A6" s="1071"/>
      <c r="B6" s="17"/>
      <c r="C6" s="17"/>
      <c r="D6" s="17"/>
      <c r="E6" s="33" t="s">
        <v>885</v>
      </c>
      <c r="F6" s="33" t="s">
        <v>886</v>
      </c>
      <c r="G6" s="33" t="s">
        <v>887</v>
      </c>
      <c r="H6" s="33" t="s">
        <v>888</v>
      </c>
      <c r="I6" s="184"/>
      <c r="J6" s="17"/>
      <c r="K6" s="100" t="s">
        <v>1305</v>
      </c>
      <c r="L6" s="100" t="s">
        <v>1306</v>
      </c>
      <c r="M6" s="17"/>
      <c r="N6" s="17"/>
      <c r="O6" s="17"/>
      <c r="P6" s="17"/>
      <c r="Q6" s="1091"/>
    </row>
    <row r="7" spans="1:17" ht="38.25">
      <c r="A7" s="1072"/>
      <c r="B7" s="12" t="s">
        <v>1307</v>
      </c>
      <c r="C7" s="12" t="s">
        <v>1308</v>
      </c>
      <c r="D7" s="12" t="s">
        <v>1309</v>
      </c>
      <c r="E7" s="70" t="s">
        <v>1310</v>
      </c>
      <c r="F7" s="191" t="s">
        <v>1311</v>
      </c>
      <c r="G7" s="190" t="s">
        <v>1509</v>
      </c>
      <c r="H7" s="12" t="s">
        <v>1312</v>
      </c>
      <c r="I7" s="189" t="s">
        <v>1508</v>
      </c>
      <c r="J7" s="101" t="s">
        <v>1510</v>
      </c>
      <c r="K7" s="192" t="s">
        <v>1517</v>
      </c>
      <c r="L7" s="192" t="s">
        <v>1517</v>
      </c>
      <c r="M7" s="101" t="s">
        <v>1513</v>
      </c>
      <c r="N7" s="101" t="s">
        <v>1514</v>
      </c>
      <c r="O7" s="101" t="s">
        <v>1515</v>
      </c>
      <c r="P7" s="101" t="s">
        <v>1516</v>
      </c>
      <c r="Q7" s="1092"/>
    </row>
    <row r="8" spans="1:17" s="205" customFormat="1" ht="16.5" customHeight="1">
      <c r="A8" s="289" t="s">
        <v>1500</v>
      </c>
      <c r="B8" s="202">
        <v>30</v>
      </c>
      <c r="C8" s="202">
        <v>54</v>
      </c>
      <c r="D8" s="202">
        <v>374</v>
      </c>
      <c r="E8" s="202">
        <v>28</v>
      </c>
      <c r="F8" s="201">
        <v>0</v>
      </c>
      <c r="G8" s="202" t="s">
        <v>118</v>
      </c>
      <c r="H8" s="202" t="s">
        <v>118</v>
      </c>
      <c r="I8" s="203">
        <v>1</v>
      </c>
      <c r="J8" s="203" t="s">
        <v>118</v>
      </c>
      <c r="K8" s="329" t="s">
        <v>118</v>
      </c>
      <c r="L8" s="329" t="s">
        <v>118</v>
      </c>
      <c r="M8" s="329" t="s">
        <v>118</v>
      </c>
      <c r="N8" s="329" t="s">
        <v>118</v>
      </c>
      <c r="O8" s="329" t="s">
        <v>118</v>
      </c>
      <c r="P8" s="334">
        <v>13</v>
      </c>
      <c r="Q8" s="233" t="s">
        <v>92</v>
      </c>
    </row>
    <row r="9" spans="1:17" s="205" customFormat="1" ht="16.5" customHeight="1">
      <c r="A9" s="289" t="s">
        <v>1557</v>
      </c>
      <c r="B9" s="500" t="s">
        <v>118</v>
      </c>
      <c r="C9" s="202">
        <v>1</v>
      </c>
      <c r="D9" s="202">
        <v>8</v>
      </c>
      <c r="E9" s="202">
        <v>5</v>
      </c>
      <c r="F9" s="201">
        <v>0</v>
      </c>
      <c r="G9" s="202" t="s">
        <v>118</v>
      </c>
      <c r="H9" s="202">
        <v>1</v>
      </c>
      <c r="I9" s="203">
        <v>12</v>
      </c>
      <c r="J9" s="203">
        <v>2</v>
      </c>
      <c r="K9" s="329" t="s">
        <v>118</v>
      </c>
      <c r="L9" s="329" t="s">
        <v>118</v>
      </c>
      <c r="M9" s="329" t="s">
        <v>118</v>
      </c>
      <c r="N9" s="329" t="s">
        <v>118</v>
      </c>
      <c r="O9" s="329" t="s">
        <v>118</v>
      </c>
      <c r="P9" s="334" t="s">
        <v>118</v>
      </c>
      <c r="Q9" s="233" t="s">
        <v>93</v>
      </c>
    </row>
    <row r="10" spans="1:17" s="205" customFormat="1" ht="16.5" customHeight="1">
      <c r="A10" s="226" t="s">
        <v>1419</v>
      </c>
      <c r="B10" s="202">
        <v>37</v>
      </c>
      <c r="C10" s="202">
        <v>71</v>
      </c>
      <c r="D10" s="202">
        <v>425</v>
      </c>
      <c r="E10" s="202">
        <v>32</v>
      </c>
      <c r="F10" s="201">
        <v>0</v>
      </c>
      <c r="G10" s="202" t="s">
        <v>118</v>
      </c>
      <c r="H10" s="202">
        <v>1</v>
      </c>
      <c r="I10" s="203">
        <v>17</v>
      </c>
      <c r="J10" s="203">
        <v>4</v>
      </c>
      <c r="K10" s="329" t="s">
        <v>118</v>
      </c>
      <c r="L10" s="329" t="s">
        <v>118</v>
      </c>
      <c r="M10" s="329" t="s">
        <v>118</v>
      </c>
      <c r="N10" s="329" t="s">
        <v>118</v>
      </c>
      <c r="O10" s="329" t="s">
        <v>118</v>
      </c>
      <c r="P10" s="334">
        <v>14</v>
      </c>
      <c r="Q10" s="266" t="s">
        <v>1419</v>
      </c>
    </row>
    <row r="11" spans="1:17" s="205" customFormat="1" ht="16.5" customHeight="1">
      <c r="A11" s="226" t="s">
        <v>554</v>
      </c>
      <c r="B11" s="311">
        <v>41</v>
      </c>
      <c r="C11" s="311">
        <v>86</v>
      </c>
      <c r="D11" s="311">
        <v>450</v>
      </c>
      <c r="E11" s="311">
        <v>33</v>
      </c>
      <c r="F11" s="311">
        <v>0</v>
      </c>
      <c r="G11" s="311">
        <v>0</v>
      </c>
      <c r="H11" s="311">
        <v>1</v>
      </c>
      <c r="I11" s="311">
        <v>21</v>
      </c>
      <c r="J11" s="311">
        <v>6</v>
      </c>
      <c r="K11" s="501" t="s">
        <v>118</v>
      </c>
      <c r="L11" s="501" t="s">
        <v>118</v>
      </c>
      <c r="M11" s="501" t="s">
        <v>118</v>
      </c>
      <c r="N11" s="501" t="s">
        <v>118</v>
      </c>
      <c r="O11" s="501" t="s">
        <v>118</v>
      </c>
      <c r="P11" s="46">
        <v>16</v>
      </c>
      <c r="Q11" s="260" t="s">
        <v>554</v>
      </c>
    </row>
    <row r="12" spans="1:17" s="205" customFormat="1" ht="16.5" customHeight="1">
      <c r="A12" s="226" t="s">
        <v>221</v>
      </c>
      <c r="B12" s="311">
        <v>44</v>
      </c>
      <c r="C12" s="311">
        <v>88</v>
      </c>
      <c r="D12" s="311">
        <v>415</v>
      </c>
      <c r="E12" s="311">
        <v>34</v>
      </c>
      <c r="F12" s="202" t="s">
        <v>118</v>
      </c>
      <c r="G12" s="202" t="s">
        <v>118</v>
      </c>
      <c r="H12" s="311">
        <v>1</v>
      </c>
      <c r="I12" s="311">
        <v>24</v>
      </c>
      <c r="J12" s="311">
        <v>8</v>
      </c>
      <c r="K12" s="501" t="s">
        <v>118</v>
      </c>
      <c r="L12" s="501" t="s">
        <v>118</v>
      </c>
      <c r="M12" s="501" t="s">
        <v>118</v>
      </c>
      <c r="N12" s="501">
        <v>1</v>
      </c>
      <c r="O12" s="501" t="s">
        <v>118</v>
      </c>
      <c r="P12" s="46">
        <v>16</v>
      </c>
      <c r="Q12" s="260" t="s">
        <v>220</v>
      </c>
    </row>
    <row r="13" spans="1:17" s="205" customFormat="1" ht="16.5" customHeight="1">
      <c r="A13" s="226" t="s">
        <v>38</v>
      </c>
      <c r="B13" s="311">
        <v>48</v>
      </c>
      <c r="C13" s="311">
        <v>82</v>
      </c>
      <c r="D13" s="311">
        <v>439</v>
      </c>
      <c r="E13" s="311">
        <v>35</v>
      </c>
      <c r="F13" s="202">
        <v>0</v>
      </c>
      <c r="G13" s="202">
        <v>0</v>
      </c>
      <c r="H13" s="311">
        <v>5</v>
      </c>
      <c r="I13" s="311">
        <v>24</v>
      </c>
      <c r="J13" s="311">
        <v>10</v>
      </c>
      <c r="K13" s="501">
        <v>0</v>
      </c>
      <c r="L13" s="501">
        <v>0</v>
      </c>
      <c r="M13" s="501">
        <v>0</v>
      </c>
      <c r="N13" s="501">
        <v>1</v>
      </c>
      <c r="O13" s="501">
        <v>0</v>
      </c>
      <c r="P13" s="46">
        <v>2</v>
      </c>
      <c r="Q13" s="260" t="s">
        <v>38</v>
      </c>
    </row>
    <row r="14" spans="1:17" s="208" customFormat="1" ht="16.5" customHeight="1">
      <c r="A14" s="234" t="s">
        <v>45</v>
      </c>
      <c r="B14" s="475">
        <v>58</v>
      </c>
      <c r="C14" s="476">
        <v>84</v>
      </c>
      <c r="D14" s="476">
        <v>461</v>
      </c>
      <c r="E14" s="476">
        <v>35</v>
      </c>
      <c r="F14" s="778">
        <v>0</v>
      </c>
      <c r="G14" s="778">
        <v>0</v>
      </c>
      <c r="H14" s="476">
        <v>6</v>
      </c>
      <c r="I14" s="476">
        <v>24</v>
      </c>
      <c r="J14" s="476">
        <v>12</v>
      </c>
      <c r="K14" s="476">
        <v>0</v>
      </c>
      <c r="L14" s="476">
        <v>0</v>
      </c>
      <c r="M14" s="476">
        <v>0</v>
      </c>
      <c r="N14" s="476">
        <v>2</v>
      </c>
      <c r="O14" s="476">
        <v>0</v>
      </c>
      <c r="P14" s="476">
        <v>20</v>
      </c>
      <c r="Q14" s="271" t="s">
        <v>1597</v>
      </c>
    </row>
    <row r="15" spans="1:29" ht="11.25" customHeight="1">
      <c r="A15" s="15"/>
      <c r="B15" s="15"/>
      <c r="C15" s="15"/>
      <c r="D15" s="15"/>
      <c r="E15" s="15"/>
      <c r="F15" s="15"/>
      <c r="G15" s="15"/>
      <c r="H15" s="15"/>
      <c r="I15" s="14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</row>
    <row r="16" spans="13:14" ht="7.5" customHeight="1">
      <c r="M16" s="24"/>
      <c r="N16" s="24"/>
    </row>
    <row r="17" spans="1:16" ht="50.25" customHeight="1">
      <c r="A17" s="1120" t="s">
        <v>1495</v>
      </c>
      <c r="B17" s="1163" t="s">
        <v>1313</v>
      </c>
      <c r="C17" s="1164"/>
      <c r="D17" s="187" t="s">
        <v>1507</v>
      </c>
      <c r="E17" s="104" t="s">
        <v>1314</v>
      </c>
      <c r="F17" s="98"/>
      <c r="G17" s="99"/>
      <c r="H17" s="104" t="s">
        <v>1316</v>
      </c>
      <c r="I17" s="98"/>
      <c r="J17" s="99"/>
      <c r="K17" s="98"/>
      <c r="L17" s="99"/>
      <c r="M17" s="99"/>
      <c r="N17" s="98"/>
      <c r="O17" s="99"/>
      <c r="P17" s="1086" t="s">
        <v>1493</v>
      </c>
    </row>
    <row r="18" spans="1:16" ht="12.75">
      <c r="A18" s="1071"/>
      <c r="B18" s="33" t="s">
        <v>863</v>
      </c>
      <c r="C18" s="33" t="s">
        <v>1317</v>
      </c>
      <c r="D18" s="85" t="s">
        <v>1318</v>
      </c>
      <c r="E18" s="33" t="s">
        <v>1319</v>
      </c>
      <c r="F18" s="33" t="s">
        <v>1320</v>
      </c>
      <c r="G18" s="33" t="s">
        <v>1321</v>
      </c>
      <c r="H18" s="105" t="s">
        <v>1322</v>
      </c>
      <c r="I18" s="105" t="s">
        <v>1323</v>
      </c>
      <c r="J18" s="105" t="s">
        <v>862</v>
      </c>
      <c r="K18" s="105" t="s">
        <v>1324</v>
      </c>
      <c r="L18" s="105" t="s">
        <v>862</v>
      </c>
      <c r="M18" s="33" t="s">
        <v>1325</v>
      </c>
      <c r="N18" s="33" t="s">
        <v>1326</v>
      </c>
      <c r="O18" s="33" t="s">
        <v>862</v>
      </c>
      <c r="P18" s="1091"/>
    </row>
    <row r="19" spans="1:16" ht="12.75">
      <c r="A19" s="1071"/>
      <c r="B19" s="17"/>
      <c r="C19" s="17"/>
      <c r="D19" s="17"/>
      <c r="E19" s="86" t="s">
        <v>863</v>
      </c>
      <c r="F19" s="86" t="s">
        <v>863</v>
      </c>
      <c r="G19" s="86" t="s">
        <v>863</v>
      </c>
      <c r="H19" s="106" t="s">
        <v>1327</v>
      </c>
      <c r="I19" s="106" t="s">
        <v>1328</v>
      </c>
      <c r="J19" s="106" t="s">
        <v>1329</v>
      </c>
      <c r="K19" s="106" t="s">
        <v>1330</v>
      </c>
      <c r="L19" s="106" t="s">
        <v>1331</v>
      </c>
      <c r="M19" s="86" t="s">
        <v>1332</v>
      </c>
      <c r="N19" s="86" t="s">
        <v>1333</v>
      </c>
      <c r="O19" s="86" t="s">
        <v>1334</v>
      </c>
      <c r="P19" s="1091"/>
    </row>
    <row r="20" spans="1:16" ht="12.75">
      <c r="A20" s="1071"/>
      <c r="B20" s="17"/>
      <c r="C20" s="17"/>
      <c r="D20" s="17"/>
      <c r="E20" s="17"/>
      <c r="F20" s="17"/>
      <c r="G20" s="17"/>
      <c r="H20" s="107"/>
      <c r="I20" s="107"/>
      <c r="J20" s="107"/>
      <c r="K20" s="107"/>
      <c r="L20" s="107"/>
      <c r="M20" s="17"/>
      <c r="N20" s="17"/>
      <c r="O20" s="17"/>
      <c r="P20" s="1091"/>
    </row>
    <row r="21" spans="1:16" ht="96">
      <c r="A21" s="1072"/>
      <c r="B21" s="108" t="s">
        <v>1335</v>
      </c>
      <c r="C21" s="108" t="s">
        <v>1336</v>
      </c>
      <c r="D21" s="108" t="s">
        <v>1337</v>
      </c>
      <c r="E21" s="193" t="s">
        <v>1338</v>
      </c>
      <c r="F21" s="193" t="s">
        <v>1339</v>
      </c>
      <c r="G21" s="193" t="s">
        <v>1340</v>
      </c>
      <c r="H21" s="194" t="s">
        <v>1341</v>
      </c>
      <c r="I21" s="109" t="s">
        <v>1342</v>
      </c>
      <c r="J21" s="195" t="s">
        <v>1518</v>
      </c>
      <c r="K21" s="195" t="s">
        <v>1519</v>
      </c>
      <c r="L21" s="195" t="s">
        <v>1520</v>
      </c>
      <c r="M21" s="196" t="s">
        <v>1521</v>
      </c>
      <c r="N21" s="196" t="s">
        <v>1523</v>
      </c>
      <c r="O21" s="196" t="s">
        <v>1522</v>
      </c>
      <c r="P21" s="1092"/>
    </row>
    <row r="22" spans="1:16" s="205" customFormat="1" ht="16.5" customHeight="1">
      <c r="A22" s="226" t="s">
        <v>1405</v>
      </c>
      <c r="B22" s="202" t="s">
        <v>118</v>
      </c>
      <c r="C22" s="202" t="s">
        <v>118</v>
      </c>
      <c r="D22" s="202" t="s">
        <v>118</v>
      </c>
      <c r="E22" s="202" t="s">
        <v>118</v>
      </c>
      <c r="F22" s="202" t="s">
        <v>118</v>
      </c>
      <c r="G22" s="202" t="s">
        <v>118</v>
      </c>
      <c r="H22" s="202" t="s">
        <v>118</v>
      </c>
      <c r="I22" s="202" t="s">
        <v>118</v>
      </c>
      <c r="J22" s="202" t="s">
        <v>118</v>
      </c>
      <c r="K22" s="202" t="s">
        <v>118</v>
      </c>
      <c r="L22" s="202" t="s">
        <v>118</v>
      </c>
      <c r="M22" s="202" t="s">
        <v>118</v>
      </c>
      <c r="N22" s="202" t="s">
        <v>118</v>
      </c>
      <c r="O22" s="202" t="s">
        <v>118</v>
      </c>
      <c r="P22" s="260" t="s">
        <v>1405</v>
      </c>
    </row>
    <row r="23" spans="1:16" s="205" customFormat="1" ht="16.5" customHeight="1">
      <c r="A23" s="226" t="s">
        <v>1419</v>
      </c>
      <c r="B23" s="202" t="s">
        <v>118</v>
      </c>
      <c r="C23" s="202" t="s">
        <v>118</v>
      </c>
      <c r="D23" s="202" t="s">
        <v>118</v>
      </c>
      <c r="E23" s="202" t="s">
        <v>118</v>
      </c>
      <c r="F23" s="202" t="s">
        <v>118</v>
      </c>
      <c r="G23" s="202" t="s">
        <v>118</v>
      </c>
      <c r="H23" s="202" t="s">
        <v>118</v>
      </c>
      <c r="I23" s="202" t="s">
        <v>118</v>
      </c>
      <c r="J23" s="202" t="s">
        <v>118</v>
      </c>
      <c r="K23" s="202" t="s">
        <v>118</v>
      </c>
      <c r="L23" s="202" t="s">
        <v>118</v>
      </c>
      <c r="M23" s="202" t="s">
        <v>118</v>
      </c>
      <c r="N23" s="202" t="s">
        <v>118</v>
      </c>
      <c r="O23" s="202" t="s">
        <v>118</v>
      </c>
      <c r="P23" s="260" t="s">
        <v>1419</v>
      </c>
    </row>
    <row r="24" spans="1:16" s="220" customFormat="1" ht="17.25" customHeight="1">
      <c r="A24" s="218" t="s">
        <v>1406</v>
      </c>
      <c r="B24" s="202" t="s">
        <v>118</v>
      </c>
      <c r="C24" s="311">
        <v>4</v>
      </c>
      <c r="D24" s="311">
        <v>4</v>
      </c>
      <c r="E24" s="311">
        <v>0</v>
      </c>
      <c r="F24" s="311">
        <v>2</v>
      </c>
      <c r="G24" s="311">
        <v>2</v>
      </c>
      <c r="H24" s="311">
        <v>5</v>
      </c>
      <c r="I24" s="311">
        <v>0</v>
      </c>
      <c r="J24" s="311">
        <v>9</v>
      </c>
      <c r="K24" s="311">
        <v>0</v>
      </c>
      <c r="L24" s="311">
        <v>2</v>
      </c>
      <c r="M24" s="311">
        <v>0</v>
      </c>
      <c r="N24" s="311">
        <v>0</v>
      </c>
      <c r="O24" s="311">
        <v>0</v>
      </c>
      <c r="P24" s="302" t="s">
        <v>1406</v>
      </c>
    </row>
    <row r="25" spans="1:16" s="220" customFormat="1" ht="17.25" customHeight="1">
      <c r="A25" s="218" t="s">
        <v>221</v>
      </c>
      <c r="B25" s="202" t="s">
        <v>118</v>
      </c>
      <c r="C25" s="311">
        <v>5</v>
      </c>
      <c r="D25" s="311">
        <v>5</v>
      </c>
      <c r="E25" s="311">
        <v>0</v>
      </c>
      <c r="F25" s="311">
        <v>2</v>
      </c>
      <c r="G25" s="311">
        <v>2</v>
      </c>
      <c r="H25" s="311">
        <v>3</v>
      </c>
      <c r="I25" s="311">
        <v>0</v>
      </c>
      <c r="J25" s="311">
        <v>10</v>
      </c>
      <c r="K25" s="311">
        <v>0</v>
      </c>
      <c r="L25" s="311">
        <v>2</v>
      </c>
      <c r="M25" s="311">
        <v>0</v>
      </c>
      <c r="N25" s="311">
        <v>0</v>
      </c>
      <c r="O25" s="311">
        <v>0</v>
      </c>
      <c r="P25" s="302" t="s">
        <v>221</v>
      </c>
    </row>
    <row r="26" spans="1:16" s="220" customFormat="1" ht="17.25" customHeight="1">
      <c r="A26" s="218" t="s">
        <v>38</v>
      </c>
      <c r="B26" s="202">
        <v>0</v>
      </c>
      <c r="C26" s="311">
        <v>7</v>
      </c>
      <c r="D26" s="311">
        <v>5</v>
      </c>
      <c r="E26" s="311">
        <v>0</v>
      </c>
      <c r="F26" s="311">
        <v>1</v>
      </c>
      <c r="G26" s="311">
        <v>1</v>
      </c>
      <c r="H26" s="311">
        <v>5</v>
      </c>
      <c r="I26" s="311">
        <v>2</v>
      </c>
      <c r="J26" s="311">
        <v>19</v>
      </c>
      <c r="K26" s="311">
        <v>0</v>
      </c>
      <c r="L26" s="311">
        <v>2</v>
      </c>
      <c r="M26" s="311">
        <v>0</v>
      </c>
      <c r="N26" s="311">
        <v>0</v>
      </c>
      <c r="O26" s="311">
        <v>0</v>
      </c>
      <c r="P26" s="302" t="s">
        <v>38</v>
      </c>
    </row>
    <row r="27" spans="1:16" s="287" customFormat="1" ht="16.5" customHeight="1">
      <c r="A27" s="234" t="s">
        <v>40</v>
      </c>
      <c r="B27" s="475">
        <v>0</v>
      </c>
      <c r="C27" s="560">
        <v>8</v>
      </c>
      <c r="D27" s="560">
        <v>5</v>
      </c>
      <c r="E27" s="476">
        <v>0</v>
      </c>
      <c r="F27" s="560">
        <v>2</v>
      </c>
      <c r="G27" s="560">
        <v>1</v>
      </c>
      <c r="H27" s="560">
        <v>5</v>
      </c>
      <c r="I27" s="476">
        <v>3</v>
      </c>
      <c r="J27" s="560">
        <v>24</v>
      </c>
      <c r="K27" s="476">
        <v>0</v>
      </c>
      <c r="L27" s="560">
        <v>1</v>
      </c>
      <c r="M27" s="476">
        <v>0</v>
      </c>
      <c r="N27" s="476">
        <v>0</v>
      </c>
      <c r="O27" s="476">
        <v>0</v>
      </c>
      <c r="P27" s="271" t="s">
        <v>43</v>
      </c>
    </row>
    <row r="28" spans="1:16" ht="12.75">
      <c r="A28" s="111" t="s">
        <v>111</v>
      </c>
      <c r="P28" s="22" t="s">
        <v>533</v>
      </c>
    </row>
    <row r="29" spans="5:17" ht="18.75">
      <c r="E29" s="30"/>
      <c r="Q29" s="1" t="s">
        <v>110</v>
      </c>
    </row>
  </sheetData>
  <mergeCells count="12">
    <mergeCell ref="A1:Q1"/>
    <mergeCell ref="Q3:Q7"/>
    <mergeCell ref="P17:P21"/>
    <mergeCell ref="A3:A7"/>
    <mergeCell ref="A17:A21"/>
    <mergeCell ref="E5:H5"/>
    <mergeCell ref="B17:C17"/>
    <mergeCell ref="E3:I3"/>
    <mergeCell ref="K5:L5"/>
    <mergeCell ref="J3:P3"/>
    <mergeCell ref="E4:H4"/>
    <mergeCell ref="K4:L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13">
      <selection activeCell="E19" sqref="E19"/>
    </sheetView>
  </sheetViews>
  <sheetFormatPr defaultColWidth="9.140625" defaultRowHeight="12.75"/>
  <cols>
    <col min="1" max="1" width="8.7109375" style="374" customWidth="1"/>
    <col min="2" max="2" width="10.140625" style="374" customWidth="1"/>
    <col min="3" max="3" width="11.8515625" style="374" customWidth="1"/>
    <col min="4" max="4" width="10.57421875" style="374" customWidth="1"/>
    <col min="5" max="5" width="11.421875" style="374" customWidth="1"/>
    <col min="6" max="6" width="15.00390625" style="374" customWidth="1"/>
    <col min="7" max="7" width="10.7109375" style="374" customWidth="1"/>
    <col min="8" max="8" width="12.8515625" style="374" customWidth="1"/>
    <col min="9" max="9" width="10.8515625" style="374" customWidth="1"/>
    <col min="10" max="10" width="10.140625" style="374" customWidth="1"/>
    <col min="11" max="11" width="10.28125" style="1" customWidth="1"/>
    <col min="12" max="12" width="10.421875" style="1" customWidth="1"/>
    <col min="13" max="13" width="8.00390625" style="1" customWidth="1"/>
    <col min="14" max="16384" width="9.140625" style="1" customWidth="1"/>
  </cols>
  <sheetData>
    <row r="1" spans="1:13" ht="32.25" customHeight="1">
      <c r="A1" s="1082" t="s">
        <v>1634</v>
      </c>
      <c r="B1" s="1082"/>
      <c r="C1" s="1082"/>
      <c r="D1" s="1082"/>
      <c r="E1" s="1082"/>
      <c r="F1" s="1082"/>
      <c r="G1" s="1082"/>
      <c r="H1" s="1082"/>
      <c r="I1" s="1082"/>
      <c r="J1" s="1082"/>
      <c r="K1" s="792"/>
      <c r="L1" s="792"/>
      <c r="M1" s="792"/>
    </row>
    <row r="2" spans="1:13" s="374" customFormat="1" ht="18" customHeight="1">
      <c r="A2" s="472" t="s">
        <v>25</v>
      </c>
      <c r="B2" s="472"/>
      <c r="C2" s="472"/>
      <c r="D2" s="388"/>
      <c r="E2" s="388"/>
      <c r="F2" s="388"/>
      <c r="G2" s="388"/>
      <c r="H2" s="388"/>
      <c r="J2" s="388"/>
      <c r="K2" s="388"/>
      <c r="M2" s="389" t="s">
        <v>26</v>
      </c>
    </row>
    <row r="3" spans="1:13" s="374" customFormat="1" ht="13.5" customHeight="1">
      <c r="A3" s="610"/>
      <c r="B3" s="1169" t="s">
        <v>1635</v>
      </c>
      <c r="C3" s="1172" t="s">
        <v>1636</v>
      </c>
      <c r="D3" s="1173"/>
      <c r="E3" s="1173"/>
      <c r="F3" s="1120"/>
      <c r="G3" s="1172" t="s">
        <v>1637</v>
      </c>
      <c r="H3" s="1174"/>
      <c r="I3" s="1138"/>
      <c r="J3" s="1175" t="s">
        <v>1638</v>
      </c>
      <c r="K3" s="1174"/>
      <c r="L3" s="1138"/>
      <c r="M3" s="715"/>
    </row>
    <row r="4" spans="1:13" s="374" customFormat="1" ht="13.5" customHeight="1">
      <c r="A4" s="391" t="s">
        <v>1639</v>
      </c>
      <c r="B4" s="1170"/>
      <c r="C4" s="1172" t="s">
        <v>1640</v>
      </c>
      <c r="D4" s="1110"/>
      <c r="E4" s="1111"/>
      <c r="F4" s="100" t="s">
        <v>1641</v>
      </c>
      <c r="G4" s="1176"/>
      <c r="H4" s="1177"/>
      <c r="I4" s="1178"/>
      <c r="J4" s="1176" t="s">
        <v>1642</v>
      </c>
      <c r="K4" s="1177"/>
      <c r="L4" s="1178"/>
      <c r="M4" s="408" t="s">
        <v>1643</v>
      </c>
    </row>
    <row r="5" spans="1:13" s="374" customFormat="1" ht="13.5" customHeight="1">
      <c r="A5" s="391" t="s">
        <v>1644</v>
      </c>
      <c r="B5" s="1170"/>
      <c r="C5" s="85"/>
      <c r="D5" s="392" t="s">
        <v>1645</v>
      </c>
      <c r="E5" s="85" t="s">
        <v>1646</v>
      </c>
      <c r="F5" s="85" t="s">
        <v>1647</v>
      </c>
      <c r="G5" s="85"/>
      <c r="H5" s="473" t="s">
        <v>1645</v>
      </c>
      <c r="I5" s="33" t="s">
        <v>1646</v>
      </c>
      <c r="J5" s="85"/>
      <c r="K5" s="33" t="s">
        <v>1648</v>
      </c>
      <c r="L5" s="33" t="s">
        <v>1649</v>
      </c>
      <c r="M5" s="408" t="s">
        <v>1650</v>
      </c>
    </row>
    <row r="6" spans="1:13" s="374" customFormat="1" ht="13.5" customHeight="1">
      <c r="A6" s="393"/>
      <c r="B6" s="1171"/>
      <c r="C6" s="395"/>
      <c r="D6" s="395" t="s">
        <v>1651</v>
      </c>
      <c r="E6" s="395" t="s">
        <v>1652</v>
      </c>
      <c r="F6" s="395"/>
      <c r="G6" s="395"/>
      <c r="H6" s="395" t="s">
        <v>1651</v>
      </c>
      <c r="I6" s="395" t="s">
        <v>1652</v>
      </c>
      <c r="J6" s="395"/>
      <c r="K6" s="612" t="s">
        <v>1653</v>
      </c>
      <c r="L6" s="395" t="s">
        <v>1654</v>
      </c>
      <c r="M6" s="596"/>
    </row>
    <row r="7" spans="1:13" s="374" customFormat="1" ht="13.5" customHeight="1">
      <c r="A7" s="396" t="s">
        <v>1405</v>
      </c>
      <c r="B7" s="665">
        <v>30</v>
      </c>
      <c r="C7" s="480">
        <v>14424887</v>
      </c>
      <c r="D7" s="467">
        <v>13796825</v>
      </c>
      <c r="E7" s="467">
        <v>628062</v>
      </c>
      <c r="F7" s="467" t="s">
        <v>1655</v>
      </c>
      <c r="G7" s="385">
        <v>4932512</v>
      </c>
      <c r="H7" s="732">
        <v>4603297</v>
      </c>
      <c r="I7" s="793">
        <v>329215</v>
      </c>
      <c r="J7" s="794">
        <v>1678748</v>
      </c>
      <c r="K7" s="795">
        <v>1307955</v>
      </c>
      <c r="L7" s="795">
        <v>370793</v>
      </c>
      <c r="M7" s="665" t="s">
        <v>1405</v>
      </c>
    </row>
    <row r="8" spans="1:13" s="374" customFormat="1" ht="13.5" customHeight="1">
      <c r="A8" s="396" t="s">
        <v>1419</v>
      </c>
      <c r="B8" s="630">
        <v>43</v>
      </c>
      <c r="C8" s="480">
        <v>15779632</v>
      </c>
      <c r="D8" s="467">
        <v>16680208</v>
      </c>
      <c r="E8" s="467">
        <v>900576</v>
      </c>
      <c r="F8" s="467" t="s">
        <v>1655</v>
      </c>
      <c r="G8" s="385">
        <v>5020275</v>
      </c>
      <c r="H8" s="732">
        <v>4641552</v>
      </c>
      <c r="I8" s="732">
        <v>378723</v>
      </c>
      <c r="J8" s="470">
        <v>1720166</v>
      </c>
      <c r="K8" s="467">
        <v>1303061</v>
      </c>
      <c r="L8" s="467">
        <v>417105</v>
      </c>
      <c r="M8" s="630" t="s">
        <v>1419</v>
      </c>
    </row>
    <row r="9" spans="1:13" s="374" customFormat="1" ht="13.5" customHeight="1">
      <c r="A9" s="396" t="s">
        <v>448</v>
      </c>
      <c r="B9" s="630">
        <v>43</v>
      </c>
      <c r="C9" s="480">
        <v>20053377</v>
      </c>
      <c r="D9" s="467">
        <v>18969164</v>
      </c>
      <c r="E9" s="467">
        <v>1084213</v>
      </c>
      <c r="F9" s="467" t="s">
        <v>1655</v>
      </c>
      <c r="G9" s="385">
        <v>5312998</v>
      </c>
      <c r="H9" s="732">
        <v>4852638</v>
      </c>
      <c r="I9" s="732">
        <v>460360</v>
      </c>
      <c r="J9" s="470">
        <v>1846820</v>
      </c>
      <c r="K9" s="467">
        <v>1345984</v>
      </c>
      <c r="L9" s="467">
        <v>500835</v>
      </c>
      <c r="M9" s="630" t="s">
        <v>448</v>
      </c>
    </row>
    <row r="10" spans="1:13" s="118" customFormat="1" ht="13.5" customHeight="1">
      <c r="A10" s="399" t="s">
        <v>1656</v>
      </c>
      <c r="B10" s="675">
        <v>43</v>
      </c>
      <c r="C10" s="785">
        <f>SUM(D10:F10)</f>
        <v>16713622</v>
      </c>
      <c r="D10" s="785">
        <v>14736182</v>
      </c>
      <c r="E10" s="785">
        <v>1172553</v>
      </c>
      <c r="F10" s="785">
        <v>804887</v>
      </c>
      <c r="G10" s="768">
        <v>5429223</v>
      </c>
      <c r="H10" s="768">
        <v>4887949</v>
      </c>
      <c r="I10" s="593">
        <v>541274</v>
      </c>
      <c r="J10" s="400">
        <v>2214389</v>
      </c>
      <c r="K10" s="400">
        <v>1603386</v>
      </c>
      <c r="L10" s="400">
        <v>611003</v>
      </c>
      <c r="M10" s="675" t="s">
        <v>1656</v>
      </c>
    </row>
    <row r="11" spans="1:13" s="118" customFormat="1" ht="13.5" customHeight="1">
      <c r="A11" s="399" t="s">
        <v>38</v>
      </c>
      <c r="B11" s="675">
        <v>43</v>
      </c>
      <c r="C11" s="785">
        <v>16294257</v>
      </c>
      <c r="D11" s="785">
        <v>15021773</v>
      </c>
      <c r="E11" s="785">
        <v>1272454</v>
      </c>
      <c r="F11" s="785">
        <v>925686</v>
      </c>
      <c r="G11" s="768">
        <v>5822017</v>
      </c>
      <c r="H11" s="768">
        <v>5281501</v>
      </c>
      <c r="I11" s="593">
        <v>540516</v>
      </c>
      <c r="J11" s="400">
        <v>2317494</v>
      </c>
      <c r="K11" s="400">
        <v>1724198</v>
      </c>
      <c r="L11" s="400">
        <v>593296</v>
      </c>
      <c r="M11" s="675" t="s">
        <v>38</v>
      </c>
    </row>
    <row r="12" spans="1:13" s="797" customFormat="1" ht="16.5" customHeight="1">
      <c r="A12" s="402" t="s">
        <v>40</v>
      </c>
      <c r="B12" s="468">
        <v>43</v>
      </c>
      <c r="C12" s="664">
        <v>17072491</v>
      </c>
      <c r="D12" s="664">
        <v>15405096</v>
      </c>
      <c r="E12" s="664">
        <v>1667395</v>
      </c>
      <c r="F12" s="404">
        <v>1258389</v>
      </c>
      <c r="G12" s="664">
        <v>6523938</v>
      </c>
      <c r="H12" s="664">
        <v>5891584</v>
      </c>
      <c r="I12" s="664">
        <v>632354</v>
      </c>
      <c r="J12" s="403">
        <v>2828294</v>
      </c>
      <c r="K12" s="403">
        <v>2101847</v>
      </c>
      <c r="L12" s="403">
        <v>726447</v>
      </c>
      <c r="M12" s="468" t="s">
        <v>43</v>
      </c>
    </row>
    <row r="13" spans="1:13" s="374" customFormat="1" ht="16.5" customHeight="1">
      <c r="A13" s="399" t="s">
        <v>1657</v>
      </c>
      <c r="B13" s="796">
        <v>43</v>
      </c>
      <c r="C13" s="785">
        <v>944243</v>
      </c>
      <c r="D13" s="785">
        <v>852487</v>
      </c>
      <c r="E13" s="785">
        <v>91756</v>
      </c>
      <c r="F13" s="785">
        <v>94905</v>
      </c>
      <c r="G13" s="768">
        <v>436262</v>
      </c>
      <c r="H13" s="768">
        <v>400854</v>
      </c>
      <c r="I13" s="768">
        <v>35408</v>
      </c>
      <c r="J13" s="400">
        <v>191371</v>
      </c>
      <c r="K13" s="400">
        <v>150390</v>
      </c>
      <c r="L13" s="400">
        <v>40981</v>
      </c>
      <c r="M13" s="675" t="s">
        <v>1658</v>
      </c>
    </row>
    <row r="14" spans="1:13" s="374" customFormat="1" ht="16.5" customHeight="1">
      <c r="A14" s="399" t="s">
        <v>1659</v>
      </c>
      <c r="B14" s="796">
        <v>43</v>
      </c>
      <c r="C14" s="785">
        <v>865586</v>
      </c>
      <c r="D14" s="785">
        <v>790108</v>
      </c>
      <c r="E14" s="785">
        <v>75478</v>
      </c>
      <c r="F14" s="785">
        <v>81806</v>
      </c>
      <c r="G14" s="768">
        <v>401082</v>
      </c>
      <c r="H14" s="768">
        <v>373537</v>
      </c>
      <c r="I14" s="768">
        <v>27545</v>
      </c>
      <c r="J14" s="400">
        <v>172951</v>
      </c>
      <c r="K14" s="400">
        <v>133468</v>
      </c>
      <c r="L14" s="400">
        <v>39483</v>
      </c>
      <c r="M14" s="675" t="s">
        <v>1660</v>
      </c>
    </row>
    <row r="15" spans="1:13" s="374" customFormat="1" ht="16.5" customHeight="1">
      <c r="A15" s="399" t="s">
        <v>1661</v>
      </c>
      <c r="B15" s="796">
        <v>43</v>
      </c>
      <c r="C15" s="785">
        <v>1414154</v>
      </c>
      <c r="D15" s="785">
        <v>1305854</v>
      </c>
      <c r="E15" s="785">
        <v>108300</v>
      </c>
      <c r="F15" s="785">
        <v>80390</v>
      </c>
      <c r="G15" s="768">
        <v>474915</v>
      </c>
      <c r="H15" s="768">
        <v>432682</v>
      </c>
      <c r="I15" s="768">
        <v>42233</v>
      </c>
      <c r="J15" s="400">
        <v>190040</v>
      </c>
      <c r="K15" s="400">
        <v>134034</v>
      </c>
      <c r="L15" s="400">
        <v>56006</v>
      </c>
      <c r="M15" s="675" t="s">
        <v>1662</v>
      </c>
    </row>
    <row r="16" spans="1:13" s="374" customFormat="1" ht="16.5" customHeight="1">
      <c r="A16" s="399" t="s">
        <v>1663</v>
      </c>
      <c r="B16" s="796">
        <v>43</v>
      </c>
      <c r="C16" s="785">
        <v>2214105</v>
      </c>
      <c r="D16" s="785">
        <v>2052375</v>
      </c>
      <c r="E16" s="785">
        <v>161730</v>
      </c>
      <c r="F16" s="785">
        <v>150947</v>
      </c>
      <c r="G16" s="768">
        <v>635003</v>
      </c>
      <c r="H16" s="768">
        <v>570184</v>
      </c>
      <c r="I16" s="768">
        <v>64819</v>
      </c>
      <c r="J16" s="400">
        <v>245578</v>
      </c>
      <c r="K16" s="400">
        <v>175230</v>
      </c>
      <c r="L16" s="400">
        <v>70348</v>
      </c>
      <c r="M16" s="675" t="s">
        <v>1664</v>
      </c>
    </row>
    <row r="17" spans="1:13" s="374" customFormat="1" ht="16.5" customHeight="1">
      <c r="A17" s="399" t="s">
        <v>1665</v>
      </c>
      <c r="B17" s="796">
        <v>43</v>
      </c>
      <c r="C17" s="785">
        <v>2280019</v>
      </c>
      <c r="D17" s="785">
        <v>2145572</v>
      </c>
      <c r="E17" s="785">
        <v>134447</v>
      </c>
      <c r="F17" s="785">
        <v>191874</v>
      </c>
      <c r="G17" s="768">
        <v>644912</v>
      </c>
      <c r="H17" s="768">
        <v>598596</v>
      </c>
      <c r="I17" s="768">
        <v>46316</v>
      </c>
      <c r="J17" s="400">
        <v>245251</v>
      </c>
      <c r="K17" s="400">
        <v>188188</v>
      </c>
      <c r="L17" s="400">
        <v>57063</v>
      </c>
      <c r="M17" s="675" t="s">
        <v>1666</v>
      </c>
    </row>
    <row r="18" spans="1:13" s="374" customFormat="1" ht="16.5" customHeight="1">
      <c r="A18" s="399" t="s">
        <v>1667</v>
      </c>
      <c r="B18" s="796">
        <v>43</v>
      </c>
      <c r="C18" s="785">
        <v>1449609</v>
      </c>
      <c r="D18" s="785">
        <v>1340063</v>
      </c>
      <c r="E18" s="785">
        <v>109546</v>
      </c>
      <c r="F18" s="785">
        <v>91164</v>
      </c>
      <c r="G18" s="768">
        <v>521427</v>
      </c>
      <c r="H18" s="768">
        <v>484992</v>
      </c>
      <c r="I18" s="768">
        <v>36435</v>
      </c>
      <c r="J18" s="400">
        <v>207073</v>
      </c>
      <c r="K18" s="400">
        <v>165106</v>
      </c>
      <c r="L18" s="400">
        <v>41967</v>
      </c>
      <c r="M18" s="675" t="s">
        <v>1668</v>
      </c>
    </row>
    <row r="19" spans="1:13" s="374" customFormat="1" ht="16.5" customHeight="1">
      <c r="A19" s="399" t="s">
        <v>1669</v>
      </c>
      <c r="B19" s="796">
        <v>43</v>
      </c>
      <c r="C19" s="785">
        <v>1341170</v>
      </c>
      <c r="D19" s="785">
        <v>1200218</v>
      </c>
      <c r="E19" s="785">
        <v>140952</v>
      </c>
      <c r="F19" s="785">
        <v>78503</v>
      </c>
      <c r="G19" s="768">
        <v>600307</v>
      </c>
      <c r="H19" s="768">
        <v>543553</v>
      </c>
      <c r="I19" s="768">
        <v>56754</v>
      </c>
      <c r="J19" s="400">
        <v>271709</v>
      </c>
      <c r="K19" s="400">
        <v>208092</v>
      </c>
      <c r="L19" s="400">
        <v>63617</v>
      </c>
      <c r="M19" s="675" t="s">
        <v>1670</v>
      </c>
    </row>
    <row r="20" spans="1:13" s="374" customFormat="1" ht="16.5" customHeight="1">
      <c r="A20" s="399" t="s">
        <v>1671</v>
      </c>
      <c r="B20" s="796">
        <v>43</v>
      </c>
      <c r="C20" s="785">
        <v>2041126</v>
      </c>
      <c r="D20" s="785">
        <v>1851826</v>
      </c>
      <c r="E20" s="785">
        <v>189300</v>
      </c>
      <c r="F20" s="785">
        <v>119819</v>
      </c>
      <c r="G20" s="768">
        <v>744580</v>
      </c>
      <c r="H20" s="768">
        <v>667255</v>
      </c>
      <c r="I20" s="768">
        <v>77325</v>
      </c>
      <c r="J20" s="400">
        <v>345319</v>
      </c>
      <c r="K20" s="400">
        <v>264209</v>
      </c>
      <c r="L20" s="400">
        <v>81110</v>
      </c>
      <c r="M20" s="675" t="s">
        <v>1672</v>
      </c>
    </row>
    <row r="21" spans="1:13" s="374" customFormat="1" ht="16.5" customHeight="1">
      <c r="A21" s="399" t="s">
        <v>1673</v>
      </c>
      <c r="B21" s="796">
        <v>43</v>
      </c>
      <c r="C21" s="785">
        <v>1077313</v>
      </c>
      <c r="D21" s="785">
        <v>915256</v>
      </c>
      <c r="E21" s="785">
        <v>162057</v>
      </c>
      <c r="F21" s="785">
        <v>68666</v>
      </c>
      <c r="G21" s="768">
        <v>470874</v>
      </c>
      <c r="H21" s="768">
        <v>404400</v>
      </c>
      <c r="I21" s="768">
        <v>66474</v>
      </c>
      <c r="J21" s="400">
        <v>233622</v>
      </c>
      <c r="K21" s="400">
        <v>156460</v>
      </c>
      <c r="L21" s="400">
        <v>77162</v>
      </c>
      <c r="M21" s="675" t="s">
        <v>1674</v>
      </c>
    </row>
    <row r="22" spans="1:13" s="374" customFormat="1" ht="16.5" customHeight="1">
      <c r="A22" s="399" t="s">
        <v>1675</v>
      </c>
      <c r="B22" s="796">
        <v>43</v>
      </c>
      <c r="C22" s="785">
        <v>1300002</v>
      </c>
      <c r="D22" s="785">
        <v>1105271</v>
      </c>
      <c r="E22" s="785">
        <v>194731</v>
      </c>
      <c r="F22" s="785">
        <v>135027</v>
      </c>
      <c r="G22" s="768">
        <v>572332</v>
      </c>
      <c r="H22" s="768">
        <v>495704</v>
      </c>
      <c r="I22" s="768">
        <v>76628</v>
      </c>
      <c r="J22" s="400">
        <v>268935</v>
      </c>
      <c r="K22" s="400">
        <v>186638</v>
      </c>
      <c r="L22" s="400">
        <v>82297</v>
      </c>
      <c r="M22" s="675" t="s">
        <v>1676</v>
      </c>
    </row>
    <row r="23" spans="1:13" s="374" customFormat="1" ht="16.5" customHeight="1">
      <c r="A23" s="399" t="s">
        <v>1677</v>
      </c>
      <c r="B23" s="796">
        <v>43</v>
      </c>
      <c r="C23" s="785">
        <v>1057180</v>
      </c>
      <c r="D23" s="785">
        <v>918216</v>
      </c>
      <c r="E23" s="785">
        <v>138964</v>
      </c>
      <c r="F23" s="785">
        <v>97245</v>
      </c>
      <c r="G23" s="768">
        <v>511604</v>
      </c>
      <c r="H23" s="768">
        <v>458027</v>
      </c>
      <c r="I23" s="768">
        <v>53577</v>
      </c>
      <c r="J23" s="400">
        <v>237017</v>
      </c>
      <c r="K23" s="400">
        <v>173617</v>
      </c>
      <c r="L23" s="400">
        <v>63400</v>
      </c>
      <c r="M23" s="675" t="s">
        <v>1678</v>
      </c>
    </row>
    <row r="24" spans="1:13" s="374" customFormat="1" ht="16.5" customHeight="1">
      <c r="A24" s="690" t="s">
        <v>1679</v>
      </c>
      <c r="B24" s="798">
        <v>43</v>
      </c>
      <c r="C24" s="410">
        <v>1087984</v>
      </c>
      <c r="D24" s="410">
        <v>927850</v>
      </c>
      <c r="E24" s="410">
        <v>160134</v>
      </c>
      <c r="F24" s="410">
        <v>68043</v>
      </c>
      <c r="G24" s="595">
        <v>510640</v>
      </c>
      <c r="H24" s="595">
        <v>461800</v>
      </c>
      <c r="I24" s="595">
        <v>48840</v>
      </c>
      <c r="J24" s="400">
        <v>219428</v>
      </c>
      <c r="K24" s="857">
        <v>166415</v>
      </c>
      <c r="L24" s="857">
        <v>53013</v>
      </c>
      <c r="M24" s="679" t="s">
        <v>1680</v>
      </c>
    </row>
    <row r="25" spans="1:14" s="374" customFormat="1" ht="18" customHeight="1">
      <c r="A25" s="716" t="s">
        <v>428</v>
      </c>
      <c r="B25" s="717"/>
      <c r="C25" s="718"/>
      <c r="D25" s="719"/>
      <c r="E25" s="719"/>
      <c r="F25" s="719"/>
      <c r="H25" s="1168" t="s">
        <v>534</v>
      </c>
      <c r="I25" s="1068"/>
      <c r="J25" s="1068"/>
      <c r="K25" s="1068"/>
      <c r="L25" s="1068"/>
      <c r="M25" s="1068"/>
      <c r="N25" s="151"/>
    </row>
    <row r="26" spans="1:2" s="374" customFormat="1" ht="12.75">
      <c r="A26" s="27" t="s">
        <v>1681</v>
      </c>
      <c r="B26" s="27"/>
    </row>
    <row r="27" s="374" customFormat="1" ht="12.75">
      <c r="A27" s="374" t="s">
        <v>1682</v>
      </c>
    </row>
    <row r="28" s="374" customFormat="1" ht="12.75">
      <c r="A28" s="374" t="s">
        <v>429</v>
      </c>
    </row>
    <row r="29" s="374" customFormat="1" ht="12.75"/>
  </sheetData>
  <mergeCells count="9">
    <mergeCell ref="H25:M25"/>
    <mergeCell ref="A1:J1"/>
    <mergeCell ref="B3:B6"/>
    <mergeCell ref="C3:F3"/>
    <mergeCell ref="G3:I3"/>
    <mergeCell ref="J3:L3"/>
    <mergeCell ref="C4:E4"/>
    <mergeCell ref="G4:I4"/>
    <mergeCell ref="J4:L4"/>
  </mergeCells>
  <printOptions/>
  <pageMargins left="0.38" right="0.33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4"/>
  <sheetViews>
    <sheetView workbookViewId="0" topLeftCell="A4">
      <selection activeCell="D15" sqref="D15"/>
    </sheetView>
  </sheetViews>
  <sheetFormatPr defaultColWidth="9.140625" defaultRowHeight="12.75"/>
  <cols>
    <col min="1" max="1" width="8.8515625" style="374" customWidth="1"/>
    <col min="2" max="2" width="10.140625" style="374" customWidth="1"/>
    <col min="3" max="4" width="10.8515625" style="374" customWidth="1"/>
    <col min="5" max="5" width="8.28125" style="374" customWidth="1"/>
    <col min="6" max="6" width="10.8515625" style="374" customWidth="1"/>
    <col min="7" max="7" width="9.140625" style="374" customWidth="1"/>
    <col min="8" max="12" width="10.8515625" style="374" customWidth="1"/>
    <col min="13" max="13" width="9.57421875" style="374" customWidth="1"/>
    <col min="14" max="14" width="9.28125" style="374" customWidth="1"/>
  </cols>
  <sheetData>
    <row r="1" spans="1:14" ht="23.25">
      <c r="A1" s="1082" t="s">
        <v>1437</v>
      </c>
      <c r="B1" s="1082"/>
      <c r="C1" s="1082"/>
      <c r="D1" s="1082"/>
      <c r="E1" s="1082"/>
      <c r="F1" s="1082"/>
      <c r="G1" s="1082"/>
      <c r="H1" s="1082"/>
      <c r="I1" s="1082"/>
      <c r="J1" s="1082"/>
      <c r="K1" s="1082"/>
      <c r="L1" s="1082"/>
      <c r="M1" s="1082"/>
      <c r="N1" s="1082"/>
    </row>
    <row r="2" spans="1:14" ht="24" customHeight="1">
      <c r="A2" s="388" t="s">
        <v>413</v>
      </c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N2" s="389" t="s">
        <v>1439</v>
      </c>
    </row>
    <row r="3" spans="1:14" ht="32.25" customHeight="1">
      <c r="A3" s="315" t="s">
        <v>414</v>
      </c>
      <c r="B3" s="823" t="s">
        <v>1440</v>
      </c>
      <c r="C3" s="823" t="s">
        <v>415</v>
      </c>
      <c r="D3" s="823" t="s">
        <v>1441</v>
      </c>
      <c r="E3" s="823" t="s">
        <v>416</v>
      </c>
      <c r="F3" s="823" t="s">
        <v>417</v>
      </c>
      <c r="G3" s="823" t="s">
        <v>1449</v>
      </c>
      <c r="H3" s="824" t="s">
        <v>313</v>
      </c>
      <c r="I3" s="823" t="s">
        <v>418</v>
      </c>
      <c r="J3" s="823" t="s">
        <v>419</v>
      </c>
      <c r="K3" s="823" t="s">
        <v>420</v>
      </c>
      <c r="L3" s="823" t="s">
        <v>421</v>
      </c>
      <c r="M3" s="823" t="s">
        <v>422</v>
      </c>
      <c r="N3" s="486" t="s">
        <v>231</v>
      </c>
    </row>
    <row r="4" spans="1:14" ht="32.25" customHeight="1">
      <c r="A4" s="817" t="s">
        <v>423</v>
      </c>
      <c r="B4" s="590" t="s">
        <v>1442</v>
      </c>
      <c r="C4" s="590" t="s">
        <v>222</v>
      </c>
      <c r="D4" s="590" t="s">
        <v>223</v>
      </c>
      <c r="E4" s="590" t="s">
        <v>1445</v>
      </c>
      <c r="F4" s="590" t="s">
        <v>224</v>
      </c>
      <c r="G4" s="590" t="s">
        <v>225</v>
      </c>
      <c r="H4" s="825" t="s">
        <v>314</v>
      </c>
      <c r="I4" s="590" t="s">
        <v>226</v>
      </c>
      <c r="J4" s="590" t="s">
        <v>227</v>
      </c>
      <c r="K4" s="590" t="s">
        <v>228</v>
      </c>
      <c r="L4" s="590" t="s">
        <v>229</v>
      </c>
      <c r="M4" s="590" t="s">
        <v>230</v>
      </c>
      <c r="N4" s="394" t="s">
        <v>424</v>
      </c>
    </row>
    <row r="5" spans="1:14" ht="33.75" customHeight="1">
      <c r="A5" s="399" t="s">
        <v>1447</v>
      </c>
      <c r="B5" s="779">
        <f>SUM(C5:M5)</f>
        <v>16381</v>
      </c>
      <c r="C5" s="779">
        <v>221</v>
      </c>
      <c r="D5" s="779">
        <v>271</v>
      </c>
      <c r="E5" s="779">
        <v>6</v>
      </c>
      <c r="F5" s="779">
        <v>1580</v>
      </c>
      <c r="G5" s="779">
        <v>3703</v>
      </c>
      <c r="H5" s="779">
        <v>7049</v>
      </c>
      <c r="I5" s="779">
        <v>1090</v>
      </c>
      <c r="J5" s="826">
        <v>999</v>
      </c>
      <c r="K5" s="826">
        <v>808</v>
      </c>
      <c r="L5" s="826">
        <v>611</v>
      </c>
      <c r="M5" s="779">
        <v>43</v>
      </c>
      <c r="N5" s="675" t="s">
        <v>1447</v>
      </c>
    </row>
    <row r="6" spans="1:14" ht="33.75" customHeight="1">
      <c r="A6" s="399" t="s">
        <v>1448</v>
      </c>
      <c r="B6" s="779">
        <f>SUM(C6:M6)</f>
        <v>17714</v>
      </c>
      <c r="C6" s="779">
        <v>221</v>
      </c>
      <c r="D6" s="779">
        <v>133</v>
      </c>
      <c r="E6" s="779">
        <v>6</v>
      </c>
      <c r="F6" s="779">
        <v>1542</v>
      </c>
      <c r="G6" s="779">
        <v>3807</v>
      </c>
      <c r="H6" s="779">
        <v>8133</v>
      </c>
      <c r="I6" s="779">
        <v>1189</v>
      </c>
      <c r="J6" s="826">
        <v>1166</v>
      </c>
      <c r="K6" s="826">
        <v>838</v>
      </c>
      <c r="L6" s="826">
        <v>637</v>
      </c>
      <c r="M6" s="779">
        <v>42</v>
      </c>
      <c r="N6" s="675" t="s">
        <v>1448</v>
      </c>
    </row>
    <row r="7" spans="1:14" ht="33.75" customHeight="1">
      <c r="A7" s="399" t="s">
        <v>1406</v>
      </c>
      <c r="B7" s="779">
        <f>SUM(C7:M7)</f>
        <v>20198</v>
      </c>
      <c r="C7" s="779">
        <v>249</v>
      </c>
      <c r="D7" s="779">
        <v>159</v>
      </c>
      <c r="E7" s="779"/>
      <c r="F7" s="827">
        <v>1526</v>
      </c>
      <c r="G7" s="779">
        <v>3828</v>
      </c>
      <c r="H7" s="779">
        <v>10280</v>
      </c>
      <c r="I7" s="779">
        <v>1424</v>
      </c>
      <c r="J7" s="826">
        <v>1185</v>
      </c>
      <c r="K7" s="826">
        <v>861</v>
      </c>
      <c r="L7" s="826">
        <v>641</v>
      </c>
      <c r="M7" s="779">
        <v>45</v>
      </c>
      <c r="N7" s="675" t="s">
        <v>1406</v>
      </c>
    </row>
    <row r="8" spans="1:14" ht="33.75" customHeight="1">
      <c r="A8" s="399" t="s">
        <v>221</v>
      </c>
      <c r="B8" s="779">
        <f>SUM(C8:M8)</f>
        <v>20927</v>
      </c>
      <c r="C8" s="779">
        <v>247</v>
      </c>
      <c r="D8" s="779">
        <v>164</v>
      </c>
      <c r="E8" s="779">
        <v>0</v>
      </c>
      <c r="F8" s="827">
        <v>1526</v>
      </c>
      <c r="G8" s="779">
        <v>3864</v>
      </c>
      <c r="H8" s="779">
        <v>10917</v>
      </c>
      <c r="I8" s="779">
        <v>1469</v>
      </c>
      <c r="J8" s="826">
        <v>1197</v>
      </c>
      <c r="K8" s="826">
        <v>868</v>
      </c>
      <c r="L8" s="826">
        <v>645</v>
      </c>
      <c r="M8" s="779">
        <v>30</v>
      </c>
      <c r="N8" s="675" t="s">
        <v>221</v>
      </c>
    </row>
    <row r="9" spans="1:14" ht="33.75" customHeight="1">
      <c r="A9" s="399" t="s">
        <v>38</v>
      </c>
      <c r="B9" s="779">
        <v>21149</v>
      </c>
      <c r="C9" s="779">
        <v>246</v>
      </c>
      <c r="D9" s="779">
        <v>164</v>
      </c>
      <c r="E9" s="779">
        <v>8</v>
      </c>
      <c r="F9" s="827">
        <v>1526</v>
      </c>
      <c r="G9" s="779">
        <v>3898</v>
      </c>
      <c r="H9" s="779">
        <v>10850</v>
      </c>
      <c r="I9" s="779">
        <v>1595</v>
      </c>
      <c r="J9" s="826">
        <v>1284</v>
      </c>
      <c r="K9" s="826">
        <v>874</v>
      </c>
      <c r="L9" s="826">
        <v>651</v>
      </c>
      <c r="M9" s="779">
        <v>53</v>
      </c>
      <c r="N9" s="675" t="s">
        <v>38</v>
      </c>
    </row>
    <row r="10" spans="1:14" ht="33.75" customHeight="1">
      <c r="A10" s="402" t="s">
        <v>40</v>
      </c>
      <c r="B10" s="591">
        <v>22073</v>
      </c>
      <c r="C10" s="591">
        <v>246</v>
      </c>
      <c r="D10" s="591">
        <v>167</v>
      </c>
      <c r="E10" s="591">
        <v>8</v>
      </c>
      <c r="F10" s="591">
        <v>1526</v>
      </c>
      <c r="G10" s="591">
        <v>3919</v>
      </c>
      <c r="H10" s="591">
        <v>1646</v>
      </c>
      <c r="I10" s="591">
        <v>11608</v>
      </c>
      <c r="J10" s="591">
        <v>1373</v>
      </c>
      <c r="K10" s="591">
        <v>847</v>
      </c>
      <c r="L10" s="591">
        <v>681</v>
      </c>
      <c r="M10" s="591">
        <v>52</v>
      </c>
      <c r="N10" s="468" t="s">
        <v>43</v>
      </c>
    </row>
    <row r="11" spans="1:14" ht="33.75" customHeight="1">
      <c r="A11" s="405" t="s">
        <v>425</v>
      </c>
      <c r="B11" s="820">
        <v>20118</v>
      </c>
      <c r="C11" s="820">
        <v>246</v>
      </c>
      <c r="D11" s="820">
        <v>127</v>
      </c>
      <c r="E11" s="820">
        <v>8</v>
      </c>
      <c r="F11" s="820">
        <v>1269</v>
      </c>
      <c r="G11" s="820">
        <v>3740</v>
      </c>
      <c r="H11" s="820">
        <v>1613</v>
      </c>
      <c r="I11" s="820">
        <v>10656</v>
      </c>
      <c r="J11" s="820">
        <v>1268</v>
      </c>
      <c r="K11" s="820">
        <v>610</v>
      </c>
      <c r="L11" s="820">
        <v>542</v>
      </c>
      <c r="M11" s="820">
        <v>39</v>
      </c>
      <c r="N11" s="818" t="s">
        <v>425</v>
      </c>
    </row>
    <row r="12" spans="1:14" ht="33.75" customHeight="1">
      <c r="A12" s="409" t="s">
        <v>426</v>
      </c>
      <c r="B12" s="821">
        <v>1955</v>
      </c>
      <c r="C12" s="822">
        <v>0</v>
      </c>
      <c r="D12" s="822">
        <v>40</v>
      </c>
      <c r="E12" s="822">
        <v>0</v>
      </c>
      <c r="F12" s="822">
        <v>257</v>
      </c>
      <c r="G12" s="822">
        <v>179</v>
      </c>
      <c r="H12" s="822">
        <v>33</v>
      </c>
      <c r="I12" s="822">
        <v>952</v>
      </c>
      <c r="J12" s="822">
        <v>105</v>
      </c>
      <c r="K12" s="822">
        <v>237</v>
      </c>
      <c r="L12" s="822">
        <v>139</v>
      </c>
      <c r="M12" s="822">
        <v>13</v>
      </c>
      <c r="N12" s="819" t="s">
        <v>426</v>
      </c>
    </row>
    <row r="13" spans="1:13" ht="26.25" customHeight="1">
      <c r="A13" s="18" t="s">
        <v>327</v>
      </c>
      <c r="B13" s="413"/>
      <c r="C13" s="413"/>
      <c r="D13" s="388"/>
      <c r="E13" s="388"/>
      <c r="F13" s="388"/>
      <c r="G13" s="388"/>
      <c r="H13" s="828" t="s">
        <v>505</v>
      </c>
      <c r="I13" s="788"/>
      <c r="J13" s="788"/>
      <c r="K13" s="788"/>
      <c r="L13" s="788"/>
      <c r="M13" s="788"/>
    </row>
    <row r="14" ht="12.75">
      <c r="B14" s="414"/>
    </row>
  </sheetData>
  <mergeCells count="1">
    <mergeCell ref="A1:N1"/>
  </mergeCells>
  <printOptions/>
  <pageMargins left="0.26" right="0.26" top="1" bottom="0.72" header="0.5" footer="0.5"/>
  <pageSetup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L13"/>
  <sheetViews>
    <sheetView workbookViewId="0" topLeftCell="A7">
      <selection activeCell="F12" sqref="F12"/>
    </sheetView>
  </sheetViews>
  <sheetFormatPr defaultColWidth="9.140625" defaultRowHeight="12.75"/>
  <cols>
    <col min="1" max="1" width="9.57421875" style="1" customWidth="1"/>
    <col min="2" max="2" width="12.28125" style="1" customWidth="1"/>
    <col min="3" max="3" width="14.7109375" style="1" customWidth="1"/>
    <col min="4" max="4" width="10.8515625" style="1" customWidth="1"/>
    <col min="5" max="5" width="12.00390625" style="1" customWidth="1"/>
    <col min="6" max="6" width="11.7109375" style="1" customWidth="1"/>
    <col min="7" max="7" width="13.57421875" style="1" customWidth="1"/>
    <col min="8" max="8" width="11.57421875" style="1" bestFit="1" customWidth="1"/>
    <col min="9" max="11" width="10.7109375" style="1" customWidth="1"/>
    <col min="12" max="12" width="10.140625" style="1" customWidth="1"/>
    <col min="13" max="16384" width="9.140625" style="1" customWidth="1"/>
  </cols>
  <sheetData>
    <row r="1" spans="1:12" ht="32.25" customHeight="1">
      <c r="A1" s="1082" t="s">
        <v>1683</v>
      </c>
      <c r="B1" s="1082"/>
      <c r="C1" s="1082"/>
      <c r="D1" s="1082"/>
      <c r="E1" s="1082"/>
      <c r="F1" s="1082"/>
      <c r="G1" s="1082"/>
      <c r="H1" s="1082"/>
      <c r="I1" s="1082"/>
      <c r="J1" s="1082"/>
      <c r="K1" s="1082"/>
      <c r="L1" s="1082"/>
    </row>
    <row r="2" spans="1:12" ht="18" customHeight="1">
      <c r="A2" s="1180" t="s">
        <v>1345</v>
      </c>
      <c r="B2" s="1180"/>
      <c r="C2" s="21"/>
      <c r="D2" s="21"/>
      <c r="E2" s="21"/>
      <c r="F2" s="21"/>
      <c r="G2" s="21"/>
      <c r="H2" s="21"/>
      <c r="I2" s="21"/>
      <c r="J2" s="21"/>
      <c r="K2" s="1157" t="s">
        <v>1346</v>
      </c>
      <c r="L2" s="1157"/>
    </row>
    <row r="3" spans="1:12" ht="34.5" customHeight="1">
      <c r="A3" s="1120" t="s">
        <v>1527</v>
      </c>
      <c r="B3" s="33" t="s">
        <v>1440</v>
      </c>
      <c r="C3" s="33" t="s">
        <v>1347</v>
      </c>
      <c r="D3" s="33" t="s">
        <v>1348</v>
      </c>
      <c r="E3" s="33" t="s">
        <v>1349</v>
      </c>
      <c r="F3" s="33" t="s">
        <v>1350</v>
      </c>
      <c r="G3" s="33" t="s">
        <v>1351</v>
      </c>
      <c r="H3" s="33" t="s">
        <v>1352</v>
      </c>
      <c r="I3" s="33" t="s">
        <v>1353</v>
      </c>
      <c r="J3" s="33" t="s">
        <v>1354</v>
      </c>
      <c r="K3" s="33" t="s">
        <v>841</v>
      </c>
      <c r="L3" s="1098" t="s">
        <v>104</v>
      </c>
    </row>
    <row r="4" spans="1:12" ht="34.5" customHeight="1">
      <c r="A4" s="1071"/>
      <c r="B4" s="17"/>
      <c r="C4" s="17" t="s">
        <v>1355</v>
      </c>
      <c r="D4" s="40"/>
      <c r="E4" s="40"/>
      <c r="F4" s="40"/>
      <c r="G4" s="40"/>
      <c r="H4" s="40"/>
      <c r="I4" s="40"/>
      <c r="J4" s="40"/>
      <c r="K4" s="40"/>
      <c r="L4" s="1104"/>
    </row>
    <row r="5" spans="1:12" ht="34.5" customHeight="1">
      <c r="A5" s="1072"/>
      <c r="B5" s="12" t="s">
        <v>1442</v>
      </c>
      <c r="C5" s="12" t="s">
        <v>860</v>
      </c>
      <c r="D5" s="12" t="s">
        <v>1356</v>
      </c>
      <c r="E5" s="12" t="s">
        <v>1357</v>
      </c>
      <c r="F5" s="12" t="s">
        <v>1358</v>
      </c>
      <c r="G5" s="12" t="s">
        <v>1359</v>
      </c>
      <c r="H5" s="12" t="s">
        <v>1360</v>
      </c>
      <c r="I5" s="12" t="s">
        <v>1361</v>
      </c>
      <c r="J5" s="12" t="s">
        <v>1362</v>
      </c>
      <c r="K5" s="12" t="s">
        <v>137</v>
      </c>
      <c r="L5" s="1105"/>
    </row>
    <row r="6" spans="1:12" s="205" customFormat="1" ht="48" customHeight="1">
      <c r="A6" s="81" t="s">
        <v>1405</v>
      </c>
      <c r="B6" s="769">
        <v>329215</v>
      </c>
      <c r="C6" s="514">
        <v>4149</v>
      </c>
      <c r="D6" s="514">
        <v>17518</v>
      </c>
      <c r="E6" s="514">
        <v>136202</v>
      </c>
      <c r="F6" s="770">
        <v>101236</v>
      </c>
      <c r="G6" s="514">
        <v>613</v>
      </c>
      <c r="H6" s="514">
        <v>7609</v>
      </c>
      <c r="I6" s="514">
        <v>800</v>
      </c>
      <c r="J6" s="514">
        <v>21435</v>
      </c>
      <c r="K6" s="771">
        <v>39653</v>
      </c>
      <c r="L6" s="203" t="s">
        <v>1405</v>
      </c>
    </row>
    <row r="7" spans="1:12" s="205" customFormat="1" ht="48" customHeight="1">
      <c r="A7" s="81" t="s">
        <v>1419</v>
      </c>
      <c r="B7" s="769">
        <v>378723</v>
      </c>
      <c r="C7" s="514">
        <v>5058</v>
      </c>
      <c r="D7" s="514">
        <v>18528</v>
      </c>
      <c r="E7" s="514">
        <v>149361</v>
      </c>
      <c r="F7" s="770">
        <v>115199</v>
      </c>
      <c r="G7" s="514">
        <v>729</v>
      </c>
      <c r="H7" s="514">
        <v>8582</v>
      </c>
      <c r="I7" s="514">
        <v>1140</v>
      </c>
      <c r="J7" s="514">
        <v>39552</v>
      </c>
      <c r="K7" s="771">
        <v>40574</v>
      </c>
      <c r="L7" s="203" t="s">
        <v>1419</v>
      </c>
    </row>
    <row r="8" spans="1:12" s="205" customFormat="1" ht="48" customHeight="1">
      <c r="A8" s="218" t="s">
        <v>1406</v>
      </c>
      <c r="B8" s="769">
        <v>460360</v>
      </c>
      <c r="C8" s="514">
        <v>5283</v>
      </c>
      <c r="D8" s="514">
        <v>19329</v>
      </c>
      <c r="E8" s="514">
        <v>177885</v>
      </c>
      <c r="F8" s="770">
        <v>142912</v>
      </c>
      <c r="G8" s="514">
        <v>910</v>
      </c>
      <c r="H8" s="514">
        <v>8376</v>
      </c>
      <c r="I8" s="514">
        <v>1128</v>
      </c>
      <c r="J8" s="514">
        <v>57358</v>
      </c>
      <c r="K8" s="771">
        <v>47179</v>
      </c>
      <c r="L8" s="222" t="s">
        <v>1406</v>
      </c>
    </row>
    <row r="9" spans="1:12" s="205" customFormat="1" ht="48" customHeight="1">
      <c r="A9" s="218" t="s">
        <v>221</v>
      </c>
      <c r="B9" s="577">
        <v>541274</v>
      </c>
      <c r="C9" s="772" t="s">
        <v>691</v>
      </c>
      <c r="D9" s="577">
        <v>20478</v>
      </c>
      <c r="E9" s="577">
        <v>183240</v>
      </c>
      <c r="F9" s="577">
        <v>176878</v>
      </c>
      <c r="G9" s="577">
        <v>1284</v>
      </c>
      <c r="H9" s="577">
        <v>8683</v>
      </c>
      <c r="I9" s="577">
        <v>1878</v>
      </c>
      <c r="J9" s="577">
        <v>93169</v>
      </c>
      <c r="K9" s="577">
        <v>55664</v>
      </c>
      <c r="L9" s="222" t="s">
        <v>221</v>
      </c>
    </row>
    <row r="10" spans="1:12" s="205" customFormat="1" ht="48" customHeight="1">
      <c r="A10" s="218" t="s">
        <v>38</v>
      </c>
      <c r="B10" s="577">
        <v>540516</v>
      </c>
      <c r="C10" s="772" t="s">
        <v>46</v>
      </c>
      <c r="D10" s="577">
        <v>23349</v>
      </c>
      <c r="E10" s="577">
        <v>177459</v>
      </c>
      <c r="F10" s="577">
        <v>174902</v>
      </c>
      <c r="G10" s="577">
        <v>1653</v>
      </c>
      <c r="H10" s="577">
        <v>11365</v>
      </c>
      <c r="I10" s="577">
        <v>1607</v>
      </c>
      <c r="J10" s="577">
        <v>67993</v>
      </c>
      <c r="K10" s="577">
        <v>82188</v>
      </c>
      <c r="L10" s="222" t="s">
        <v>38</v>
      </c>
    </row>
    <row r="11" spans="1:12" s="208" customFormat="1" ht="48" customHeight="1">
      <c r="A11" s="234" t="s">
        <v>40</v>
      </c>
      <c r="B11" s="774">
        <v>632354</v>
      </c>
      <c r="C11" s="799" t="s">
        <v>46</v>
      </c>
      <c r="D11" s="773">
        <v>23712</v>
      </c>
      <c r="E11" s="773">
        <v>183163</v>
      </c>
      <c r="F11" s="773">
        <v>258414</v>
      </c>
      <c r="G11" s="773">
        <v>0</v>
      </c>
      <c r="H11" s="773">
        <v>15079</v>
      </c>
      <c r="I11" s="773">
        <v>0</v>
      </c>
      <c r="J11" s="773">
        <v>41480</v>
      </c>
      <c r="K11" s="775">
        <v>110506</v>
      </c>
      <c r="L11" s="726" t="s">
        <v>43</v>
      </c>
    </row>
    <row r="12" spans="1:12" s="176" customFormat="1" ht="12.75">
      <c r="A12" s="1037" t="s">
        <v>535</v>
      </c>
      <c r="B12" s="1179"/>
      <c r="C12" s="388"/>
      <c r="D12" s="388"/>
      <c r="E12" s="388"/>
      <c r="F12" s="388"/>
      <c r="G12" s="374"/>
      <c r="H12" s="374"/>
      <c r="I12" s="1174" t="s">
        <v>536</v>
      </c>
      <c r="J12" s="1174"/>
      <c r="K12" s="1174"/>
      <c r="L12" s="198"/>
    </row>
    <row r="13" s="176" customFormat="1" ht="14.25" customHeight="1">
      <c r="A13" s="176" t="s">
        <v>1526</v>
      </c>
    </row>
  </sheetData>
  <mergeCells count="7">
    <mergeCell ref="A12:B12"/>
    <mergeCell ref="I12:K12"/>
    <mergeCell ref="A1:L1"/>
    <mergeCell ref="A2:B2"/>
    <mergeCell ref="K2:L2"/>
    <mergeCell ref="A3:A5"/>
    <mergeCell ref="L3:L5"/>
  </mergeCells>
  <printOptions/>
  <pageMargins left="0.7480314960629921" right="0.7480314960629921" top="0.984251968503937" bottom="0.84" header="0.5118110236220472" footer="0.5118110236220472"/>
  <pageSetup horizontalDpi="600" verticalDpi="600" orientation="landscape" paperSize="9" scale="95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H26"/>
  <sheetViews>
    <sheetView zoomScaleSheetLayoutView="100" workbookViewId="0" topLeftCell="A1">
      <selection activeCell="D23" sqref="D23"/>
    </sheetView>
  </sheetViews>
  <sheetFormatPr defaultColWidth="9.140625" defaultRowHeight="12.75"/>
  <cols>
    <col min="1" max="1" width="14.140625" style="1" customWidth="1"/>
    <col min="2" max="6" width="20.7109375" style="1" customWidth="1"/>
    <col min="7" max="7" width="14.421875" style="1" customWidth="1"/>
    <col min="8" max="8" width="11.7109375" style="1" bestFit="1" customWidth="1"/>
    <col min="9" max="16384" width="9.140625" style="1" customWidth="1"/>
  </cols>
  <sheetData>
    <row r="1" spans="1:7" ht="32.25" customHeight="1">
      <c r="A1" s="1079" t="s">
        <v>1684</v>
      </c>
      <c r="B1" s="1079"/>
      <c r="C1" s="1079"/>
      <c r="D1" s="1079"/>
      <c r="E1" s="1079"/>
      <c r="F1" s="1079"/>
      <c r="G1" s="1079"/>
    </row>
    <row r="2" spans="1:7" ht="18" customHeight="1">
      <c r="A2" s="21" t="s">
        <v>1363</v>
      </c>
      <c r="B2" s="21"/>
      <c r="C2" s="21"/>
      <c r="D2" s="21"/>
      <c r="E2" s="21"/>
      <c r="F2" s="21"/>
      <c r="G2" s="112" t="s">
        <v>1364</v>
      </c>
    </row>
    <row r="3" spans="1:7" ht="21" customHeight="1">
      <c r="A3" s="1120" t="s">
        <v>1528</v>
      </c>
      <c r="B3" s="52" t="s">
        <v>1365</v>
      </c>
      <c r="C3" s="1097" t="s">
        <v>1366</v>
      </c>
      <c r="D3" s="1090"/>
      <c r="E3" s="1098" t="s">
        <v>1367</v>
      </c>
      <c r="F3" s="1090"/>
      <c r="G3" s="1182" t="s">
        <v>1529</v>
      </c>
    </row>
    <row r="4" spans="1:7" ht="21" customHeight="1">
      <c r="A4" s="1071"/>
      <c r="B4" s="17"/>
      <c r="C4" s="1181" t="s">
        <v>1368</v>
      </c>
      <c r="D4" s="1072"/>
      <c r="E4" s="1105" t="s">
        <v>1369</v>
      </c>
      <c r="F4" s="1072"/>
      <c r="G4" s="1104"/>
    </row>
    <row r="5" spans="1:7" ht="21" customHeight="1">
      <c r="A5" s="1071"/>
      <c r="B5" s="17"/>
      <c r="C5" s="10" t="s">
        <v>1370</v>
      </c>
      <c r="D5" s="33" t="s">
        <v>1371</v>
      </c>
      <c r="E5" s="33" t="s">
        <v>1372</v>
      </c>
      <c r="F5" s="52" t="s">
        <v>1373</v>
      </c>
      <c r="G5" s="1104"/>
    </row>
    <row r="6" spans="1:7" ht="21" customHeight="1">
      <c r="A6" s="1072"/>
      <c r="B6" s="12" t="s">
        <v>1374</v>
      </c>
      <c r="C6" s="12" t="s">
        <v>1375</v>
      </c>
      <c r="D6" s="12" t="s">
        <v>1376</v>
      </c>
      <c r="E6" s="12" t="s">
        <v>1377</v>
      </c>
      <c r="F6" s="70" t="s">
        <v>1378</v>
      </c>
      <c r="G6" s="1105"/>
    </row>
    <row r="7" spans="1:7" s="205" customFormat="1" ht="15.75" customHeight="1">
      <c r="A7" s="203" t="s">
        <v>1405</v>
      </c>
      <c r="B7" s="503">
        <v>4932512</v>
      </c>
      <c r="C7" s="307">
        <v>4528876</v>
      </c>
      <c r="D7" s="307">
        <v>403636</v>
      </c>
      <c r="E7" s="307">
        <v>1652833</v>
      </c>
      <c r="F7" s="309">
        <v>3279679</v>
      </c>
      <c r="G7" s="203" t="s">
        <v>1405</v>
      </c>
    </row>
    <row r="8" spans="1:7" s="205" customFormat="1" ht="15.75" customHeight="1">
      <c r="A8" s="203" t="s">
        <v>1419</v>
      </c>
      <c r="B8" s="503">
        <v>5020275</v>
      </c>
      <c r="C8" s="307">
        <v>4607468</v>
      </c>
      <c r="D8" s="307">
        <v>412807</v>
      </c>
      <c r="E8" s="307">
        <v>1692142</v>
      </c>
      <c r="F8" s="309">
        <v>3330133</v>
      </c>
      <c r="G8" s="203" t="s">
        <v>1419</v>
      </c>
    </row>
    <row r="9" spans="1:8" s="208" customFormat="1" ht="15.75" customHeight="1">
      <c r="A9" s="218" t="s">
        <v>1406</v>
      </c>
      <c r="B9" s="337">
        <v>5312998</v>
      </c>
      <c r="C9" s="337">
        <v>4870723</v>
      </c>
      <c r="D9" s="337">
        <v>442575</v>
      </c>
      <c r="E9" s="337">
        <v>1631500</v>
      </c>
      <c r="F9" s="337">
        <v>3681498</v>
      </c>
      <c r="G9" s="222" t="s">
        <v>1406</v>
      </c>
      <c r="H9" s="291"/>
    </row>
    <row r="10" spans="1:8" s="208" customFormat="1" ht="15.75" customHeight="1">
      <c r="A10" s="218" t="s">
        <v>220</v>
      </c>
      <c r="B10" s="337">
        <v>5429223</v>
      </c>
      <c r="C10" s="337">
        <v>4948579</v>
      </c>
      <c r="D10" s="337">
        <v>480644</v>
      </c>
      <c r="E10" s="337">
        <v>1519191</v>
      </c>
      <c r="F10" s="337">
        <v>3368758</v>
      </c>
      <c r="G10" s="222" t="s">
        <v>220</v>
      </c>
      <c r="H10" s="291"/>
    </row>
    <row r="11" spans="1:8" s="208" customFormat="1" ht="15.75" customHeight="1">
      <c r="A11" s="218" t="s">
        <v>38</v>
      </c>
      <c r="B11" s="337">
        <v>5822017</v>
      </c>
      <c r="C11" s="337">
        <v>5182633</v>
      </c>
      <c r="D11" s="337">
        <v>639384</v>
      </c>
      <c r="E11" s="337">
        <v>1744403</v>
      </c>
      <c r="F11" s="337">
        <v>4077614</v>
      </c>
      <c r="G11" s="222" t="s">
        <v>39</v>
      </c>
      <c r="H11" s="291"/>
    </row>
    <row r="12" spans="1:8" s="208" customFormat="1" ht="15.75" customHeight="1">
      <c r="A12" s="206" t="s">
        <v>40</v>
      </c>
      <c r="B12" s="504">
        <v>6523938</v>
      </c>
      <c r="C12" s="505">
        <v>5774032</v>
      </c>
      <c r="D12" s="505">
        <v>749906</v>
      </c>
      <c r="E12" s="505">
        <v>1737207</v>
      </c>
      <c r="F12" s="506">
        <v>4786731</v>
      </c>
      <c r="G12" s="207" t="s">
        <v>42</v>
      </c>
      <c r="H12" s="291"/>
    </row>
    <row r="13" spans="1:7" s="205" customFormat="1" ht="15.75" customHeight="1">
      <c r="A13" s="226" t="s">
        <v>1379</v>
      </c>
      <c r="B13" s="776">
        <v>436262</v>
      </c>
      <c r="C13" s="507">
        <v>386946</v>
      </c>
      <c r="D13" s="507">
        <v>49316</v>
      </c>
      <c r="E13" s="507">
        <v>81480</v>
      </c>
      <c r="F13" s="508">
        <v>354782</v>
      </c>
      <c r="G13" s="227" t="s">
        <v>1380</v>
      </c>
    </row>
    <row r="14" spans="1:7" s="205" customFormat="1" ht="15.75" customHeight="1">
      <c r="A14" s="226" t="s">
        <v>1381</v>
      </c>
      <c r="B14" s="776">
        <v>401082</v>
      </c>
      <c r="C14" s="507">
        <v>362026</v>
      </c>
      <c r="D14" s="507">
        <v>39056</v>
      </c>
      <c r="E14" s="507">
        <v>124482</v>
      </c>
      <c r="F14" s="508">
        <v>276600</v>
      </c>
      <c r="G14" s="227" t="s">
        <v>1382</v>
      </c>
    </row>
    <row r="15" spans="1:7" s="205" customFormat="1" ht="15.75" customHeight="1">
      <c r="A15" s="226" t="s">
        <v>1383</v>
      </c>
      <c r="B15" s="776">
        <v>474915</v>
      </c>
      <c r="C15" s="507">
        <v>424455</v>
      </c>
      <c r="D15" s="507">
        <v>50460</v>
      </c>
      <c r="E15" s="507">
        <v>205513</v>
      </c>
      <c r="F15" s="508">
        <v>269402</v>
      </c>
      <c r="G15" s="227" t="s">
        <v>1384</v>
      </c>
    </row>
    <row r="16" spans="1:7" s="205" customFormat="1" ht="15.75" customHeight="1">
      <c r="A16" s="226" t="s">
        <v>1385</v>
      </c>
      <c r="B16" s="776">
        <v>635003</v>
      </c>
      <c r="C16" s="507">
        <v>530112</v>
      </c>
      <c r="D16" s="507">
        <v>104891</v>
      </c>
      <c r="E16" s="507">
        <v>267102</v>
      </c>
      <c r="F16" s="508">
        <v>367901</v>
      </c>
      <c r="G16" s="227" t="s">
        <v>1386</v>
      </c>
    </row>
    <row r="17" spans="1:7" s="205" customFormat="1" ht="15.75" customHeight="1">
      <c r="A17" s="226" t="s">
        <v>1387</v>
      </c>
      <c r="B17" s="776">
        <v>644912</v>
      </c>
      <c r="C17" s="507">
        <v>543664</v>
      </c>
      <c r="D17" s="507">
        <v>101248</v>
      </c>
      <c r="E17" s="507">
        <v>247684</v>
      </c>
      <c r="F17" s="508">
        <v>397228</v>
      </c>
      <c r="G17" s="227" t="s">
        <v>1388</v>
      </c>
    </row>
    <row r="18" spans="1:7" s="205" customFormat="1" ht="15.75" customHeight="1">
      <c r="A18" s="226" t="s">
        <v>1389</v>
      </c>
      <c r="B18" s="776">
        <v>521427</v>
      </c>
      <c r="C18" s="507">
        <v>464769</v>
      </c>
      <c r="D18" s="507">
        <v>56658</v>
      </c>
      <c r="E18" s="507">
        <v>165348</v>
      </c>
      <c r="F18" s="508">
        <v>356079</v>
      </c>
      <c r="G18" s="227" t="s">
        <v>1390</v>
      </c>
    </row>
    <row r="19" spans="1:7" s="205" customFormat="1" ht="15.75" customHeight="1">
      <c r="A19" s="226" t="s">
        <v>1391</v>
      </c>
      <c r="B19" s="776">
        <v>600307</v>
      </c>
      <c r="C19" s="507">
        <v>527089</v>
      </c>
      <c r="D19" s="507">
        <v>73218</v>
      </c>
      <c r="E19" s="507">
        <v>106260</v>
      </c>
      <c r="F19" s="508">
        <v>494047</v>
      </c>
      <c r="G19" s="227" t="s">
        <v>1392</v>
      </c>
    </row>
    <row r="20" spans="1:7" s="205" customFormat="1" ht="15.75" customHeight="1">
      <c r="A20" s="226" t="s">
        <v>1393</v>
      </c>
      <c r="B20" s="776">
        <v>744580</v>
      </c>
      <c r="C20" s="507">
        <v>637703</v>
      </c>
      <c r="D20" s="507">
        <v>106877</v>
      </c>
      <c r="E20" s="507">
        <v>110234</v>
      </c>
      <c r="F20" s="508">
        <v>634346</v>
      </c>
      <c r="G20" s="227" t="s">
        <v>1394</v>
      </c>
    </row>
    <row r="21" spans="1:7" s="205" customFormat="1" ht="15.75" customHeight="1">
      <c r="A21" s="226" t="s">
        <v>1395</v>
      </c>
      <c r="B21" s="776">
        <v>470874</v>
      </c>
      <c r="C21" s="507">
        <v>433243</v>
      </c>
      <c r="D21" s="507">
        <v>37631</v>
      </c>
      <c r="E21" s="507">
        <v>72782</v>
      </c>
      <c r="F21" s="508">
        <v>398092</v>
      </c>
      <c r="G21" s="227" t="s">
        <v>1396</v>
      </c>
    </row>
    <row r="22" spans="1:7" s="205" customFormat="1" ht="15.75" customHeight="1">
      <c r="A22" s="226" t="s">
        <v>1397</v>
      </c>
      <c r="B22" s="776">
        <v>572332</v>
      </c>
      <c r="C22" s="507">
        <v>522208</v>
      </c>
      <c r="D22" s="507">
        <v>50124</v>
      </c>
      <c r="E22" s="507">
        <v>95631</v>
      </c>
      <c r="F22" s="508">
        <v>476701</v>
      </c>
      <c r="G22" s="227" t="s">
        <v>1398</v>
      </c>
    </row>
    <row r="23" spans="1:7" s="205" customFormat="1" ht="15.75" customHeight="1">
      <c r="A23" s="226" t="s">
        <v>1399</v>
      </c>
      <c r="B23" s="776">
        <v>511604</v>
      </c>
      <c r="C23" s="507">
        <v>474050</v>
      </c>
      <c r="D23" s="507">
        <v>37554</v>
      </c>
      <c r="E23" s="507">
        <v>110763</v>
      </c>
      <c r="F23" s="508">
        <v>400841</v>
      </c>
      <c r="G23" s="227" t="s">
        <v>1400</v>
      </c>
    </row>
    <row r="24" spans="1:7" s="205" customFormat="1" ht="15.75" customHeight="1">
      <c r="A24" s="230" t="s">
        <v>1401</v>
      </c>
      <c r="B24" s="777">
        <v>510640</v>
      </c>
      <c r="C24" s="509">
        <v>467767</v>
      </c>
      <c r="D24" s="509">
        <v>42873</v>
      </c>
      <c r="E24" s="509">
        <v>149928</v>
      </c>
      <c r="F24" s="510">
        <v>360712</v>
      </c>
      <c r="G24" s="231" t="s">
        <v>1402</v>
      </c>
    </row>
    <row r="25" spans="1:7" ht="15" customHeight="1">
      <c r="A25" s="111" t="s">
        <v>1497</v>
      </c>
      <c r="G25" s="22" t="s">
        <v>1525</v>
      </c>
    </row>
    <row r="26" spans="1:4" ht="15" customHeight="1">
      <c r="A26" s="1" t="s">
        <v>112</v>
      </c>
      <c r="D26" s="113" t="s">
        <v>1403</v>
      </c>
    </row>
  </sheetData>
  <mergeCells count="7">
    <mergeCell ref="A1:G1"/>
    <mergeCell ref="C3:D3"/>
    <mergeCell ref="E3:F3"/>
    <mergeCell ref="C4:D4"/>
    <mergeCell ref="E4:F4"/>
    <mergeCell ref="A3:A6"/>
    <mergeCell ref="G3:G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I28"/>
  <sheetViews>
    <sheetView workbookViewId="0" topLeftCell="B1">
      <selection activeCell="I2" sqref="I2"/>
    </sheetView>
  </sheetViews>
  <sheetFormatPr defaultColWidth="9.140625" defaultRowHeight="12.75"/>
  <cols>
    <col min="1" max="1" width="18.00390625" style="0" customWidth="1"/>
    <col min="2" max="2" width="47.7109375" style="0" customWidth="1"/>
    <col min="3" max="3" width="18.421875" style="0" customWidth="1"/>
  </cols>
  <sheetData>
    <row r="1" spans="1:9" ht="29.25" customHeight="1">
      <c r="A1" s="1183" t="s">
        <v>1685</v>
      </c>
      <c r="B1" s="1184"/>
      <c r="C1" s="1184"/>
      <c r="D1" s="1184"/>
      <c r="E1" s="1184"/>
      <c r="F1" s="1184"/>
      <c r="G1" s="1184"/>
      <c r="H1" s="1184"/>
      <c r="I1" s="757"/>
    </row>
    <row r="2" spans="1:9" ht="20.25" customHeight="1">
      <c r="A2" s="741" t="s">
        <v>889</v>
      </c>
      <c r="B2" s="742"/>
      <c r="F2" s="743"/>
      <c r="G2" s="742"/>
      <c r="H2" s="115"/>
      <c r="I2" s="114" t="s">
        <v>1202</v>
      </c>
    </row>
    <row r="3" spans="1:8" ht="12" customHeight="1">
      <c r="A3" s="744" t="s">
        <v>890</v>
      </c>
      <c r="B3" s="745" t="s">
        <v>891</v>
      </c>
      <c r="C3" s="744" t="s">
        <v>892</v>
      </c>
      <c r="D3" s="745" t="s">
        <v>893</v>
      </c>
      <c r="E3" s="1185" t="s">
        <v>894</v>
      </c>
      <c r="F3" s="1186"/>
      <c r="G3" s="1186"/>
      <c r="H3" s="455"/>
    </row>
    <row r="4" spans="1:8" ht="12" customHeight="1">
      <c r="A4" s="746"/>
      <c r="B4" s="747"/>
      <c r="C4" s="747"/>
      <c r="D4" s="748"/>
      <c r="E4" s="748"/>
      <c r="F4" s="116" t="s">
        <v>895</v>
      </c>
      <c r="G4" s="116" t="s">
        <v>896</v>
      </c>
      <c r="H4" s="390" t="s">
        <v>231</v>
      </c>
    </row>
    <row r="5" spans="1:8" ht="15" customHeight="1">
      <c r="A5" s="749" t="s">
        <v>897</v>
      </c>
      <c r="B5" s="117" t="s">
        <v>898</v>
      </c>
      <c r="C5" s="117" t="s">
        <v>899</v>
      </c>
      <c r="D5" s="750" t="s">
        <v>900</v>
      </c>
      <c r="E5" s="750"/>
      <c r="F5" s="117" t="s">
        <v>901</v>
      </c>
      <c r="G5" s="117" t="s">
        <v>902</v>
      </c>
      <c r="H5" s="394" t="s">
        <v>903</v>
      </c>
    </row>
    <row r="6" spans="1:8" ht="12.75">
      <c r="A6" s="956" t="s">
        <v>1106</v>
      </c>
      <c r="B6" s="957"/>
      <c r="C6" s="957"/>
      <c r="D6" s="957">
        <v>16484</v>
      </c>
      <c r="E6" s="957">
        <v>4002</v>
      </c>
      <c r="F6" s="867"/>
      <c r="G6" s="958"/>
      <c r="H6" s="959"/>
    </row>
    <row r="7" spans="1:8" ht="16.5" customHeight="1">
      <c r="A7" s="448"/>
      <c r="B7" s="960"/>
      <c r="C7" s="960"/>
      <c r="D7" s="960"/>
      <c r="E7" s="960"/>
      <c r="F7" s="449"/>
      <c r="G7" s="450"/>
      <c r="H7" s="740"/>
    </row>
    <row r="8" spans="1:8" ht="19.5" customHeight="1">
      <c r="A8" s="511" t="s">
        <v>1107</v>
      </c>
      <c r="B8" s="961" t="s">
        <v>1108</v>
      </c>
      <c r="C8" s="960" t="s">
        <v>1109</v>
      </c>
      <c r="D8" s="960">
        <v>377</v>
      </c>
      <c r="E8" s="960">
        <v>758</v>
      </c>
      <c r="F8" s="962" t="s">
        <v>1110</v>
      </c>
      <c r="G8" s="963" t="s">
        <v>1110</v>
      </c>
      <c r="H8" s="964" t="s">
        <v>1111</v>
      </c>
    </row>
    <row r="9" spans="1:8" ht="19.5" customHeight="1">
      <c r="A9" s="448" t="s">
        <v>1112</v>
      </c>
      <c r="B9" s="961" t="s">
        <v>1113</v>
      </c>
      <c r="C9" s="960" t="s">
        <v>1114</v>
      </c>
      <c r="D9" s="960">
        <v>1168</v>
      </c>
      <c r="E9" s="960">
        <v>385</v>
      </c>
      <c r="F9" s="962" t="s">
        <v>1110</v>
      </c>
      <c r="G9" s="963" t="s">
        <v>1110</v>
      </c>
      <c r="H9" s="964" t="s">
        <v>1115</v>
      </c>
    </row>
    <row r="10" spans="1:8" ht="19.5" customHeight="1">
      <c r="A10" s="511" t="s">
        <v>1116</v>
      </c>
      <c r="B10" s="961" t="s">
        <v>1117</v>
      </c>
      <c r="C10" s="960" t="s">
        <v>1118</v>
      </c>
      <c r="D10" s="960">
        <v>2684</v>
      </c>
      <c r="E10" s="960" t="s">
        <v>1119</v>
      </c>
      <c r="F10" s="962" t="s">
        <v>1110</v>
      </c>
      <c r="G10" s="963" t="s">
        <v>1110</v>
      </c>
      <c r="H10" s="964" t="s">
        <v>1120</v>
      </c>
    </row>
    <row r="11" spans="1:8" ht="18.75" customHeight="1">
      <c r="A11" s="448" t="s">
        <v>1121</v>
      </c>
      <c r="B11" s="961" t="s">
        <v>1122</v>
      </c>
      <c r="C11" s="960" t="s">
        <v>1123</v>
      </c>
      <c r="D11" s="960">
        <v>298</v>
      </c>
      <c r="E11" s="960">
        <v>50</v>
      </c>
      <c r="F11" s="962" t="s">
        <v>1110</v>
      </c>
      <c r="G11" s="963" t="s">
        <v>1110</v>
      </c>
      <c r="H11" s="964" t="s">
        <v>1124</v>
      </c>
    </row>
    <row r="12" spans="1:8" ht="18.75" customHeight="1">
      <c r="A12" s="511" t="s">
        <v>1125</v>
      </c>
      <c r="B12" s="961" t="s">
        <v>1126</v>
      </c>
      <c r="C12" s="960" t="s">
        <v>1127</v>
      </c>
      <c r="D12" s="960">
        <v>239</v>
      </c>
      <c r="E12" s="960">
        <v>224</v>
      </c>
      <c r="F12" s="962" t="s">
        <v>1110</v>
      </c>
      <c r="G12" s="963" t="s">
        <v>1110</v>
      </c>
      <c r="H12" s="964" t="s">
        <v>1128</v>
      </c>
    </row>
    <row r="13" spans="1:8" ht="21" customHeight="1">
      <c r="A13" s="448" t="s">
        <v>1129</v>
      </c>
      <c r="B13" s="961" t="s">
        <v>1130</v>
      </c>
      <c r="C13" s="960" t="s">
        <v>1131</v>
      </c>
      <c r="D13" s="960">
        <v>970</v>
      </c>
      <c r="E13" s="960">
        <v>146</v>
      </c>
      <c r="F13" s="962" t="s">
        <v>1110</v>
      </c>
      <c r="G13" s="963" t="s">
        <v>1110</v>
      </c>
      <c r="H13" s="964" t="s">
        <v>1132</v>
      </c>
    </row>
    <row r="14" spans="1:8" ht="24.75" customHeight="1">
      <c r="A14" s="511" t="s">
        <v>1133</v>
      </c>
      <c r="B14" s="961" t="s">
        <v>1134</v>
      </c>
      <c r="C14" s="960" t="s">
        <v>1135</v>
      </c>
      <c r="D14" s="960">
        <v>198</v>
      </c>
      <c r="E14" s="960">
        <v>36</v>
      </c>
      <c r="F14" s="962" t="s">
        <v>1110</v>
      </c>
      <c r="G14" s="963" t="s">
        <v>1110</v>
      </c>
      <c r="H14" s="964" t="s">
        <v>1136</v>
      </c>
    </row>
    <row r="15" spans="1:8" ht="17.25" customHeight="1">
      <c r="A15" s="448" t="s">
        <v>1137</v>
      </c>
      <c r="B15" s="961" t="s">
        <v>1138</v>
      </c>
      <c r="C15" s="960" t="s">
        <v>1135</v>
      </c>
      <c r="D15" s="960">
        <v>254</v>
      </c>
      <c r="E15" s="960">
        <v>1</v>
      </c>
      <c r="F15" s="962" t="s">
        <v>1110</v>
      </c>
      <c r="G15" s="963" t="s">
        <v>1110</v>
      </c>
      <c r="H15" s="964" t="s">
        <v>1139</v>
      </c>
    </row>
    <row r="16" spans="1:8" ht="17.25" customHeight="1">
      <c r="A16" s="511" t="s">
        <v>1140</v>
      </c>
      <c r="B16" s="961" t="s">
        <v>1141</v>
      </c>
      <c r="C16" s="960" t="s">
        <v>1142</v>
      </c>
      <c r="D16" s="960">
        <v>100</v>
      </c>
      <c r="E16" s="960" t="s">
        <v>1119</v>
      </c>
      <c r="F16" s="962" t="s">
        <v>1110</v>
      </c>
      <c r="G16" s="963" t="s">
        <v>1110</v>
      </c>
      <c r="H16" s="964" t="s">
        <v>1143</v>
      </c>
    </row>
    <row r="17" spans="1:8" ht="17.25" customHeight="1">
      <c r="A17" s="448" t="s">
        <v>1144</v>
      </c>
      <c r="B17" s="961" t="s">
        <v>1145</v>
      </c>
      <c r="C17" s="960" t="s">
        <v>1146</v>
      </c>
      <c r="D17" s="960">
        <v>380</v>
      </c>
      <c r="E17" s="960">
        <v>626</v>
      </c>
      <c r="F17" s="962" t="s">
        <v>1110</v>
      </c>
      <c r="G17" s="963" t="s">
        <v>1110</v>
      </c>
      <c r="H17" s="964" t="s">
        <v>1147</v>
      </c>
    </row>
    <row r="18" spans="1:8" ht="22.5" customHeight="1">
      <c r="A18" s="511" t="s">
        <v>1148</v>
      </c>
      <c r="B18" s="961" t="s">
        <v>1149</v>
      </c>
      <c r="C18" s="960" t="s">
        <v>1135</v>
      </c>
      <c r="D18" s="960">
        <v>134</v>
      </c>
      <c r="E18" s="960">
        <v>33</v>
      </c>
      <c r="F18" s="962" t="s">
        <v>1110</v>
      </c>
      <c r="G18" s="963" t="s">
        <v>1110</v>
      </c>
      <c r="H18" s="964" t="s">
        <v>1150</v>
      </c>
    </row>
    <row r="19" spans="1:8" ht="19.5" customHeight="1">
      <c r="A19" s="448" t="s">
        <v>1151</v>
      </c>
      <c r="B19" s="961" t="s">
        <v>1152</v>
      </c>
      <c r="C19" s="960" t="s">
        <v>1153</v>
      </c>
      <c r="D19" s="960">
        <v>4512</v>
      </c>
      <c r="E19" s="960">
        <v>517</v>
      </c>
      <c r="F19" s="962" t="s">
        <v>1110</v>
      </c>
      <c r="G19" s="963" t="s">
        <v>1110</v>
      </c>
      <c r="H19" s="964" t="s">
        <v>1154</v>
      </c>
    </row>
    <row r="20" spans="1:8" ht="24.75" customHeight="1">
      <c r="A20" s="511" t="s">
        <v>1155</v>
      </c>
      <c r="B20" s="961" t="s">
        <v>1156</v>
      </c>
      <c r="C20" s="960" t="s">
        <v>1157</v>
      </c>
      <c r="D20" s="960">
        <v>2363</v>
      </c>
      <c r="E20" s="960" t="s">
        <v>1119</v>
      </c>
      <c r="F20" s="962" t="s">
        <v>1110</v>
      </c>
      <c r="G20" s="963" t="s">
        <v>1110</v>
      </c>
      <c r="H20" s="964" t="s">
        <v>1158</v>
      </c>
    </row>
    <row r="21" spans="1:8" ht="17.25" customHeight="1">
      <c r="A21" s="448" t="s">
        <v>1159</v>
      </c>
      <c r="B21" s="961" t="s">
        <v>1160</v>
      </c>
      <c r="C21" s="960" t="s">
        <v>1161</v>
      </c>
      <c r="D21" s="960">
        <v>97</v>
      </c>
      <c r="E21" s="960">
        <v>591</v>
      </c>
      <c r="F21" s="962" t="s">
        <v>1110</v>
      </c>
      <c r="G21" s="963" t="s">
        <v>1110</v>
      </c>
      <c r="H21" s="964" t="s">
        <v>1162</v>
      </c>
    </row>
    <row r="22" spans="1:8" ht="15.75" customHeight="1">
      <c r="A22" s="511" t="s">
        <v>1163</v>
      </c>
      <c r="B22" s="961" t="s">
        <v>1164</v>
      </c>
      <c r="C22" s="960" t="s">
        <v>1165</v>
      </c>
      <c r="D22" s="960">
        <v>2394</v>
      </c>
      <c r="E22" s="960">
        <v>56</v>
      </c>
      <c r="F22" s="962" t="s">
        <v>1110</v>
      </c>
      <c r="G22" s="963" t="s">
        <v>1110</v>
      </c>
      <c r="H22" s="964" t="s">
        <v>1166</v>
      </c>
    </row>
    <row r="23" spans="1:8" ht="21" customHeight="1">
      <c r="A23" s="448" t="s">
        <v>1167</v>
      </c>
      <c r="B23" s="961" t="s">
        <v>1168</v>
      </c>
      <c r="C23" s="960" t="s">
        <v>1169</v>
      </c>
      <c r="D23" s="960">
        <v>156</v>
      </c>
      <c r="E23" s="960">
        <v>166</v>
      </c>
      <c r="F23" s="962" t="s">
        <v>1110</v>
      </c>
      <c r="G23" s="963" t="s">
        <v>1110</v>
      </c>
      <c r="H23" s="964" t="s">
        <v>1170</v>
      </c>
    </row>
    <row r="24" spans="1:8" ht="20.25" customHeight="1">
      <c r="A24" s="805" t="s">
        <v>1171</v>
      </c>
      <c r="B24" s="965" t="s">
        <v>1172</v>
      </c>
      <c r="C24" s="966" t="s">
        <v>1173</v>
      </c>
      <c r="D24" s="966">
        <v>160</v>
      </c>
      <c r="E24" s="966">
        <v>413</v>
      </c>
      <c r="F24" s="967" t="s">
        <v>1110</v>
      </c>
      <c r="G24" s="968" t="s">
        <v>1110</v>
      </c>
      <c r="H24" s="969" t="s">
        <v>1179</v>
      </c>
    </row>
    <row r="25" spans="1:8" ht="12.75">
      <c r="A25" s="752"/>
      <c r="B25" s="753"/>
      <c r="C25" s="678" t="s">
        <v>1200</v>
      </c>
      <c r="D25" s="678"/>
      <c r="E25" s="678"/>
      <c r="F25" s="754"/>
      <c r="G25" s="754"/>
      <c r="H25" s="755"/>
    </row>
    <row r="26" spans="1:8" ht="12.75">
      <c r="A26" s="1188" t="s">
        <v>537</v>
      </c>
      <c r="B26" s="1068"/>
      <c r="C26" s="1068"/>
      <c r="D26" s="1068"/>
      <c r="E26" s="1068"/>
      <c r="F26" s="1068"/>
      <c r="G26" s="1068"/>
      <c r="H26" s="1068"/>
    </row>
    <row r="28" spans="3:9" ht="12.75">
      <c r="C28" s="1187" t="s">
        <v>1574</v>
      </c>
      <c r="D28" s="1187"/>
      <c r="E28" s="1187"/>
      <c r="F28" s="1187"/>
      <c r="G28" s="1187"/>
      <c r="H28" s="1187"/>
      <c r="I28" s="1187"/>
    </row>
  </sheetData>
  <mergeCells count="4">
    <mergeCell ref="A1:H1"/>
    <mergeCell ref="E3:G3"/>
    <mergeCell ref="C28:I28"/>
    <mergeCell ref="A26:H26"/>
  </mergeCells>
  <printOptions/>
  <pageMargins left="0.75" right="0.75" top="0.55" bottom="0.23" header="0.37" footer="0.16"/>
  <pageSetup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H26"/>
  <sheetViews>
    <sheetView zoomScaleSheetLayoutView="100" workbookViewId="0" topLeftCell="B1">
      <selection activeCell="B9" sqref="B9"/>
    </sheetView>
  </sheetViews>
  <sheetFormatPr defaultColWidth="9.140625" defaultRowHeight="12.75"/>
  <cols>
    <col min="1" max="1" width="26.8515625" style="398" customWidth="1"/>
    <col min="2" max="2" width="24.421875" style="374" customWidth="1"/>
    <col min="3" max="5" width="23.00390625" style="374" customWidth="1"/>
    <col min="6" max="6" width="22.28125" style="118" customWidth="1"/>
    <col min="7" max="7" width="22.57421875" style="118" customWidth="1"/>
    <col min="8" max="8" width="38.7109375" style="1" customWidth="1"/>
    <col min="9" max="16384" width="45.28125" style="1" customWidth="1"/>
  </cols>
  <sheetData>
    <row r="1" spans="1:8" ht="32.25" customHeight="1">
      <c r="A1" s="1192" t="s">
        <v>1713</v>
      </c>
      <c r="B1" s="1193"/>
      <c r="C1" s="1193"/>
      <c r="D1" s="1193"/>
      <c r="E1" s="1193"/>
      <c r="F1" s="1193"/>
      <c r="G1" s="1193"/>
      <c r="H1" s="1194"/>
    </row>
    <row r="2" spans="1:8" s="176" customFormat="1" ht="18" customHeight="1">
      <c r="A2" s="741" t="s">
        <v>1201</v>
      </c>
      <c r="H2" s="115" t="s">
        <v>520</v>
      </c>
    </row>
    <row r="3" spans="1:8" s="176" customFormat="1" ht="22.5" customHeight="1">
      <c r="A3" s="758"/>
      <c r="B3" s="1189">
        <v>2007</v>
      </c>
      <c r="C3" s="1190"/>
      <c r="D3" s="1190" t="s">
        <v>38</v>
      </c>
      <c r="E3" s="1195"/>
      <c r="F3" s="1191" t="s">
        <v>43</v>
      </c>
      <c r="G3" s="1191"/>
      <c r="H3" s="178"/>
    </row>
    <row r="4" spans="1:8" s="293" customFormat="1" ht="18" customHeight="1">
      <c r="A4" s="746" t="s">
        <v>1203</v>
      </c>
      <c r="B4" s="116" t="s">
        <v>1204</v>
      </c>
      <c r="C4" s="116" t="s">
        <v>1205</v>
      </c>
      <c r="D4" s="116" t="s">
        <v>47</v>
      </c>
      <c r="E4" s="116" t="s">
        <v>48</v>
      </c>
      <c r="F4" s="761" t="s">
        <v>1227</v>
      </c>
      <c r="G4" s="761" t="s">
        <v>1228</v>
      </c>
      <c r="H4" s="704" t="s">
        <v>1206</v>
      </c>
    </row>
    <row r="5" spans="1:8" s="176" customFormat="1" ht="18" customHeight="1">
      <c r="A5" s="759" t="s">
        <v>1206</v>
      </c>
      <c r="B5" s="117" t="s">
        <v>1207</v>
      </c>
      <c r="C5" s="117" t="s">
        <v>1208</v>
      </c>
      <c r="D5" s="117" t="s">
        <v>49</v>
      </c>
      <c r="E5" s="117" t="s">
        <v>50</v>
      </c>
      <c r="F5" s="762" t="s">
        <v>1207</v>
      </c>
      <c r="G5" s="762" t="s">
        <v>1208</v>
      </c>
      <c r="H5" s="800"/>
    </row>
    <row r="6" spans="1:8" s="242" customFormat="1" ht="21" customHeight="1">
      <c r="A6" s="751" t="s">
        <v>1209</v>
      </c>
      <c r="B6" s="513">
        <f>SUM(B7:B25)</f>
        <v>6213521</v>
      </c>
      <c r="C6" s="513">
        <v>12096</v>
      </c>
      <c r="D6" s="513">
        <v>5463881</v>
      </c>
      <c r="E6" s="513">
        <v>12949</v>
      </c>
      <c r="F6" s="732">
        <f>SUM(F7:F25)</f>
        <v>6880801</v>
      </c>
      <c r="G6" s="970">
        <f>SUM(G7:G25)</f>
        <v>13930</v>
      </c>
      <c r="H6" s="804" t="s">
        <v>1693</v>
      </c>
    </row>
    <row r="7" spans="1:8" s="242" customFormat="1" ht="21" customHeight="1">
      <c r="A7" s="561" t="s">
        <v>1210</v>
      </c>
      <c r="B7" s="513">
        <v>154201</v>
      </c>
      <c r="C7" s="513">
        <v>312</v>
      </c>
      <c r="D7" s="513">
        <v>185740</v>
      </c>
      <c r="E7" s="513">
        <v>340</v>
      </c>
      <c r="F7" s="971">
        <v>161597</v>
      </c>
      <c r="G7" s="972">
        <v>347</v>
      </c>
      <c r="H7" s="747" t="s">
        <v>1694</v>
      </c>
    </row>
    <row r="8" spans="1:8" s="242" customFormat="1" ht="21" customHeight="1">
      <c r="A8" s="561" t="s">
        <v>1211</v>
      </c>
      <c r="B8" s="513">
        <v>96240</v>
      </c>
      <c r="C8" s="513">
        <v>16</v>
      </c>
      <c r="D8" s="513">
        <v>116608</v>
      </c>
      <c r="E8" s="513">
        <v>13</v>
      </c>
      <c r="F8" s="971">
        <v>114507</v>
      </c>
      <c r="G8" s="972">
        <v>17</v>
      </c>
      <c r="H8" s="747" t="s">
        <v>1695</v>
      </c>
    </row>
    <row r="9" spans="1:8" s="242" customFormat="1" ht="21" customHeight="1">
      <c r="A9" s="561" t="s">
        <v>1212</v>
      </c>
      <c r="B9" s="513">
        <v>33147</v>
      </c>
      <c r="C9" s="513">
        <v>2</v>
      </c>
      <c r="D9" s="513">
        <v>47014</v>
      </c>
      <c r="E9" s="513">
        <v>1</v>
      </c>
      <c r="F9" s="971">
        <v>49315</v>
      </c>
      <c r="G9" s="972">
        <v>2</v>
      </c>
      <c r="H9" s="747" t="s">
        <v>1696</v>
      </c>
    </row>
    <row r="10" spans="1:8" s="242" customFormat="1" ht="21" customHeight="1">
      <c r="A10" s="561" t="s">
        <v>1213</v>
      </c>
      <c r="B10" s="513">
        <v>160000</v>
      </c>
      <c r="C10" s="513">
        <v>370</v>
      </c>
      <c r="D10" s="513">
        <v>133140</v>
      </c>
      <c r="E10" s="513">
        <v>284</v>
      </c>
      <c r="F10" s="971">
        <v>46653</v>
      </c>
      <c r="G10" s="972">
        <v>98</v>
      </c>
      <c r="H10" s="747" t="s">
        <v>1697</v>
      </c>
    </row>
    <row r="11" spans="1:8" s="242" customFormat="1" ht="21" customHeight="1">
      <c r="A11" s="561" t="s">
        <v>1214</v>
      </c>
      <c r="B11" s="513">
        <v>214758</v>
      </c>
      <c r="C11" s="513">
        <v>56</v>
      </c>
      <c r="D11" s="513">
        <v>254366</v>
      </c>
      <c r="E11" s="513">
        <v>15</v>
      </c>
      <c r="F11" s="971">
        <v>270007</v>
      </c>
      <c r="G11" s="972" t="s">
        <v>1180</v>
      </c>
      <c r="H11" s="747" t="s">
        <v>1698</v>
      </c>
    </row>
    <row r="12" spans="1:8" s="242" customFormat="1" ht="21" customHeight="1">
      <c r="A12" s="561" t="s">
        <v>1215</v>
      </c>
      <c r="B12" s="562">
        <v>962</v>
      </c>
      <c r="C12" s="562">
        <v>426</v>
      </c>
      <c r="D12" s="562">
        <v>999</v>
      </c>
      <c r="E12" s="562">
        <v>394</v>
      </c>
      <c r="F12" s="920">
        <v>940931</v>
      </c>
      <c r="G12" s="973">
        <v>391</v>
      </c>
      <c r="H12" s="747" t="s">
        <v>1699</v>
      </c>
    </row>
    <row r="13" spans="1:8" s="242" customFormat="1" ht="21" customHeight="1">
      <c r="A13" s="561" t="s">
        <v>1216</v>
      </c>
      <c r="B13" s="513">
        <v>396506</v>
      </c>
      <c r="C13" s="513">
        <v>376</v>
      </c>
      <c r="D13" s="513">
        <v>416258</v>
      </c>
      <c r="E13" s="513">
        <v>150</v>
      </c>
      <c r="F13" s="971">
        <v>462984</v>
      </c>
      <c r="G13" s="972">
        <v>562</v>
      </c>
      <c r="H13" s="747" t="s">
        <v>1700</v>
      </c>
    </row>
    <row r="14" spans="1:8" s="294" customFormat="1" ht="21" customHeight="1">
      <c r="A14" s="561" t="s">
        <v>324</v>
      </c>
      <c r="B14" s="562">
        <v>149</v>
      </c>
      <c r="C14" s="562">
        <v>285</v>
      </c>
      <c r="D14" s="562">
        <v>146</v>
      </c>
      <c r="E14" s="562">
        <v>206</v>
      </c>
      <c r="F14" s="920">
        <v>153547</v>
      </c>
      <c r="G14" s="973">
        <v>221</v>
      </c>
      <c r="H14" s="747" t="s">
        <v>1701</v>
      </c>
    </row>
    <row r="15" spans="1:8" s="294" customFormat="1" ht="21" customHeight="1">
      <c r="A15" s="561" t="s">
        <v>1217</v>
      </c>
      <c r="B15" s="513">
        <v>402040</v>
      </c>
      <c r="C15" s="513">
        <v>2188</v>
      </c>
      <c r="D15" s="513">
        <v>534279</v>
      </c>
      <c r="E15" s="513">
        <v>2802</v>
      </c>
      <c r="F15" s="971">
        <v>613507</v>
      </c>
      <c r="G15" s="972">
        <v>3199</v>
      </c>
      <c r="H15" s="747" t="s">
        <v>1702</v>
      </c>
    </row>
    <row r="16" spans="1:8" s="294" customFormat="1" ht="21" customHeight="1">
      <c r="A16" s="561" t="s">
        <v>1218</v>
      </c>
      <c r="B16" s="513">
        <v>1609774</v>
      </c>
      <c r="C16" s="513" t="s">
        <v>118</v>
      </c>
      <c r="D16" s="513">
        <v>925686</v>
      </c>
      <c r="E16" s="513" t="s">
        <v>1538</v>
      </c>
      <c r="F16" s="971">
        <v>988382</v>
      </c>
      <c r="G16" s="972" t="s">
        <v>1180</v>
      </c>
      <c r="H16" s="747" t="s">
        <v>1703</v>
      </c>
    </row>
    <row r="17" spans="1:8" s="294" customFormat="1" ht="21" customHeight="1">
      <c r="A17" s="561" t="s">
        <v>325</v>
      </c>
      <c r="B17" s="562">
        <v>166</v>
      </c>
      <c r="C17" s="562">
        <v>70</v>
      </c>
      <c r="D17" s="562">
        <v>208</v>
      </c>
      <c r="E17" s="562">
        <v>75</v>
      </c>
      <c r="F17" s="920">
        <v>210326</v>
      </c>
      <c r="G17" s="973">
        <v>71</v>
      </c>
      <c r="H17" s="801" t="s">
        <v>1704</v>
      </c>
    </row>
    <row r="18" spans="1:8" s="294" customFormat="1" ht="21" customHeight="1">
      <c r="A18" s="561" t="s">
        <v>1219</v>
      </c>
      <c r="B18" s="513">
        <v>116337</v>
      </c>
      <c r="C18" s="513">
        <v>13</v>
      </c>
      <c r="D18" s="513">
        <v>109086</v>
      </c>
      <c r="E18" s="513">
        <v>10</v>
      </c>
      <c r="F18" s="971">
        <v>109203</v>
      </c>
      <c r="G18" s="972">
        <v>8</v>
      </c>
      <c r="H18" s="747" t="s">
        <v>1705</v>
      </c>
    </row>
    <row r="19" spans="1:8" ht="21" customHeight="1">
      <c r="A19" s="561" t="s">
        <v>1220</v>
      </c>
      <c r="B19" s="732">
        <v>649000</v>
      </c>
      <c r="C19" s="732">
        <v>1144</v>
      </c>
      <c r="D19" s="732">
        <v>677824</v>
      </c>
      <c r="E19" s="732">
        <v>1347</v>
      </c>
      <c r="F19" s="971">
        <v>591239</v>
      </c>
      <c r="G19" s="972">
        <v>1245</v>
      </c>
      <c r="H19" s="747" t="s">
        <v>1706</v>
      </c>
    </row>
    <row r="20" spans="1:8" ht="21" customHeight="1">
      <c r="A20" s="746" t="s">
        <v>1221</v>
      </c>
      <c r="B20" s="732">
        <v>205948</v>
      </c>
      <c r="C20" s="732">
        <v>78</v>
      </c>
      <c r="D20" s="732">
        <v>110214</v>
      </c>
      <c r="E20" s="732">
        <v>71</v>
      </c>
      <c r="F20" s="971">
        <v>125106</v>
      </c>
      <c r="G20" s="972">
        <v>102</v>
      </c>
      <c r="H20" s="802" t="s">
        <v>1707</v>
      </c>
    </row>
    <row r="21" spans="1:8" ht="21" customHeight="1">
      <c r="A21" s="561" t="s">
        <v>1222</v>
      </c>
      <c r="B21" s="562">
        <v>91</v>
      </c>
      <c r="C21" s="562">
        <v>4</v>
      </c>
      <c r="D21" s="562">
        <v>59</v>
      </c>
      <c r="E21" s="562">
        <v>3</v>
      </c>
      <c r="F21" s="920">
        <v>73394</v>
      </c>
      <c r="G21" s="973">
        <v>2</v>
      </c>
      <c r="H21" s="802" t="s">
        <v>1708</v>
      </c>
    </row>
    <row r="22" spans="1:8" ht="21" customHeight="1">
      <c r="A22" s="561" t="s">
        <v>1223</v>
      </c>
      <c r="B22" s="732">
        <v>882191</v>
      </c>
      <c r="C22" s="732">
        <v>4220</v>
      </c>
      <c r="D22" s="732">
        <v>950238</v>
      </c>
      <c r="E22" s="732">
        <v>4673</v>
      </c>
      <c r="F22" s="971">
        <v>932275</v>
      </c>
      <c r="G22" s="972">
        <v>4811</v>
      </c>
      <c r="H22" s="802" t="s">
        <v>1709</v>
      </c>
    </row>
    <row r="23" spans="1:8" ht="21" customHeight="1">
      <c r="A23" s="511" t="s">
        <v>1224</v>
      </c>
      <c r="B23" s="732">
        <v>176000</v>
      </c>
      <c r="C23" s="732">
        <v>899</v>
      </c>
      <c r="D23" s="732">
        <v>150762</v>
      </c>
      <c r="E23" s="732">
        <v>811</v>
      </c>
      <c r="F23" s="971">
        <v>186135</v>
      </c>
      <c r="G23" s="972">
        <v>1049</v>
      </c>
      <c r="H23" s="802" t="s">
        <v>1710</v>
      </c>
    </row>
    <row r="24" spans="1:8" ht="21" customHeight="1">
      <c r="A24" s="561" t="s">
        <v>1225</v>
      </c>
      <c r="B24" s="513">
        <v>769090</v>
      </c>
      <c r="C24" s="513">
        <v>425</v>
      </c>
      <c r="D24" s="513">
        <v>516383</v>
      </c>
      <c r="E24" s="513">
        <v>567</v>
      </c>
      <c r="F24" s="971">
        <v>572854</v>
      </c>
      <c r="G24" s="972">
        <v>729</v>
      </c>
      <c r="H24" s="803" t="s">
        <v>1711</v>
      </c>
    </row>
    <row r="25" spans="1:8" ht="21" customHeight="1">
      <c r="A25" s="805" t="s">
        <v>1226</v>
      </c>
      <c r="B25" s="760">
        <v>346921</v>
      </c>
      <c r="C25" s="760">
        <v>1212</v>
      </c>
      <c r="D25" s="760">
        <v>334871</v>
      </c>
      <c r="E25" s="760">
        <v>1187</v>
      </c>
      <c r="F25" s="974">
        <v>278839</v>
      </c>
      <c r="G25" s="975">
        <v>1076</v>
      </c>
      <c r="H25" s="783" t="s">
        <v>1712</v>
      </c>
    </row>
    <row r="26" spans="1:8" ht="21" customHeight="1">
      <c r="A26" s="756" t="s">
        <v>1498</v>
      </c>
      <c r="H26" s="36"/>
    </row>
  </sheetData>
  <mergeCells count="4">
    <mergeCell ref="B3:C3"/>
    <mergeCell ref="F3:G3"/>
    <mergeCell ref="A1:H1"/>
    <mergeCell ref="D3:E3"/>
  </mergeCells>
  <printOptions/>
  <pageMargins left="0.73" right="0.52" top="0.73" bottom="0.46" header="0.5118110236220472" footer="0.53"/>
  <pageSetup horizontalDpi="600" verticalDpi="600" orientation="landscape" paperSize="9" scale="85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O30"/>
  <sheetViews>
    <sheetView tabSelected="1" workbookViewId="0" topLeftCell="D3">
      <selection activeCell="G13" sqref="G13"/>
    </sheetView>
  </sheetViews>
  <sheetFormatPr defaultColWidth="9.140625" defaultRowHeight="12.75"/>
  <cols>
    <col min="1" max="1" width="23.8515625" style="398" customWidth="1"/>
    <col min="2" max="2" width="18.421875" style="374" customWidth="1"/>
    <col min="3" max="5" width="19.7109375" style="374" customWidth="1"/>
    <col min="6" max="6" width="18.7109375" style="36" customWidth="1"/>
    <col min="7" max="7" width="20.8515625" style="36" customWidth="1"/>
    <col min="8" max="8" width="33.7109375" style="36" customWidth="1"/>
    <col min="9" max="9" width="8.7109375" style="36" customWidth="1"/>
    <col min="10" max="10" width="10.28125" style="374" customWidth="1"/>
    <col min="11" max="11" width="8.7109375" style="374" customWidth="1"/>
    <col min="12" max="12" width="10.28125" style="374" customWidth="1"/>
    <col min="13" max="13" width="8.7109375" style="374" customWidth="1"/>
    <col min="14" max="14" width="10.00390625" style="118" customWidth="1"/>
    <col min="15" max="15" width="8.7109375" style="118" customWidth="1"/>
  </cols>
  <sheetData>
    <row r="1" spans="1:15" ht="18.75">
      <c r="A1" s="1196" t="s">
        <v>1686</v>
      </c>
      <c r="B1" s="1197"/>
      <c r="C1" s="1197"/>
      <c r="D1" s="1197"/>
      <c r="E1" s="1197"/>
      <c r="F1" s="1197"/>
      <c r="G1" s="1197"/>
      <c r="H1" s="1197"/>
      <c r="I1" s="787"/>
      <c r="J1" s="787"/>
      <c r="K1" s="787"/>
      <c r="L1" s="787"/>
      <c r="M1" s="787"/>
      <c r="N1" s="787"/>
      <c r="O1" s="787"/>
    </row>
    <row r="2" spans="1:15" ht="18">
      <c r="A2" s="786"/>
      <c r="B2" s="787"/>
      <c r="C2" s="787"/>
      <c r="D2" s="787"/>
      <c r="E2" s="787"/>
      <c r="F2" s="787"/>
      <c r="G2" s="787"/>
      <c r="H2" s="787"/>
      <c r="I2" s="787"/>
      <c r="J2" s="787"/>
      <c r="K2" s="787"/>
      <c r="L2" s="787"/>
      <c r="M2" s="787"/>
      <c r="N2" s="787"/>
      <c r="O2" s="787"/>
    </row>
    <row r="3" spans="1:9" ht="12.75">
      <c r="A3" s="741" t="s">
        <v>526</v>
      </c>
      <c r="B3" s="114"/>
      <c r="C3" s="115"/>
      <c r="D3" s="115"/>
      <c r="E3" s="115"/>
      <c r="F3" s="115"/>
      <c r="G3" s="114"/>
      <c r="H3" s="115" t="s">
        <v>1268</v>
      </c>
      <c r="I3" s="374"/>
    </row>
    <row r="4" spans="1:8" s="374" customFormat="1" ht="18" customHeight="1">
      <c r="A4" s="758"/>
      <c r="B4" s="1195">
        <v>2007</v>
      </c>
      <c r="C4" s="1190"/>
      <c r="D4" s="1190" t="s">
        <v>38</v>
      </c>
      <c r="E4" s="1195"/>
      <c r="F4" s="1191" t="s">
        <v>43</v>
      </c>
      <c r="G4" s="1191"/>
      <c r="H4" s="806"/>
    </row>
    <row r="5" spans="1:8" s="374" customFormat="1" ht="18" customHeight="1">
      <c r="A5" s="746" t="s">
        <v>1714</v>
      </c>
      <c r="B5" s="807" t="s">
        <v>1715</v>
      </c>
      <c r="C5" s="116" t="s">
        <v>1716</v>
      </c>
      <c r="D5" s="116" t="s">
        <v>47</v>
      </c>
      <c r="E5" s="116" t="s">
        <v>48</v>
      </c>
      <c r="F5" s="761" t="s">
        <v>1227</v>
      </c>
      <c r="G5" s="810" t="s">
        <v>1228</v>
      </c>
      <c r="H5" s="704" t="s">
        <v>1717</v>
      </c>
    </row>
    <row r="6" spans="1:8" s="374" customFormat="1" ht="18" customHeight="1">
      <c r="A6" s="759"/>
      <c r="B6" s="742" t="s">
        <v>1718</v>
      </c>
      <c r="C6" s="117" t="s">
        <v>1719</v>
      </c>
      <c r="D6" s="117" t="s">
        <v>49</v>
      </c>
      <c r="E6" s="117" t="s">
        <v>50</v>
      </c>
      <c r="F6" s="762" t="s">
        <v>1207</v>
      </c>
      <c r="G6" s="811" t="s">
        <v>1208</v>
      </c>
      <c r="H6" s="800"/>
    </row>
    <row r="7" spans="1:8" s="374" customFormat="1" ht="18" customHeight="1">
      <c r="A7" s="561" t="s">
        <v>1720</v>
      </c>
      <c r="B7" s="732">
        <f>SUM(B8:B29)</f>
        <v>11481516</v>
      </c>
      <c r="C7" s="732">
        <f>SUM(C8:C29)</f>
        <v>25370</v>
      </c>
      <c r="D7" s="970">
        <f>SUM(D8:D29)</f>
        <v>10757188</v>
      </c>
      <c r="E7" s="793">
        <f>SUM(E8:E29)</f>
        <v>19810</v>
      </c>
      <c r="F7" s="732">
        <v>11450079</v>
      </c>
      <c r="G7" s="976">
        <v>26143</v>
      </c>
      <c r="H7" s="804" t="s">
        <v>1721</v>
      </c>
    </row>
    <row r="8" spans="1:8" s="374" customFormat="1" ht="18" customHeight="1">
      <c r="A8" s="561" t="s">
        <v>1722</v>
      </c>
      <c r="B8" s="732">
        <v>418321</v>
      </c>
      <c r="C8" s="732">
        <v>592</v>
      </c>
      <c r="D8" s="970">
        <v>471705</v>
      </c>
      <c r="E8" s="732">
        <v>584</v>
      </c>
      <c r="F8" s="971">
        <v>508422</v>
      </c>
      <c r="G8" s="972">
        <v>697</v>
      </c>
      <c r="H8" s="808" t="s">
        <v>1724</v>
      </c>
    </row>
    <row r="9" spans="1:8" s="374" customFormat="1" ht="18" customHeight="1">
      <c r="A9" s="561" t="s">
        <v>1725</v>
      </c>
      <c r="B9" s="732">
        <v>1423096</v>
      </c>
      <c r="C9" s="732">
        <v>1701</v>
      </c>
      <c r="D9" s="970">
        <v>1477775</v>
      </c>
      <c r="E9" s="732">
        <v>1474</v>
      </c>
      <c r="F9" s="971">
        <v>1507514</v>
      </c>
      <c r="G9" s="972">
        <v>1696</v>
      </c>
      <c r="H9" s="808" t="s">
        <v>1726</v>
      </c>
    </row>
    <row r="10" spans="1:8" s="374" customFormat="1" ht="18" customHeight="1">
      <c r="A10" s="561" t="s">
        <v>1727</v>
      </c>
      <c r="B10" s="732">
        <v>517666</v>
      </c>
      <c r="C10" s="732">
        <v>724</v>
      </c>
      <c r="D10" s="970">
        <v>553723</v>
      </c>
      <c r="E10" s="732">
        <v>676</v>
      </c>
      <c r="F10" s="971">
        <v>693303</v>
      </c>
      <c r="G10" s="972">
        <v>805</v>
      </c>
      <c r="H10" s="808" t="s">
        <v>1728</v>
      </c>
    </row>
    <row r="11" spans="1:8" s="374" customFormat="1" ht="18" customHeight="1">
      <c r="A11" s="561" t="s">
        <v>1729</v>
      </c>
      <c r="B11" s="732">
        <v>1169133</v>
      </c>
      <c r="C11" s="732">
        <v>1298</v>
      </c>
      <c r="D11" s="970">
        <v>1285870</v>
      </c>
      <c r="E11" s="732">
        <v>1241</v>
      </c>
      <c r="F11" s="971">
        <v>1406005</v>
      </c>
      <c r="G11" s="972">
        <v>1448</v>
      </c>
      <c r="H11" s="808" t="s">
        <v>1730</v>
      </c>
    </row>
    <row r="12" spans="1:8" s="374" customFormat="1" ht="18" customHeight="1">
      <c r="A12" s="561" t="s">
        <v>1731</v>
      </c>
      <c r="B12" s="732">
        <v>4946</v>
      </c>
      <c r="C12" s="732" t="s">
        <v>1732</v>
      </c>
      <c r="D12" s="970">
        <v>6083</v>
      </c>
      <c r="E12" s="732" t="s">
        <v>1620</v>
      </c>
      <c r="F12" s="971">
        <v>6509</v>
      </c>
      <c r="G12" s="972">
        <v>1</v>
      </c>
      <c r="H12" s="808" t="s">
        <v>1733</v>
      </c>
    </row>
    <row r="13" spans="1:8" s="374" customFormat="1" ht="18" customHeight="1">
      <c r="A13" s="561" t="s">
        <v>1734</v>
      </c>
      <c r="B13" s="732">
        <v>895079</v>
      </c>
      <c r="C13" s="732">
        <v>4347</v>
      </c>
      <c r="D13" s="970">
        <v>860453</v>
      </c>
      <c r="E13" s="732" t="s">
        <v>1620</v>
      </c>
      <c r="F13" s="971">
        <v>729021</v>
      </c>
      <c r="G13" s="972">
        <v>3839</v>
      </c>
      <c r="H13" s="808" t="s">
        <v>1735</v>
      </c>
    </row>
    <row r="14" spans="1:8" s="374" customFormat="1" ht="18" customHeight="1">
      <c r="A14" s="561" t="s">
        <v>1736</v>
      </c>
      <c r="B14" s="732">
        <v>60899</v>
      </c>
      <c r="C14" s="732">
        <v>16</v>
      </c>
      <c r="D14" s="970">
        <v>76742</v>
      </c>
      <c r="E14" s="732">
        <v>228</v>
      </c>
      <c r="F14" s="971">
        <v>100042</v>
      </c>
      <c r="G14" s="972">
        <v>15</v>
      </c>
      <c r="H14" s="808" t="s">
        <v>1737</v>
      </c>
    </row>
    <row r="15" spans="1:8" s="374" customFormat="1" ht="18" customHeight="1">
      <c r="A15" s="561" t="s">
        <v>1738</v>
      </c>
      <c r="B15" s="732">
        <v>135112</v>
      </c>
      <c r="C15" s="732">
        <v>41</v>
      </c>
      <c r="D15" s="970">
        <v>73695</v>
      </c>
      <c r="E15" s="732">
        <v>37</v>
      </c>
      <c r="F15" s="971">
        <v>77065</v>
      </c>
      <c r="G15" s="972">
        <v>42</v>
      </c>
      <c r="H15" s="808" t="s">
        <v>1739</v>
      </c>
    </row>
    <row r="16" spans="1:8" s="374" customFormat="1" ht="18" customHeight="1">
      <c r="A16" s="561" t="s">
        <v>1740</v>
      </c>
      <c r="B16" s="732">
        <v>33658</v>
      </c>
      <c r="C16" s="732">
        <v>1</v>
      </c>
      <c r="D16" s="970">
        <v>37224</v>
      </c>
      <c r="E16" s="732">
        <v>4</v>
      </c>
      <c r="F16" s="971">
        <v>24731</v>
      </c>
      <c r="G16" s="972">
        <v>3</v>
      </c>
      <c r="H16" s="808" t="s">
        <v>1741</v>
      </c>
    </row>
    <row r="17" spans="1:8" s="374" customFormat="1" ht="18" customHeight="1">
      <c r="A17" s="561" t="s">
        <v>1742</v>
      </c>
      <c r="B17" s="732">
        <v>261345</v>
      </c>
      <c r="C17" s="732">
        <v>222</v>
      </c>
      <c r="D17" s="970">
        <v>333197</v>
      </c>
      <c r="E17" s="732">
        <v>201</v>
      </c>
      <c r="F17" s="971">
        <v>353442</v>
      </c>
      <c r="G17" s="972">
        <v>208</v>
      </c>
      <c r="H17" s="808" t="s">
        <v>1743</v>
      </c>
    </row>
    <row r="18" spans="1:15" s="374" customFormat="1" ht="18" customHeight="1">
      <c r="A18" s="561" t="s">
        <v>0</v>
      </c>
      <c r="B18" s="732">
        <v>136000</v>
      </c>
      <c r="C18" s="732">
        <v>540</v>
      </c>
      <c r="D18" s="970">
        <v>123278</v>
      </c>
      <c r="E18" s="732">
        <v>504</v>
      </c>
      <c r="F18" s="971">
        <v>115099</v>
      </c>
      <c r="G18" s="972">
        <v>524</v>
      </c>
      <c r="H18" s="808" t="s">
        <v>1</v>
      </c>
      <c r="N18" s="118"/>
      <c r="O18" s="118"/>
    </row>
    <row r="19" spans="1:15" s="374" customFormat="1" ht="18" customHeight="1">
      <c r="A19" s="561" t="s">
        <v>2</v>
      </c>
      <c r="B19" s="732">
        <v>60615</v>
      </c>
      <c r="C19" s="732">
        <v>26</v>
      </c>
      <c r="D19" s="970">
        <v>69892</v>
      </c>
      <c r="E19" s="732">
        <v>31</v>
      </c>
      <c r="F19" s="971">
        <v>90089</v>
      </c>
      <c r="G19" s="972">
        <v>53</v>
      </c>
      <c r="H19" s="808" t="s">
        <v>3</v>
      </c>
      <c r="N19" s="118"/>
      <c r="O19" s="118"/>
    </row>
    <row r="20" spans="1:15" s="374" customFormat="1" ht="18" customHeight="1">
      <c r="A20" s="561" t="s">
        <v>4</v>
      </c>
      <c r="B20" s="732">
        <v>638074</v>
      </c>
      <c r="C20" s="732">
        <v>3245</v>
      </c>
      <c r="D20" s="970">
        <v>618510</v>
      </c>
      <c r="E20" s="732">
        <v>3447</v>
      </c>
      <c r="F20" s="971">
        <v>714216</v>
      </c>
      <c r="G20" s="972">
        <v>3710</v>
      </c>
      <c r="H20" s="808" t="s">
        <v>5</v>
      </c>
      <c r="N20" s="118"/>
      <c r="O20" s="118"/>
    </row>
    <row r="21" spans="1:15" s="374" customFormat="1" ht="18" customHeight="1">
      <c r="A21" s="763" t="s">
        <v>6</v>
      </c>
      <c r="B21" s="732">
        <v>439525</v>
      </c>
      <c r="C21" s="732">
        <v>3748</v>
      </c>
      <c r="D21" s="970">
        <v>402768</v>
      </c>
      <c r="E21" s="732">
        <v>2560</v>
      </c>
      <c r="F21" s="971">
        <v>449744</v>
      </c>
      <c r="G21" s="972">
        <v>3452</v>
      </c>
      <c r="H21" s="808" t="s">
        <v>7</v>
      </c>
      <c r="N21" s="118"/>
      <c r="O21" s="118"/>
    </row>
    <row r="22" spans="1:15" s="374" customFormat="1" ht="18" customHeight="1">
      <c r="A22" s="561" t="s">
        <v>8</v>
      </c>
      <c r="B22" s="732">
        <v>752599</v>
      </c>
      <c r="C22" s="732">
        <v>944</v>
      </c>
      <c r="D22" s="970">
        <v>783045</v>
      </c>
      <c r="E22" s="732">
        <v>850</v>
      </c>
      <c r="F22" s="971">
        <v>768554</v>
      </c>
      <c r="G22" s="972">
        <v>843</v>
      </c>
      <c r="H22" s="808" t="s">
        <v>9</v>
      </c>
      <c r="N22" s="118"/>
      <c r="O22" s="118"/>
    </row>
    <row r="23" spans="1:15" s="374" customFormat="1" ht="18" customHeight="1">
      <c r="A23" s="561" t="s">
        <v>10</v>
      </c>
      <c r="B23" s="732">
        <v>2385112</v>
      </c>
      <c r="C23" s="732">
        <v>1296</v>
      </c>
      <c r="D23" s="970">
        <v>1393883</v>
      </c>
      <c r="E23" s="732">
        <v>1239</v>
      </c>
      <c r="F23" s="971">
        <v>1606447</v>
      </c>
      <c r="G23" s="972">
        <v>1542</v>
      </c>
      <c r="H23" s="808" t="s">
        <v>31</v>
      </c>
      <c r="N23" s="118"/>
      <c r="O23" s="118"/>
    </row>
    <row r="24" spans="1:15" s="374" customFormat="1" ht="18" customHeight="1">
      <c r="A24" s="511" t="s">
        <v>32</v>
      </c>
      <c r="B24" s="732">
        <v>118998</v>
      </c>
      <c r="C24" s="732">
        <v>404</v>
      </c>
      <c r="D24" s="970">
        <v>113497</v>
      </c>
      <c r="E24" s="732">
        <v>221</v>
      </c>
      <c r="F24" s="971">
        <v>100592</v>
      </c>
      <c r="G24" s="972">
        <v>321</v>
      </c>
      <c r="H24" s="809" t="s">
        <v>33</v>
      </c>
      <c r="N24" s="118"/>
      <c r="O24" s="118"/>
    </row>
    <row r="25" spans="1:15" s="374" customFormat="1" ht="18" customHeight="1">
      <c r="A25" s="561" t="s">
        <v>34</v>
      </c>
      <c r="B25" s="732">
        <v>249129</v>
      </c>
      <c r="C25" s="732">
        <v>214</v>
      </c>
      <c r="D25" s="970">
        <v>223247</v>
      </c>
      <c r="E25" s="732">
        <v>221</v>
      </c>
      <c r="F25" s="971">
        <v>391252</v>
      </c>
      <c r="G25" s="972">
        <v>295</v>
      </c>
      <c r="H25" s="628" t="s">
        <v>35</v>
      </c>
      <c r="N25" s="118"/>
      <c r="O25" s="118"/>
    </row>
    <row r="26" spans="1:15" s="374" customFormat="1" ht="18" customHeight="1">
      <c r="A26" s="511" t="s">
        <v>36</v>
      </c>
      <c r="B26" s="732">
        <v>674427</v>
      </c>
      <c r="C26" s="732">
        <v>2515</v>
      </c>
      <c r="D26" s="970">
        <v>714227</v>
      </c>
      <c r="E26" s="732">
        <v>2706</v>
      </c>
      <c r="F26" s="971">
        <v>700410</v>
      </c>
      <c r="G26" s="972">
        <v>2643</v>
      </c>
      <c r="H26" s="628" t="s">
        <v>37</v>
      </c>
      <c r="N26" s="118"/>
      <c r="O26" s="118"/>
    </row>
    <row r="27" spans="1:15" s="374" customFormat="1" ht="18" customHeight="1">
      <c r="A27" s="511" t="s">
        <v>51</v>
      </c>
      <c r="B27" s="732">
        <v>588315</v>
      </c>
      <c r="C27" s="732">
        <v>1607</v>
      </c>
      <c r="D27" s="970">
        <v>622236</v>
      </c>
      <c r="E27" s="732">
        <v>1618</v>
      </c>
      <c r="F27" s="971">
        <v>575382</v>
      </c>
      <c r="G27" s="972">
        <v>1628</v>
      </c>
      <c r="H27" s="628" t="s">
        <v>52</v>
      </c>
      <c r="N27" s="118"/>
      <c r="O27" s="118"/>
    </row>
    <row r="28" spans="1:15" s="374" customFormat="1" ht="18" customHeight="1">
      <c r="A28" s="511" t="s">
        <v>53</v>
      </c>
      <c r="B28" s="732">
        <v>477971</v>
      </c>
      <c r="C28" s="732">
        <v>1758</v>
      </c>
      <c r="D28" s="970">
        <v>475908</v>
      </c>
      <c r="E28" s="732">
        <v>1839</v>
      </c>
      <c r="F28" s="971">
        <v>501761</v>
      </c>
      <c r="G28" s="972">
        <v>2271</v>
      </c>
      <c r="H28" s="628" t="s">
        <v>54</v>
      </c>
      <c r="N28" s="118"/>
      <c r="O28" s="118"/>
    </row>
    <row r="29" spans="1:15" s="374" customFormat="1" ht="18" customHeight="1">
      <c r="A29" s="805" t="s">
        <v>55</v>
      </c>
      <c r="B29" s="760">
        <v>41496</v>
      </c>
      <c r="C29" s="760">
        <v>131</v>
      </c>
      <c r="D29" s="1030">
        <v>40230</v>
      </c>
      <c r="E29" s="760">
        <v>129</v>
      </c>
      <c r="F29" s="974">
        <v>30479</v>
      </c>
      <c r="G29" s="975">
        <v>107</v>
      </c>
      <c r="H29" s="488" t="s">
        <v>56</v>
      </c>
      <c r="I29" s="118"/>
      <c r="N29" s="118"/>
      <c r="O29" s="118"/>
    </row>
    <row r="30" spans="1:15" s="374" customFormat="1" ht="18" customHeight="1">
      <c r="A30" s="756" t="s">
        <v>1498</v>
      </c>
      <c r="B30" s="118"/>
      <c r="C30" s="374" t="s">
        <v>538</v>
      </c>
      <c r="G30" s="36"/>
      <c r="N30" s="118"/>
      <c r="O30" s="118"/>
    </row>
  </sheetData>
  <mergeCells count="4">
    <mergeCell ref="B4:C4"/>
    <mergeCell ref="F4:G4"/>
    <mergeCell ref="A1:H1"/>
    <mergeCell ref="D4:E4"/>
  </mergeCells>
  <printOptions/>
  <pageMargins left="0.55" right="0.38" top="0.55" bottom="0.34" header="0.5" footer="0.21"/>
  <pageSetup horizontalDpi="600" verticalDpi="6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F25"/>
  <sheetViews>
    <sheetView workbookViewId="0" topLeftCell="A10">
      <selection activeCell="A24" sqref="A24:IV24"/>
    </sheetView>
  </sheetViews>
  <sheetFormatPr defaultColWidth="9.140625" defaultRowHeight="12.75"/>
  <cols>
    <col min="1" max="1" width="21.7109375" style="0" customWidth="1"/>
    <col min="2" max="2" width="43.57421875" style="0" customWidth="1"/>
    <col min="3" max="3" width="11.57421875" style="0" customWidth="1"/>
    <col min="4" max="4" width="11.140625" style="0" customWidth="1"/>
    <col min="5" max="5" width="45.140625" style="0" customWidth="1"/>
    <col min="6" max="6" width="16.7109375" style="0" customWidth="1"/>
  </cols>
  <sheetData>
    <row r="1" spans="1:6" ht="19.5" customHeight="1">
      <c r="A1" s="1082" t="s">
        <v>1687</v>
      </c>
      <c r="B1" s="1198"/>
      <c r="C1" s="1198"/>
      <c r="D1" s="1198"/>
      <c r="E1" s="1198"/>
      <c r="F1" s="374"/>
    </row>
    <row r="2" spans="1:6" ht="12.75">
      <c r="A2" s="741" t="s">
        <v>1229</v>
      </c>
      <c r="B2" s="743"/>
      <c r="C2" s="742"/>
      <c r="D2" s="114" t="s">
        <v>1230</v>
      </c>
      <c r="E2" s="115"/>
      <c r="F2" s="374"/>
    </row>
    <row r="3" spans="1:6" ht="12" customHeight="1">
      <c r="A3" s="1199" t="s">
        <v>1231</v>
      </c>
      <c r="B3" s="745" t="s">
        <v>1232</v>
      </c>
      <c r="C3" s="745" t="s">
        <v>1233</v>
      </c>
      <c r="D3" s="745" t="s">
        <v>1234</v>
      </c>
      <c r="E3" s="745" t="s">
        <v>1235</v>
      </c>
      <c r="F3" s="764"/>
    </row>
    <row r="4" spans="1:6" ht="12" customHeight="1">
      <c r="A4" s="1200"/>
      <c r="B4" s="765" t="s">
        <v>1236</v>
      </c>
      <c r="C4" s="748" t="s">
        <v>1237</v>
      </c>
      <c r="D4" s="747" t="s">
        <v>1238</v>
      </c>
      <c r="E4" s="748" t="s">
        <v>1239</v>
      </c>
      <c r="F4" s="374" t="s">
        <v>1240</v>
      </c>
    </row>
    <row r="5" spans="1:6" ht="12" customHeight="1">
      <c r="A5" s="1201"/>
      <c r="B5" s="750"/>
      <c r="C5" s="750" t="s">
        <v>1241</v>
      </c>
      <c r="D5" s="117"/>
      <c r="E5" s="750"/>
      <c r="F5" s="767" t="s">
        <v>1242</v>
      </c>
    </row>
    <row r="6" spans="1:6" s="989" customFormat="1" ht="12.75" customHeight="1">
      <c r="A6" s="977" t="s">
        <v>1243</v>
      </c>
      <c r="B6" s="978"/>
      <c r="C6" s="978"/>
      <c r="D6" s="978">
        <v>16484</v>
      </c>
      <c r="E6" s="979"/>
      <c r="F6" s="980"/>
    </row>
    <row r="7" spans="1:6" s="374" customFormat="1" ht="12.75" customHeight="1">
      <c r="A7" s="561"/>
      <c r="B7" s="514"/>
      <c r="C7" s="514"/>
      <c r="D7" s="514"/>
      <c r="E7" s="981"/>
      <c r="F7" s="982"/>
    </row>
    <row r="8" spans="1:6" s="374" customFormat="1" ht="19.5" customHeight="1">
      <c r="A8" s="746" t="s">
        <v>1244</v>
      </c>
      <c r="B8" s="983" t="s">
        <v>1245</v>
      </c>
      <c r="C8" s="514" t="s">
        <v>1246</v>
      </c>
      <c r="D8" s="514">
        <v>377</v>
      </c>
      <c r="E8" s="981" t="s">
        <v>1247</v>
      </c>
      <c r="F8" s="984" t="s">
        <v>1181</v>
      </c>
    </row>
    <row r="9" spans="1:6" s="374" customFormat="1" ht="19.5" customHeight="1">
      <c r="A9" s="561" t="s">
        <v>1248</v>
      </c>
      <c r="B9" s="983" t="s">
        <v>1249</v>
      </c>
      <c r="C9" s="514" t="s">
        <v>1250</v>
      </c>
      <c r="D9" s="514">
        <v>1168</v>
      </c>
      <c r="E9" s="981" t="s">
        <v>1251</v>
      </c>
      <c r="F9" s="984" t="s">
        <v>1182</v>
      </c>
    </row>
    <row r="10" spans="1:6" s="374" customFormat="1" ht="19.5" customHeight="1">
      <c r="A10" s="746" t="s">
        <v>1252</v>
      </c>
      <c r="B10" s="983" t="s">
        <v>1253</v>
      </c>
      <c r="C10" s="514" t="s">
        <v>1254</v>
      </c>
      <c r="D10" s="514">
        <v>2684</v>
      </c>
      <c r="E10" s="981" t="s">
        <v>1255</v>
      </c>
      <c r="F10" s="984" t="s">
        <v>1183</v>
      </c>
    </row>
    <row r="11" spans="1:6" s="374" customFormat="1" ht="19.5" customHeight="1">
      <c r="A11" s="561" t="s">
        <v>1256</v>
      </c>
      <c r="B11" s="983" t="s">
        <v>1257</v>
      </c>
      <c r="C11" s="514" t="s">
        <v>1258</v>
      </c>
      <c r="D11" s="514">
        <v>298</v>
      </c>
      <c r="E11" s="981" t="s">
        <v>1259</v>
      </c>
      <c r="F11" s="984" t="s">
        <v>1184</v>
      </c>
    </row>
    <row r="12" spans="1:6" s="374" customFormat="1" ht="19.5" customHeight="1">
      <c r="A12" s="746" t="s">
        <v>1260</v>
      </c>
      <c r="B12" s="983" t="s">
        <v>1261</v>
      </c>
      <c r="C12" s="514" t="s">
        <v>1262</v>
      </c>
      <c r="D12" s="514">
        <v>239</v>
      </c>
      <c r="E12" s="981" t="s">
        <v>1263</v>
      </c>
      <c r="F12" s="984" t="s">
        <v>1185</v>
      </c>
    </row>
    <row r="13" spans="1:6" s="374" customFormat="1" ht="19.5" customHeight="1">
      <c r="A13" s="561" t="s">
        <v>324</v>
      </c>
      <c r="B13" s="983" t="s">
        <v>1264</v>
      </c>
      <c r="C13" s="514" t="s">
        <v>1265</v>
      </c>
      <c r="D13" s="514">
        <v>970</v>
      </c>
      <c r="E13" s="981" t="s">
        <v>1266</v>
      </c>
      <c r="F13" s="985" t="s">
        <v>1186</v>
      </c>
    </row>
    <row r="14" spans="1:6" s="374" customFormat="1" ht="19.5" customHeight="1">
      <c r="A14" s="746" t="s">
        <v>1267</v>
      </c>
      <c r="B14" s="983" t="s">
        <v>1269</v>
      </c>
      <c r="C14" s="514" t="s">
        <v>1270</v>
      </c>
      <c r="D14" s="514">
        <v>198</v>
      </c>
      <c r="E14" s="981" t="s">
        <v>1271</v>
      </c>
      <c r="F14" s="984" t="s">
        <v>1187</v>
      </c>
    </row>
    <row r="15" spans="1:6" s="374" customFormat="1" ht="19.5" customHeight="1">
      <c r="A15" s="561" t="s">
        <v>1272</v>
      </c>
      <c r="B15" s="983" t="s">
        <v>1273</v>
      </c>
      <c r="C15" s="514" t="s">
        <v>1270</v>
      </c>
      <c r="D15" s="514">
        <v>254</v>
      </c>
      <c r="E15" s="981" t="s">
        <v>1274</v>
      </c>
      <c r="F15" s="984" t="s">
        <v>1188</v>
      </c>
    </row>
    <row r="16" spans="1:6" s="374" customFormat="1" ht="19.5" customHeight="1">
      <c r="A16" s="746" t="s">
        <v>1275</v>
      </c>
      <c r="B16" s="983" t="s">
        <v>1276</v>
      </c>
      <c r="C16" s="514" t="s">
        <v>1277</v>
      </c>
      <c r="D16" s="514">
        <v>100</v>
      </c>
      <c r="E16" s="981" t="s">
        <v>1266</v>
      </c>
      <c r="F16" s="984" t="s">
        <v>1189</v>
      </c>
    </row>
    <row r="17" spans="1:6" s="374" customFormat="1" ht="19.5" customHeight="1">
      <c r="A17" s="561" t="s">
        <v>1278</v>
      </c>
      <c r="B17" s="983" t="s">
        <v>1279</v>
      </c>
      <c r="C17" s="514" t="s">
        <v>1280</v>
      </c>
      <c r="D17" s="514">
        <v>380</v>
      </c>
      <c r="E17" s="981" t="s">
        <v>1259</v>
      </c>
      <c r="F17" s="984" t="s">
        <v>1190</v>
      </c>
    </row>
    <row r="18" spans="1:6" s="374" customFormat="1" ht="19.5" customHeight="1">
      <c r="A18" s="746" t="s">
        <v>1281</v>
      </c>
      <c r="B18" s="983" t="s">
        <v>1282</v>
      </c>
      <c r="C18" s="514" t="s">
        <v>1270</v>
      </c>
      <c r="D18" s="514">
        <v>134</v>
      </c>
      <c r="E18" s="981" t="s">
        <v>1283</v>
      </c>
      <c r="F18" s="984" t="s">
        <v>1191</v>
      </c>
    </row>
    <row r="19" spans="1:6" s="374" customFormat="1" ht="19.5" customHeight="1">
      <c r="A19" s="561" t="s">
        <v>1284</v>
      </c>
      <c r="B19" s="983" t="s">
        <v>1285</v>
      </c>
      <c r="C19" s="514" t="s">
        <v>1286</v>
      </c>
      <c r="D19" s="514">
        <v>4512</v>
      </c>
      <c r="E19" s="981" t="s">
        <v>1251</v>
      </c>
      <c r="F19" s="984" t="s">
        <v>1192</v>
      </c>
    </row>
    <row r="20" spans="1:6" s="374" customFormat="1" ht="19.5" customHeight="1">
      <c r="A20" s="746" t="s">
        <v>1287</v>
      </c>
      <c r="B20" s="983" t="s">
        <v>1288</v>
      </c>
      <c r="C20" s="514" t="s">
        <v>1289</v>
      </c>
      <c r="D20" s="514">
        <v>2363</v>
      </c>
      <c r="E20" s="981" t="s">
        <v>1274</v>
      </c>
      <c r="F20" s="984" t="s">
        <v>1193</v>
      </c>
    </row>
    <row r="21" spans="1:6" s="374" customFormat="1" ht="19.5" customHeight="1">
      <c r="A21" s="561" t="s">
        <v>1290</v>
      </c>
      <c r="B21" s="983" t="s">
        <v>1291</v>
      </c>
      <c r="C21" s="514" t="s">
        <v>1292</v>
      </c>
      <c r="D21" s="514">
        <v>97</v>
      </c>
      <c r="E21" s="981" t="s">
        <v>1293</v>
      </c>
      <c r="F21" s="984" t="s">
        <v>1194</v>
      </c>
    </row>
    <row r="22" spans="1:6" s="374" customFormat="1" ht="19.5" customHeight="1">
      <c r="A22" s="746" t="s">
        <v>1294</v>
      </c>
      <c r="B22" s="983" t="s">
        <v>1295</v>
      </c>
      <c r="C22" s="514" t="s">
        <v>1296</v>
      </c>
      <c r="D22" s="514">
        <v>2394</v>
      </c>
      <c r="E22" s="981" t="s">
        <v>1297</v>
      </c>
      <c r="F22" s="984" t="s">
        <v>1195</v>
      </c>
    </row>
    <row r="23" spans="1:6" s="374" customFormat="1" ht="19.5" customHeight="1">
      <c r="A23" s="561" t="s">
        <v>1298</v>
      </c>
      <c r="B23" s="983" t="s">
        <v>1299</v>
      </c>
      <c r="C23" s="514" t="s">
        <v>1300</v>
      </c>
      <c r="D23" s="514">
        <v>156</v>
      </c>
      <c r="E23" s="981" t="s">
        <v>1301</v>
      </c>
      <c r="F23" s="984" t="s">
        <v>1196</v>
      </c>
    </row>
    <row r="24" spans="1:6" s="374" customFormat="1" ht="27" customHeight="1">
      <c r="A24" s="749" t="s">
        <v>1302</v>
      </c>
      <c r="B24" s="986" t="s">
        <v>1303</v>
      </c>
      <c r="C24" s="987" t="s">
        <v>1197</v>
      </c>
      <c r="D24" s="678">
        <v>160</v>
      </c>
      <c r="E24" s="766" t="s">
        <v>1304</v>
      </c>
      <c r="F24" s="988" t="s">
        <v>1198</v>
      </c>
    </row>
    <row r="25" spans="1:6" ht="12.75">
      <c r="A25" s="756" t="s">
        <v>1499</v>
      </c>
      <c r="B25" s="119"/>
      <c r="C25" s="36"/>
      <c r="D25" s="119"/>
      <c r="E25" s="119" t="s">
        <v>539</v>
      </c>
      <c r="F25" s="36"/>
    </row>
  </sheetData>
  <mergeCells count="2">
    <mergeCell ref="A1:E1"/>
    <mergeCell ref="A3:A5"/>
  </mergeCells>
  <printOptions/>
  <pageMargins left="0.38" right="0.38" top="0.5" bottom="0.42" header="0.31" footer="0.3"/>
  <pageSetup horizontalDpi="600" verticalDpi="6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L22"/>
  <sheetViews>
    <sheetView zoomScaleSheetLayoutView="100" workbookViewId="0" topLeftCell="A1">
      <selection activeCell="D7" sqref="D7"/>
    </sheetView>
  </sheetViews>
  <sheetFormatPr defaultColWidth="9.140625" defaultRowHeight="12.75"/>
  <cols>
    <col min="1" max="1" width="17.8515625" style="129" customWidth="1"/>
    <col min="2" max="4" width="10.7109375" style="129" customWidth="1"/>
    <col min="5" max="5" width="9.28125" style="129" customWidth="1"/>
    <col min="6" max="6" width="9.8515625" style="129" customWidth="1"/>
    <col min="7" max="11" width="10.7109375" style="129" customWidth="1"/>
    <col min="12" max="12" width="16.8515625" style="129" customWidth="1"/>
    <col min="13" max="16384" width="11.28125" style="129" customWidth="1"/>
  </cols>
  <sheetData>
    <row r="1" spans="1:12" s="130" customFormat="1" ht="32.25" customHeight="1">
      <c r="A1" s="1202" t="s">
        <v>1688</v>
      </c>
      <c r="B1" s="1202"/>
      <c r="C1" s="1202"/>
      <c r="D1" s="1202"/>
      <c r="E1" s="1202"/>
      <c r="F1" s="1202"/>
      <c r="G1" s="1202"/>
      <c r="H1" s="1202"/>
      <c r="I1" s="1202"/>
      <c r="J1" s="1202"/>
      <c r="K1" s="1202"/>
      <c r="L1" s="1202"/>
    </row>
    <row r="2" spans="1:12" s="134" customFormat="1" ht="18" customHeight="1">
      <c r="A2" s="131" t="s">
        <v>179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3" t="s">
        <v>180</v>
      </c>
    </row>
    <row r="3" spans="1:12" s="135" customFormat="1" ht="18" customHeight="1">
      <c r="A3" s="1203" t="s">
        <v>866</v>
      </c>
      <c r="B3" s="143" t="s">
        <v>181</v>
      </c>
      <c r="C3" s="1210" t="s">
        <v>182</v>
      </c>
      <c r="D3" s="1208"/>
      <c r="E3" s="1216"/>
      <c r="F3" s="1217"/>
      <c r="G3" s="1206" t="s">
        <v>183</v>
      </c>
      <c r="H3" s="1207"/>
      <c r="I3" s="1208"/>
      <c r="J3" s="1209"/>
      <c r="K3" s="169" t="s">
        <v>184</v>
      </c>
      <c r="L3" s="1210" t="s">
        <v>867</v>
      </c>
    </row>
    <row r="4" spans="1:12" s="135" customFormat="1" ht="18" customHeight="1">
      <c r="A4" s="1204"/>
      <c r="B4" s="137"/>
      <c r="C4" s="1212" t="s">
        <v>185</v>
      </c>
      <c r="D4" s="1215"/>
      <c r="E4" s="1218"/>
      <c r="F4" s="1219"/>
      <c r="G4" s="1213" t="s">
        <v>186</v>
      </c>
      <c r="H4" s="1214"/>
      <c r="I4" s="1215"/>
      <c r="J4" s="1205"/>
      <c r="K4" s="140"/>
      <c r="L4" s="1211"/>
    </row>
    <row r="5" spans="1:12" s="135" customFormat="1" ht="23.25" customHeight="1">
      <c r="A5" s="1204"/>
      <c r="B5" s="142"/>
      <c r="C5" s="143" t="s">
        <v>187</v>
      </c>
      <c r="D5" s="123" t="s">
        <v>188</v>
      </c>
      <c r="E5" s="123" t="s">
        <v>1599</v>
      </c>
      <c r="F5" s="123" t="s">
        <v>1600</v>
      </c>
      <c r="G5" s="123" t="s">
        <v>189</v>
      </c>
      <c r="H5" s="123" t="s">
        <v>1603</v>
      </c>
      <c r="I5" s="123" t="s">
        <v>1604</v>
      </c>
      <c r="J5" s="124" t="s">
        <v>1605</v>
      </c>
      <c r="K5" s="137" t="s">
        <v>190</v>
      </c>
      <c r="L5" s="1211"/>
    </row>
    <row r="6" spans="1:12" s="135" customFormat="1" ht="29.25" customHeight="1">
      <c r="A6" s="1205"/>
      <c r="B6" s="144" t="s">
        <v>191</v>
      </c>
      <c r="C6" s="145" t="s">
        <v>192</v>
      </c>
      <c r="D6" s="146" t="s">
        <v>193</v>
      </c>
      <c r="E6" s="147" t="s">
        <v>1601</v>
      </c>
      <c r="F6" s="146" t="s">
        <v>1602</v>
      </c>
      <c r="G6" s="145" t="s">
        <v>194</v>
      </c>
      <c r="H6" s="573" t="s">
        <v>1606</v>
      </c>
      <c r="I6" s="146" t="s">
        <v>1607</v>
      </c>
      <c r="J6" s="574" t="s">
        <v>1608</v>
      </c>
      <c r="K6" s="145" t="s">
        <v>195</v>
      </c>
      <c r="L6" s="1212"/>
    </row>
    <row r="7" spans="1:12" s="220" customFormat="1" ht="18" customHeight="1">
      <c r="A7" s="301" t="s">
        <v>868</v>
      </c>
      <c r="B7" s="565">
        <v>48000</v>
      </c>
      <c r="C7" s="518">
        <v>48000</v>
      </c>
      <c r="D7" s="518">
        <v>800</v>
      </c>
      <c r="E7" s="518">
        <v>2</v>
      </c>
      <c r="F7" s="852">
        <v>0</v>
      </c>
      <c r="G7" s="518">
        <v>5</v>
      </c>
      <c r="H7" s="720">
        <f aca="true" t="shared" si="0" ref="H7:I10">SUM(H8:H18)</f>
        <v>0</v>
      </c>
      <c r="I7" s="720">
        <f t="shared" si="0"/>
        <v>0</v>
      </c>
      <c r="J7" s="852">
        <v>0</v>
      </c>
      <c r="K7" s="518">
        <v>114945</v>
      </c>
      <c r="L7" s="295" t="s">
        <v>92</v>
      </c>
    </row>
    <row r="8" spans="1:12" s="250" customFormat="1" ht="18" customHeight="1">
      <c r="A8" s="300" t="s">
        <v>202</v>
      </c>
      <c r="B8" s="517">
        <v>1144764</v>
      </c>
      <c r="C8" s="517">
        <v>517484</v>
      </c>
      <c r="D8" s="517">
        <v>2150</v>
      </c>
      <c r="E8" s="517">
        <v>7</v>
      </c>
      <c r="F8" s="852">
        <v>0</v>
      </c>
      <c r="G8" s="517">
        <v>9</v>
      </c>
      <c r="H8" s="720">
        <f t="shared" si="0"/>
        <v>0</v>
      </c>
      <c r="I8" s="720">
        <f t="shared" si="0"/>
        <v>0</v>
      </c>
      <c r="J8" s="852">
        <v>0</v>
      </c>
      <c r="K8" s="517">
        <v>379317</v>
      </c>
      <c r="L8" s="295" t="s">
        <v>93</v>
      </c>
    </row>
    <row r="9" spans="1:12" s="242" customFormat="1" ht="18" customHeight="1">
      <c r="A9" s="296" t="s">
        <v>196</v>
      </c>
      <c r="B9" s="565">
        <v>1192764</v>
      </c>
      <c r="C9" s="518">
        <v>563707</v>
      </c>
      <c r="D9" s="518">
        <f>SUM(D14:D19)</f>
        <v>3050</v>
      </c>
      <c r="E9" s="518">
        <f>SUM(I14:I19)</f>
        <v>0</v>
      </c>
      <c r="F9" s="852">
        <v>0</v>
      </c>
      <c r="G9" s="518">
        <f>SUM(G14:G19)</f>
        <v>13</v>
      </c>
      <c r="H9" s="720">
        <f t="shared" si="0"/>
        <v>0</v>
      </c>
      <c r="I9" s="720">
        <f t="shared" si="0"/>
        <v>0</v>
      </c>
      <c r="J9" s="852">
        <v>0</v>
      </c>
      <c r="K9" s="566">
        <v>421843</v>
      </c>
      <c r="L9" s="296" t="s">
        <v>196</v>
      </c>
    </row>
    <row r="10" spans="1:12" s="220" customFormat="1" ht="18" customHeight="1">
      <c r="A10" s="343" t="s">
        <v>1406</v>
      </c>
      <c r="B10" s="518">
        <v>1062000</v>
      </c>
      <c r="C10" s="518">
        <v>559034</v>
      </c>
      <c r="D10" s="518">
        <v>2950</v>
      </c>
      <c r="E10" s="518">
        <f>SUM(I14:I19)</f>
        <v>0</v>
      </c>
      <c r="F10" s="852">
        <v>0</v>
      </c>
      <c r="G10" s="518">
        <f>SUM(G14:G19)</f>
        <v>13</v>
      </c>
      <c r="H10" s="720">
        <f t="shared" si="0"/>
        <v>0</v>
      </c>
      <c r="I10" s="720">
        <f t="shared" si="0"/>
        <v>0</v>
      </c>
      <c r="J10" s="852">
        <v>0</v>
      </c>
      <c r="K10" s="566">
        <v>503521</v>
      </c>
      <c r="L10" s="296" t="s">
        <v>1406</v>
      </c>
    </row>
    <row r="11" spans="1:12" s="220" customFormat="1" ht="18" customHeight="1">
      <c r="A11" s="343" t="s">
        <v>220</v>
      </c>
      <c r="B11" s="518">
        <v>1193014</v>
      </c>
      <c r="C11" s="518">
        <v>540697</v>
      </c>
      <c r="D11" s="518">
        <v>3000</v>
      </c>
      <c r="E11" s="518">
        <v>9</v>
      </c>
      <c r="F11" s="852">
        <v>0</v>
      </c>
      <c r="G11" s="518">
        <v>13</v>
      </c>
      <c r="H11" s="720">
        <f>SUM(H13:H22)</f>
        <v>0</v>
      </c>
      <c r="I11" s="720">
        <f>SUM(I13:I22)</f>
        <v>0</v>
      </c>
      <c r="J11" s="852">
        <v>0</v>
      </c>
      <c r="K11" s="518">
        <v>653670</v>
      </c>
      <c r="L11" s="302" t="s">
        <v>220</v>
      </c>
    </row>
    <row r="12" spans="1:12" s="220" customFormat="1" ht="18" customHeight="1">
      <c r="A12" s="343" t="s">
        <v>39</v>
      </c>
      <c r="B12" s="518">
        <v>1192764</v>
      </c>
      <c r="C12" s="518">
        <v>541147</v>
      </c>
      <c r="D12" s="518">
        <v>3050</v>
      </c>
      <c r="E12" s="518">
        <v>8</v>
      </c>
      <c r="F12" s="852">
        <v>8</v>
      </c>
      <c r="G12" s="518">
        <v>13</v>
      </c>
      <c r="H12" s="720">
        <v>0</v>
      </c>
      <c r="I12" s="720">
        <v>0</v>
      </c>
      <c r="J12" s="852">
        <v>18</v>
      </c>
      <c r="K12" s="518">
        <v>853370</v>
      </c>
      <c r="L12" s="302" t="s">
        <v>39</v>
      </c>
    </row>
    <row r="13" spans="1:12" s="242" customFormat="1" ht="21" customHeight="1">
      <c r="A13" s="262" t="s">
        <v>41</v>
      </c>
      <c r="B13" s="720">
        <f aca="true" t="shared" si="1" ref="B13:G13">SUM(B14:B23)</f>
        <v>1192764</v>
      </c>
      <c r="C13" s="720">
        <f t="shared" si="1"/>
        <v>541147</v>
      </c>
      <c r="D13" s="720">
        <f t="shared" si="1"/>
        <v>3050</v>
      </c>
      <c r="E13" s="720">
        <f t="shared" si="1"/>
        <v>8</v>
      </c>
      <c r="F13" s="720">
        <f t="shared" si="1"/>
        <v>8</v>
      </c>
      <c r="G13" s="720">
        <f t="shared" si="1"/>
        <v>13</v>
      </c>
      <c r="H13" s="720">
        <f>SUM(H14:H23)</f>
        <v>0</v>
      </c>
      <c r="I13" s="720">
        <f>SUM(I14:I23)</f>
        <v>0</v>
      </c>
      <c r="J13" s="720">
        <f>SUM(J14:J23)</f>
        <v>18</v>
      </c>
      <c r="K13" s="990">
        <f>SUM(K14:K23)</f>
        <v>1082365</v>
      </c>
      <c r="L13" s="575" t="s">
        <v>42</v>
      </c>
    </row>
    <row r="14" spans="1:12" s="298" customFormat="1" ht="18" customHeight="1">
      <c r="A14" s="297" t="s">
        <v>197</v>
      </c>
      <c r="B14" s="406">
        <v>42000</v>
      </c>
      <c r="C14" s="397">
        <v>42250</v>
      </c>
      <c r="D14" s="397">
        <v>650</v>
      </c>
      <c r="E14" s="397">
        <v>1</v>
      </c>
      <c r="F14" s="397">
        <v>1</v>
      </c>
      <c r="G14" s="397">
        <v>2</v>
      </c>
      <c r="H14" s="720">
        <f aca="true" t="shared" si="2" ref="H14:I19">SUM(H15:H24)</f>
        <v>0</v>
      </c>
      <c r="I14" s="720">
        <f t="shared" si="2"/>
        <v>0</v>
      </c>
      <c r="J14" s="397">
        <v>2</v>
      </c>
      <c r="K14" s="407">
        <v>261080</v>
      </c>
      <c r="L14" s="519" t="s">
        <v>813</v>
      </c>
    </row>
    <row r="15" spans="1:12" s="220" customFormat="1" ht="18" customHeight="1">
      <c r="A15" s="297" t="s">
        <v>204</v>
      </c>
      <c r="B15" s="406">
        <v>6000</v>
      </c>
      <c r="C15" s="397">
        <v>6000</v>
      </c>
      <c r="D15" s="397">
        <v>200</v>
      </c>
      <c r="E15" s="397">
        <v>1</v>
      </c>
      <c r="F15" s="397">
        <v>1</v>
      </c>
      <c r="G15" s="397">
        <v>2</v>
      </c>
      <c r="H15" s="720">
        <f t="shared" si="2"/>
        <v>0</v>
      </c>
      <c r="I15" s="720">
        <f t="shared" si="2"/>
        <v>0</v>
      </c>
      <c r="J15" s="720">
        <v>0</v>
      </c>
      <c r="K15" s="407">
        <v>87379</v>
      </c>
      <c r="L15" s="519" t="s">
        <v>814</v>
      </c>
    </row>
    <row r="16" spans="1:12" s="242" customFormat="1" ht="18" customHeight="1">
      <c r="A16" s="299" t="s">
        <v>198</v>
      </c>
      <c r="B16" s="406">
        <v>297863</v>
      </c>
      <c r="C16" s="397">
        <v>128926</v>
      </c>
      <c r="D16" s="397">
        <v>350</v>
      </c>
      <c r="E16" s="397">
        <v>1</v>
      </c>
      <c r="F16" s="397">
        <v>1</v>
      </c>
      <c r="G16" s="397">
        <v>1</v>
      </c>
      <c r="H16" s="720">
        <f t="shared" si="2"/>
        <v>0</v>
      </c>
      <c r="I16" s="720">
        <f t="shared" si="2"/>
        <v>0</v>
      </c>
      <c r="J16" s="417">
        <v>3</v>
      </c>
      <c r="K16" s="407">
        <v>53317</v>
      </c>
      <c r="L16" s="519" t="s">
        <v>815</v>
      </c>
    </row>
    <row r="17" spans="1:12" s="242" customFormat="1" ht="18" customHeight="1">
      <c r="A17" s="299" t="s">
        <v>199</v>
      </c>
      <c r="B17" s="406">
        <v>238791</v>
      </c>
      <c r="C17" s="397">
        <v>107243</v>
      </c>
      <c r="D17" s="397">
        <v>700</v>
      </c>
      <c r="E17" s="397">
        <v>2</v>
      </c>
      <c r="F17" s="397">
        <v>2</v>
      </c>
      <c r="G17" s="397">
        <v>2</v>
      </c>
      <c r="H17" s="720">
        <f t="shared" si="2"/>
        <v>0</v>
      </c>
      <c r="I17" s="720">
        <f t="shared" si="2"/>
        <v>0</v>
      </c>
      <c r="J17" s="397">
        <v>4</v>
      </c>
      <c r="K17" s="407">
        <v>314940</v>
      </c>
      <c r="L17" s="519" t="s">
        <v>816</v>
      </c>
    </row>
    <row r="18" spans="1:12" s="242" customFormat="1" ht="18" customHeight="1">
      <c r="A18" s="299" t="s">
        <v>200</v>
      </c>
      <c r="B18" s="406">
        <v>465000</v>
      </c>
      <c r="C18" s="397">
        <v>231728</v>
      </c>
      <c r="D18" s="397">
        <v>900</v>
      </c>
      <c r="E18" s="397">
        <v>2</v>
      </c>
      <c r="F18" s="397">
        <v>2</v>
      </c>
      <c r="G18" s="397">
        <v>4</v>
      </c>
      <c r="H18" s="720">
        <f t="shared" si="2"/>
        <v>0</v>
      </c>
      <c r="I18" s="720">
        <f t="shared" si="2"/>
        <v>0</v>
      </c>
      <c r="J18" s="397">
        <v>6</v>
      </c>
      <c r="K18" s="407">
        <v>313420</v>
      </c>
      <c r="L18" s="519" t="s">
        <v>817</v>
      </c>
    </row>
    <row r="19" spans="1:12" s="242" customFormat="1" ht="18" customHeight="1">
      <c r="A19" s="563" t="s">
        <v>201</v>
      </c>
      <c r="B19" s="411">
        <v>143110</v>
      </c>
      <c r="C19" s="410">
        <v>25000</v>
      </c>
      <c r="D19" s="410">
        <v>250</v>
      </c>
      <c r="E19" s="410">
        <v>1</v>
      </c>
      <c r="F19" s="410">
        <v>1</v>
      </c>
      <c r="G19" s="410">
        <v>2</v>
      </c>
      <c r="H19" s="721">
        <f t="shared" si="2"/>
        <v>0</v>
      </c>
      <c r="I19" s="721">
        <f t="shared" si="2"/>
        <v>0</v>
      </c>
      <c r="J19" s="410">
        <v>3</v>
      </c>
      <c r="K19" s="412">
        <v>52229</v>
      </c>
      <c r="L19" s="564" t="s">
        <v>818</v>
      </c>
    </row>
    <row r="20" spans="1:12" s="1" customFormat="1" ht="18" customHeight="1">
      <c r="A20" s="111" t="s">
        <v>810</v>
      </c>
      <c r="B20" s="49"/>
      <c r="C20" s="15"/>
      <c r="D20" s="15"/>
      <c r="E20" s="15"/>
      <c r="F20" s="15"/>
      <c r="G20" s="15"/>
      <c r="H20" s="15"/>
      <c r="I20" s="15"/>
      <c r="J20" s="14"/>
      <c r="K20" s="14"/>
      <c r="L20" s="22" t="s">
        <v>811</v>
      </c>
    </row>
    <row r="21" spans="1:11" s="135" customFormat="1" ht="13.5" customHeight="1">
      <c r="A21" s="121" t="s">
        <v>203</v>
      </c>
      <c r="K21" s="157"/>
    </row>
    <row r="22" spans="1:12" s="120" customFormat="1" ht="13.5" customHeight="1">
      <c r="A22" s="126" t="s">
        <v>812</v>
      </c>
      <c r="B22" s="127"/>
      <c r="C22" s="125"/>
      <c r="D22" s="125"/>
      <c r="E22" s="125"/>
      <c r="F22" s="125"/>
      <c r="G22" s="125"/>
      <c r="H22" s="125"/>
      <c r="I22" s="125"/>
      <c r="J22" s="516"/>
      <c r="K22" s="516"/>
      <c r="L22" s="128"/>
    </row>
    <row r="23" s="120" customFormat="1" ht="13.5"/>
  </sheetData>
  <mergeCells count="7">
    <mergeCell ref="A1:L1"/>
    <mergeCell ref="A3:A6"/>
    <mergeCell ref="G3:J3"/>
    <mergeCell ref="L3:L6"/>
    <mergeCell ref="G4:J4"/>
    <mergeCell ref="C3:F3"/>
    <mergeCell ref="C4:F4"/>
  </mergeCells>
  <printOptions/>
  <pageMargins left="0.43" right="0.44" top="0.984251968503937" bottom="0.984251968503937" header="0.5118110236220472" footer="0.5118110236220472"/>
  <pageSetup horizontalDpi="600" verticalDpi="6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N25"/>
  <sheetViews>
    <sheetView workbookViewId="0" topLeftCell="C10">
      <selection activeCell="H28" sqref="H28"/>
    </sheetView>
  </sheetViews>
  <sheetFormatPr defaultColWidth="9.140625" defaultRowHeight="12.75"/>
  <cols>
    <col min="1" max="1" width="13.8515625" style="129" customWidth="1"/>
    <col min="2" max="5" width="10.00390625" style="129" customWidth="1"/>
    <col min="6" max="6" width="11.140625" style="129" bestFit="1" customWidth="1"/>
    <col min="7" max="8" width="10.00390625" style="129" customWidth="1"/>
    <col min="9" max="9" width="12.00390625" style="129" customWidth="1"/>
    <col min="10" max="13" width="9.7109375" style="129" customWidth="1"/>
    <col min="14" max="14" width="12.7109375" style="129" customWidth="1"/>
    <col min="15" max="16384" width="10.00390625" style="129" customWidth="1"/>
  </cols>
  <sheetData>
    <row r="1" spans="1:14" s="135" customFormat="1" ht="32.25" customHeight="1">
      <c r="A1" s="1221" t="s">
        <v>1689</v>
      </c>
      <c r="B1" s="1221"/>
      <c r="C1" s="1221"/>
      <c r="D1" s="1221"/>
      <c r="E1" s="1221"/>
      <c r="F1" s="1221"/>
      <c r="G1" s="1221"/>
      <c r="H1" s="1221"/>
      <c r="I1" s="1221"/>
      <c r="J1" s="1221"/>
      <c r="K1" s="1221"/>
      <c r="L1" s="1221"/>
      <c r="M1" s="1221"/>
      <c r="N1" s="1221"/>
    </row>
    <row r="2" spans="1:14" s="134" customFormat="1" ht="18" customHeight="1">
      <c r="A2" s="152" t="s">
        <v>205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3" t="s">
        <v>870</v>
      </c>
    </row>
    <row r="3" spans="1:14" s="135" customFormat="1" ht="13.5" customHeight="1">
      <c r="A3" s="1203" t="s">
        <v>871</v>
      </c>
      <c r="B3" s="1206" t="s">
        <v>206</v>
      </c>
      <c r="C3" s="1209"/>
      <c r="D3" s="1206" t="s">
        <v>207</v>
      </c>
      <c r="E3" s="1209"/>
      <c r="F3" s="1206" t="s">
        <v>208</v>
      </c>
      <c r="G3" s="1209"/>
      <c r="H3" s="1210" t="s">
        <v>209</v>
      </c>
      <c r="I3" s="1209"/>
      <c r="J3" s="1210" t="s">
        <v>210</v>
      </c>
      <c r="K3" s="1209"/>
      <c r="L3" s="1210" t="s">
        <v>211</v>
      </c>
      <c r="M3" s="1209"/>
      <c r="N3" s="1210" t="s">
        <v>872</v>
      </c>
    </row>
    <row r="4" spans="1:14" s="135" customFormat="1" ht="13.5" customHeight="1">
      <c r="A4" s="1204"/>
      <c r="B4" s="1212" t="s">
        <v>212</v>
      </c>
      <c r="C4" s="1205"/>
      <c r="D4" s="1213" t="s">
        <v>213</v>
      </c>
      <c r="E4" s="1205"/>
      <c r="F4" s="1213" t="s">
        <v>214</v>
      </c>
      <c r="G4" s="1205"/>
      <c r="H4" s="1212" t="s">
        <v>215</v>
      </c>
      <c r="I4" s="1205"/>
      <c r="J4" s="1212" t="s">
        <v>216</v>
      </c>
      <c r="K4" s="1205"/>
      <c r="L4" s="1212" t="s">
        <v>217</v>
      </c>
      <c r="M4" s="1205"/>
      <c r="N4" s="1211"/>
    </row>
    <row r="5" spans="1:14" s="135" customFormat="1" ht="13.5" customHeight="1">
      <c r="A5" s="1204"/>
      <c r="B5" s="123" t="s">
        <v>218</v>
      </c>
      <c r="C5" s="123" t="s">
        <v>219</v>
      </c>
      <c r="D5" s="123" t="s">
        <v>218</v>
      </c>
      <c r="E5" s="123" t="s">
        <v>219</v>
      </c>
      <c r="F5" s="123" t="s">
        <v>218</v>
      </c>
      <c r="G5" s="123" t="s">
        <v>219</v>
      </c>
      <c r="H5" s="123" t="s">
        <v>218</v>
      </c>
      <c r="I5" s="123" t="s">
        <v>219</v>
      </c>
      <c r="J5" s="123" t="s">
        <v>218</v>
      </c>
      <c r="K5" s="123" t="s">
        <v>219</v>
      </c>
      <c r="L5" s="123" t="s">
        <v>218</v>
      </c>
      <c r="M5" s="123" t="s">
        <v>219</v>
      </c>
      <c r="N5" s="1211"/>
    </row>
    <row r="6" spans="1:14" s="135" customFormat="1" ht="13.5" customHeight="1">
      <c r="A6" s="1205"/>
      <c r="B6" s="145" t="s">
        <v>232</v>
      </c>
      <c r="C6" s="145" t="s">
        <v>233</v>
      </c>
      <c r="D6" s="145" t="s">
        <v>232</v>
      </c>
      <c r="E6" s="145" t="s">
        <v>233</v>
      </c>
      <c r="F6" s="145" t="s">
        <v>232</v>
      </c>
      <c r="G6" s="145" t="s">
        <v>233</v>
      </c>
      <c r="H6" s="145" t="s">
        <v>232</v>
      </c>
      <c r="I6" s="145" t="s">
        <v>233</v>
      </c>
      <c r="J6" s="145" t="s">
        <v>232</v>
      </c>
      <c r="K6" s="145" t="s">
        <v>233</v>
      </c>
      <c r="L6" s="145" t="s">
        <v>232</v>
      </c>
      <c r="M6" s="145" t="s">
        <v>233</v>
      </c>
      <c r="N6" s="1212"/>
    </row>
    <row r="7" spans="1:14" s="150" customFormat="1" ht="15.75" customHeight="1">
      <c r="A7" s="154" t="s">
        <v>1404</v>
      </c>
      <c r="B7" s="526">
        <v>27</v>
      </c>
      <c r="C7" s="526">
        <v>3586</v>
      </c>
      <c r="D7" s="303">
        <v>6</v>
      </c>
      <c r="E7" s="303">
        <v>1888</v>
      </c>
      <c r="F7" s="303">
        <v>2</v>
      </c>
      <c r="G7" s="526">
        <v>237</v>
      </c>
      <c r="H7" s="526">
        <v>12</v>
      </c>
      <c r="I7" s="526">
        <v>1089</v>
      </c>
      <c r="J7" s="526">
        <v>5</v>
      </c>
      <c r="K7" s="526">
        <v>284</v>
      </c>
      <c r="L7" s="526">
        <v>2</v>
      </c>
      <c r="M7" s="526">
        <v>88</v>
      </c>
      <c r="N7" s="233" t="s">
        <v>92</v>
      </c>
    </row>
    <row r="8" spans="1:14" s="135" customFormat="1" ht="15.75" customHeight="1">
      <c r="A8" s="149" t="s">
        <v>234</v>
      </c>
      <c r="B8" s="525">
        <v>3</v>
      </c>
      <c r="C8" s="525">
        <v>247</v>
      </c>
      <c r="D8" s="568">
        <v>0</v>
      </c>
      <c r="E8" s="568">
        <v>0</v>
      </c>
      <c r="F8" s="567">
        <v>0</v>
      </c>
      <c r="G8" s="528">
        <v>0</v>
      </c>
      <c r="H8" s="529">
        <v>2</v>
      </c>
      <c r="I8" s="529">
        <v>175</v>
      </c>
      <c r="J8" s="529">
        <v>1</v>
      </c>
      <c r="K8" s="529">
        <v>72</v>
      </c>
      <c r="L8" s="527">
        <v>0</v>
      </c>
      <c r="M8" s="527">
        <v>0</v>
      </c>
      <c r="N8" s="233" t="s">
        <v>93</v>
      </c>
    </row>
    <row r="9" spans="1:14" s="150" customFormat="1" ht="15.75" customHeight="1">
      <c r="A9" s="158" t="s">
        <v>235</v>
      </c>
      <c r="B9" s="530">
        <f>SUM(D9,F9,H9,J9,L9)</f>
        <v>29</v>
      </c>
      <c r="C9" s="530">
        <f>SUM(E9,G9,I9,K9,M9)</f>
        <v>3803</v>
      </c>
      <c r="D9" s="251">
        <v>6</v>
      </c>
      <c r="E9" s="251">
        <v>1888</v>
      </c>
      <c r="F9" s="251">
        <v>2</v>
      </c>
      <c r="G9" s="530">
        <v>237</v>
      </c>
      <c r="H9" s="530">
        <v>15</v>
      </c>
      <c r="I9" s="530">
        <v>1336</v>
      </c>
      <c r="J9" s="530">
        <v>5</v>
      </c>
      <c r="K9" s="530">
        <v>284</v>
      </c>
      <c r="L9" s="530">
        <v>1</v>
      </c>
      <c r="M9" s="530">
        <v>58</v>
      </c>
      <c r="N9" s="302" t="s">
        <v>235</v>
      </c>
    </row>
    <row r="10" spans="1:14" s="150" customFormat="1" ht="15.75" customHeight="1">
      <c r="A10" s="158" t="s">
        <v>1406</v>
      </c>
      <c r="B10" s="530">
        <f>SUM(D10,F10,H10,J10,L10)</f>
        <v>29</v>
      </c>
      <c r="C10" s="530">
        <f>SUM(E10,G10,I10,K10,M10)</f>
        <v>3803</v>
      </c>
      <c r="D10" s="251">
        <v>6</v>
      </c>
      <c r="E10" s="251">
        <v>1888</v>
      </c>
      <c r="F10" s="251">
        <v>2</v>
      </c>
      <c r="G10" s="530">
        <v>237</v>
      </c>
      <c r="H10" s="530">
        <v>15</v>
      </c>
      <c r="I10" s="530">
        <v>1336</v>
      </c>
      <c r="J10" s="530">
        <v>5</v>
      </c>
      <c r="K10" s="530">
        <v>284</v>
      </c>
      <c r="L10" s="530">
        <v>1</v>
      </c>
      <c r="M10" s="530">
        <v>58</v>
      </c>
      <c r="N10" s="159" t="s">
        <v>1406</v>
      </c>
    </row>
    <row r="11" spans="1:14" s="150" customFormat="1" ht="15.75" customHeight="1">
      <c r="A11" s="158" t="s">
        <v>221</v>
      </c>
      <c r="B11" s="530">
        <v>29</v>
      </c>
      <c r="C11" s="530">
        <v>3818</v>
      </c>
      <c r="D11" s="251">
        <v>6</v>
      </c>
      <c r="E11" s="251">
        <v>1888</v>
      </c>
      <c r="F11" s="251">
        <v>3</v>
      </c>
      <c r="G11" s="530">
        <v>309</v>
      </c>
      <c r="H11" s="530">
        <v>14</v>
      </c>
      <c r="I11" s="530">
        <v>1264</v>
      </c>
      <c r="J11" s="530">
        <v>6</v>
      </c>
      <c r="K11" s="530">
        <v>357</v>
      </c>
      <c r="L11" s="251" t="s">
        <v>1598</v>
      </c>
      <c r="M11" s="251" t="s">
        <v>1598</v>
      </c>
      <c r="N11" s="159" t="s">
        <v>221</v>
      </c>
    </row>
    <row r="12" spans="1:14" s="150" customFormat="1" ht="15.75" customHeight="1">
      <c r="A12" s="158" t="s">
        <v>38</v>
      </c>
      <c r="B12" s="530">
        <v>29</v>
      </c>
      <c r="C12" s="530">
        <v>3800</v>
      </c>
      <c r="D12" s="251">
        <v>6</v>
      </c>
      <c r="E12" s="251">
        <v>1870</v>
      </c>
      <c r="F12" s="251">
        <v>3</v>
      </c>
      <c r="G12" s="530">
        <v>309</v>
      </c>
      <c r="H12" s="530">
        <v>14</v>
      </c>
      <c r="I12" s="530">
        <v>1264</v>
      </c>
      <c r="J12" s="530">
        <v>6</v>
      </c>
      <c r="K12" s="530">
        <v>357</v>
      </c>
      <c r="L12" s="251" t="s">
        <v>1598</v>
      </c>
      <c r="M12" s="251" t="s">
        <v>1598</v>
      </c>
      <c r="N12" s="159" t="s">
        <v>38</v>
      </c>
    </row>
    <row r="13" spans="1:14" s="173" customFormat="1" ht="15.75" customHeight="1">
      <c r="A13" s="991" t="s">
        <v>40</v>
      </c>
      <c r="B13" s="993">
        <v>29</v>
      </c>
      <c r="C13" s="994">
        <v>3800</v>
      </c>
      <c r="D13" s="995">
        <v>6</v>
      </c>
      <c r="E13" s="995">
        <v>1870</v>
      </c>
      <c r="F13" s="995">
        <v>3</v>
      </c>
      <c r="G13" s="995">
        <v>309</v>
      </c>
      <c r="H13" s="995">
        <v>14</v>
      </c>
      <c r="I13" s="995">
        <v>1264</v>
      </c>
      <c r="J13" s="995">
        <v>6</v>
      </c>
      <c r="K13" s="995">
        <v>357</v>
      </c>
      <c r="L13" s="996">
        <v>0</v>
      </c>
      <c r="M13" s="996">
        <v>0</v>
      </c>
      <c r="N13" s="992" t="s">
        <v>1199</v>
      </c>
    </row>
    <row r="14" spans="1:7" s="135" customFormat="1" ht="13.5" customHeight="1">
      <c r="A14" s="157"/>
      <c r="B14" s="157"/>
      <c r="C14" s="157"/>
      <c r="D14" s="157"/>
      <c r="E14" s="157"/>
      <c r="F14" s="157"/>
      <c r="G14" s="157"/>
    </row>
    <row r="15" spans="1:13" s="135" customFormat="1" ht="16.5" customHeight="1">
      <c r="A15" s="1203" t="s">
        <v>871</v>
      </c>
      <c r="B15" s="1222" t="s">
        <v>236</v>
      </c>
      <c r="C15" s="1223"/>
      <c r="D15" s="1223"/>
      <c r="E15" s="1223"/>
      <c r="F15" s="1224"/>
      <c r="G15" s="123" t="s">
        <v>237</v>
      </c>
      <c r="H15" s="1210" t="s">
        <v>872</v>
      </c>
      <c r="I15" s="156"/>
      <c r="J15" s="156"/>
      <c r="K15" s="156"/>
      <c r="L15" s="156"/>
      <c r="M15" s="156"/>
    </row>
    <row r="16" spans="1:13" s="135" customFormat="1" ht="13.5" customHeight="1">
      <c r="A16" s="1204"/>
      <c r="B16" s="123" t="s">
        <v>207</v>
      </c>
      <c r="C16" s="123" t="s">
        <v>208</v>
      </c>
      <c r="D16" s="143" t="s">
        <v>209</v>
      </c>
      <c r="E16" s="143" t="s">
        <v>210</v>
      </c>
      <c r="F16" s="143" t="s">
        <v>211</v>
      </c>
      <c r="G16" s="137" t="s">
        <v>238</v>
      </c>
      <c r="H16" s="1211"/>
      <c r="I16" s="156"/>
      <c r="J16" s="156"/>
      <c r="K16" s="156"/>
      <c r="L16" s="156"/>
      <c r="M16" s="156"/>
    </row>
    <row r="17" spans="1:13" s="135" customFormat="1" ht="13.5" customHeight="1">
      <c r="A17" s="1205"/>
      <c r="B17" s="144" t="s">
        <v>239</v>
      </c>
      <c r="C17" s="144" t="s">
        <v>214</v>
      </c>
      <c r="D17" s="145" t="s">
        <v>215</v>
      </c>
      <c r="E17" s="145" t="s">
        <v>216</v>
      </c>
      <c r="F17" s="145" t="s">
        <v>217</v>
      </c>
      <c r="G17" s="145" t="s">
        <v>240</v>
      </c>
      <c r="H17" s="1212"/>
      <c r="I17" s="156"/>
      <c r="J17" s="156"/>
      <c r="K17" s="156"/>
      <c r="L17" s="156"/>
      <c r="M17" s="156"/>
    </row>
    <row r="18" spans="1:8" s="150" customFormat="1" ht="15.75" customHeight="1">
      <c r="A18" s="154" t="s">
        <v>1404</v>
      </c>
      <c r="B18" s="520">
        <v>51.37</v>
      </c>
      <c r="C18" s="520">
        <v>58.03</v>
      </c>
      <c r="D18" s="520">
        <v>60.1</v>
      </c>
      <c r="E18" s="520">
        <v>46.7</v>
      </c>
      <c r="F18" s="520">
        <v>0</v>
      </c>
      <c r="G18" s="303">
        <v>54038</v>
      </c>
      <c r="H18" s="233" t="s">
        <v>92</v>
      </c>
    </row>
    <row r="19" spans="1:8" s="150" customFormat="1" ht="15.75" customHeight="1">
      <c r="A19" s="149" t="s">
        <v>234</v>
      </c>
      <c r="B19" s="522">
        <v>0</v>
      </c>
      <c r="C19" s="522">
        <v>0</v>
      </c>
      <c r="D19" s="521">
        <v>52.37</v>
      </c>
      <c r="E19" s="523">
        <v>42.4</v>
      </c>
      <c r="F19" s="522">
        <v>0</v>
      </c>
      <c r="G19" s="304">
        <v>21008</v>
      </c>
      <c r="H19" s="233" t="s">
        <v>93</v>
      </c>
    </row>
    <row r="20" spans="1:8" s="150" customFormat="1" ht="15.75" customHeight="1">
      <c r="A20" s="158" t="s">
        <v>1448</v>
      </c>
      <c r="B20" s="524">
        <v>58.05</v>
      </c>
      <c r="C20" s="524">
        <v>52.5</v>
      </c>
      <c r="D20" s="524">
        <v>65.44</v>
      </c>
      <c r="E20" s="524">
        <v>45.85</v>
      </c>
      <c r="F20" s="524">
        <v>51.46</v>
      </c>
      <c r="G20" s="251">
        <v>86702</v>
      </c>
      <c r="H20" s="302" t="s">
        <v>1448</v>
      </c>
    </row>
    <row r="21" spans="1:8" s="150" customFormat="1" ht="15.75" customHeight="1">
      <c r="A21" s="158" t="s">
        <v>1406</v>
      </c>
      <c r="B21" s="524">
        <v>66.2</v>
      </c>
      <c r="C21" s="524">
        <v>63.9</v>
      </c>
      <c r="D21" s="524">
        <v>70.8</v>
      </c>
      <c r="E21" s="524">
        <v>49.8</v>
      </c>
      <c r="F21" s="524">
        <v>24.3</v>
      </c>
      <c r="G21" s="251">
        <v>88961</v>
      </c>
      <c r="H21" s="302" t="s">
        <v>1406</v>
      </c>
    </row>
    <row r="22" spans="1:8" s="150" customFormat="1" ht="15.75" customHeight="1">
      <c r="A22" s="158" t="s">
        <v>221</v>
      </c>
      <c r="B22" s="524">
        <v>67.9</v>
      </c>
      <c r="C22" s="524">
        <v>75.4</v>
      </c>
      <c r="D22" s="524">
        <v>68.9</v>
      </c>
      <c r="E22" s="524">
        <v>48.9</v>
      </c>
      <c r="F22" s="524" t="s">
        <v>1598</v>
      </c>
      <c r="G22" s="251">
        <v>84024</v>
      </c>
      <c r="H22" s="302" t="s">
        <v>221</v>
      </c>
    </row>
    <row r="23" spans="1:8" s="150" customFormat="1" ht="15.75" customHeight="1">
      <c r="A23" s="158" t="s">
        <v>38</v>
      </c>
      <c r="B23" s="524">
        <v>68.73</v>
      </c>
      <c r="C23" s="524">
        <v>76.21</v>
      </c>
      <c r="D23" s="524">
        <v>70.1</v>
      </c>
      <c r="E23" s="524">
        <v>47.52</v>
      </c>
      <c r="F23" s="524" t="s">
        <v>1598</v>
      </c>
      <c r="G23" s="251">
        <v>62525</v>
      </c>
      <c r="H23" s="302" t="s">
        <v>38</v>
      </c>
    </row>
    <row r="24" spans="1:8" s="173" customFormat="1" ht="15.75" customHeight="1" thickBot="1">
      <c r="A24" s="531" t="s">
        <v>40</v>
      </c>
      <c r="B24" s="722">
        <v>79.82</v>
      </c>
      <c r="C24" s="723">
        <v>69.19</v>
      </c>
      <c r="D24" s="723">
        <v>72.7</v>
      </c>
      <c r="E24" s="723">
        <v>44.2</v>
      </c>
      <c r="F24" s="724">
        <v>0</v>
      </c>
      <c r="G24" s="725">
        <v>65080</v>
      </c>
      <c r="H24" s="271" t="s">
        <v>43</v>
      </c>
    </row>
    <row r="25" spans="1:9" s="43" customFormat="1" ht="14.25" customHeight="1">
      <c r="A25" s="121" t="s">
        <v>241</v>
      </c>
      <c r="E25" s="1220" t="s">
        <v>115</v>
      </c>
      <c r="F25" s="1220"/>
      <c r="G25" s="1220"/>
      <c r="H25" s="1220"/>
      <c r="I25" s="1220"/>
    </row>
    <row r="26" s="120" customFormat="1" ht="13.5"/>
    <row r="27" s="120" customFormat="1" ht="13.5"/>
    <row r="28" s="120" customFormat="1" ht="13.5"/>
    <row r="29" s="120" customFormat="1" ht="13.5"/>
    <row r="30" s="151" customFormat="1" ht="12.75"/>
  </sheetData>
  <mergeCells count="19">
    <mergeCell ref="L4:M4"/>
    <mergeCell ref="A15:A17"/>
    <mergeCell ref="H15:H17"/>
    <mergeCell ref="D4:E4"/>
    <mergeCell ref="F4:G4"/>
    <mergeCell ref="H4:I4"/>
    <mergeCell ref="J4:K4"/>
    <mergeCell ref="B4:C4"/>
    <mergeCell ref="B15:F15"/>
    <mergeCell ref="E25:I25"/>
    <mergeCell ref="A1:N1"/>
    <mergeCell ref="A3:A6"/>
    <mergeCell ref="B3:C3"/>
    <mergeCell ref="D3:E3"/>
    <mergeCell ref="F3:G3"/>
    <mergeCell ref="H3:I3"/>
    <mergeCell ref="J3:K3"/>
    <mergeCell ref="L3:M3"/>
    <mergeCell ref="N3:N6"/>
  </mergeCells>
  <printOptions/>
  <pageMargins left="0.35" right="0.45" top="0.984251968503937" bottom="0.984251968503937" header="0.5118110236220472" footer="0.5118110236220472"/>
  <pageSetup horizontalDpi="600" verticalDpi="600" orientation="landscape" paperSize="9" scale="90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S30"/>
  <sheetViews>
    <sheetView zoomScaleSheetLayoutView="100" workbookViewId="0" topLeftCell="A4">
      <selection activeCell="D12" sqref="D12:G12"/>
    </sheetView>
  </sheetViews>
  <sheetFormatPr defaultColWidth="9.140625" defaultRowHeight="12.75"/>
  <cols>
    <col min="1" max="1" width="17.00390625" style="129" customWidth="1"/>
    <col min="2" max="8" width="12.00390625" style="129" customWidth="1"/>
    <col min="9" max="10" width="13.28125" style="129" customWidth="1"/>
    <col min="11" max="11" width="14.57421875" style="129" customWidth="1"/>
    <col min="12" max="14" width="8.7109375" style="129" customWidth="1"/>
    <col min="15" max="16" width="9.421875" style="129" customWidth="1"/>
    <col min="17" max="17" width="8.7109375" style="129" customWidth="1"/>
    <col min="18" max="18" width="11.28125" style="129" customWidth="1"/>
    <col min="19" max="19" width="13.8515625" style="129" customWidth="1"/>
    <col min="20" max="16384" width="11.28125" style="129" customWidth="1"/>
  </cols>
  <sheetData>
    <row r="1" spans="1:19" s="135" customFormat="1" ht="32.25" customHeight="1">
      <c r="A1" s="1202" t="s">
        <v>1690</v>
      </c>
      <c r="B1" s="1202"/>
      <c r="C1" s="1202"/>
      <c r="D1" s="1202"/>
      <c r="E1" s="1202"/>
      <c r="F1" s="1202"/>
      <c r="G1" s="1202"/>
      <c r="H1" s="1202"/>
      <c r="I1" s="1202"/>
      <c r="J1" s="1202"/>
      <c r="K1" s="1202"/>
      <c r="L1" s="182"/>
      <c r="M1" s="182"/>
      <c r="N1" s="182"/>
      <c r="O1" s="182"/>
      <c r="P1" s="182"/>
      <c r="Q1" s="182"/>
      <c r="R1" s="182"/>
      <c r="S1" s="182"/>
    </row>
    <row r="2" spans="1:11" s="134" customFormat="1" ht="18" customHeight="1">
      <c r="A2" s="161" t="s">
        <v>243</v>
      </c>
      <c r="B2" s="152"/>
      <c r="C2" s="132"/>
      <c r="D2" s="132"/>
      <c r="E2" s="132"/>
      <c r="F2" s="132"/>
      <c r="G2" s="132"/>
      <c r="H2" s="132"/>
      <c r="J2" s="153"/>
      <c r="K2" s="153" t="s">
        <v>244</v>
      </c>
    </row>
    <row r="3" spans="1:12" s="135" customFormat="1" ht="18" customHeight="1">
      <c r="A3" s="1203" t="s">
        <v>866</v>
      </c>
      <c r="B3" s="1225" t="s">
        <v>245</v>
      </c>
      <c r="C3" s="1208"/>
      <c r="D3" s="1208"/>
      <c r="E3" s="1208"/>
      <c r="F3" s="1208"/>
      <c r="G3" s="1208"/>
      <c r="H3" s="1209"/>
      <c r="I3" s="143" t="s">
        <v>246</v>
      </c>
      <c r="J3" s="168" t="s">
        <v>247</v>
      </c>
      <c r="K3" s="1210" t="s">
        <v>867</v>
      </c>
      <c r="L3" s="156"/>
    </row>
    <row r="4" spans="1:12" s="135" customFormat="1" ht="18" customHeight="1">
      <c r="A4" s="1204"/>
      <c r="B4" s="123" t="s">
        <v>252</v>
      </c>
      <c r="C4" s="143" t="s">
        <v>253</v>
      </c>
      <c r="D4" s="123" t="s">
        <v>254</v>
      </c>
      <c r="E4" s="123" t="s">
        <v>255</v>
      </c>
      <c r="F4" s="123" t="s">
        <v>256</v>
      </c>
      <c r="G4" s="123" t="s">
        <v>257</v>
      </c>
      <c r="H4" s="123" t="s">
        <v>1723</v>
      </c>
      <c r="I4" s="137"/>
      <c r="J4" s="136"/>
      <c r="K4" s="1211"/>
      <c r="L4" s="156"/>
    </row>
    <row r="5" spans="1:11" s="135" customFormat="1" ht="18" customHeight="1">
      <c r="A5" s="1204"/>
      <c r="B5" s="141"/>
      <c r="C5" s="137" t="s">
        <v>263</v>
      </c>
      <c r="D5" s="137" t="s">
        <v>264</v>
      </c>
      <c r="E5" s="137" t="s">
        <v>265</v>
      </c>
      <c r="F5" s="137" t="s">
        <v>266</v>
      </c>
      <c r="G5" s="142" t="s">
        <v>267</v>
      </c>
      <c r="H5" s="137"/>
      <c r="I5" s="137" t="s">
        <v>268</v>
      </c>
      <c r="J5" s="136" t="s">
        <v>268</v>
      </c>
      <c r="K5" s="1211"/>
    </row>
    <row r="6" spans="1:12" s="135" customFormat="1" ht="18" customHeight="1">
      <c r="A6" s="1205"/>
      <c r="B6" s="138" t="s">
        <v>270</v>
      </c>
      <c r="C6" s="145" t="s">
        <v>271</v>
      </c>
      <c r="D6" s="145" t="s">
        <v>271</v>
      </c>
      <c r="E6" s="145" t="s">
        <v>271</v>
      </c>
      <c r="F6" s="145" t="s">
        <v>271</v>
      </c>
      <c r="G6" s="145" t="s">
        <v>271</v>
      </c>
      <c r="H6" s="145" t="s">
        <v>272</v>
      </c>
      <c r="I6" s="145" t="s">
        <v>273</v>
      </c>
      <c r="J6" s="139" t="s">
        <v>274</v>
      </c>
      <c r="K6" s="1212"/>
      <c r="L6" s="156"/>
    </row>
    <row r="7" spans="1:11" s="150" customFormat="1" ht="12.75" customHeight="1">
      <c r="A7" s="175" t="s">
        <v>874</v>
      </c>
      <c r="B7" s="44">
        <v>22</v>
      </c>
      <c r="C7" s="45">
        <v>11</v>
      </c>
      <c r="D7" s="162" t="s">
        <v>281</v>
      </c>
      <c r="E7" s="162" t="s">
        <v>281</v>
      </c>
      <c r="F7" s="162" t="s">
        <v>281</v>
      </c>
      <c r="G7" s="162" t="s">
        <v>281</v>
      </c>
      <c r="H7" s="45">
        <v>11</v>
      </c>
      <c r="I7" s="45">
        <v>260</v>
      </c>
      <c r="J7" s="45">
        <v>73</v>
      </c>
      <c r="K7" s="295" t="s">
        <v>92</v>
      </c>
    </row>
    <row r="8" spans="1:11" s="157" customFormat="1" ht="12.75" customHeight="1">
      <c r="A8" s="174" t="s">
        <v>202</v>
      </c>
      <c r="B8" s="163">
        <v>18</v>
      </c>
      <c r="C8" s="163">
        <v>12</v>
      </c>
      <c r="D8" s="163" t="s">
        <v>869</v>
      </c>
      <c r="E8" s="163">
        <v>1</v>
      </c>
      <c r="F8" s="163" t="s">
        <v>1538</v>
      </c>
      <c r="G8" s="163" t="s">
        <v>1538</v>
      </c>
      <c r="H8" s="163">
        <v>5</v>
      </c>
      <c r="I8" s="163">
        <v>66</v>
      </c>
      <c r="J8" s="163">
        <v>26</v>
      </c>
      <c r="K8" s="295" t="s">
        <v>93</v>
      </c>
    </row>
    <row r="9" spans="1:11" s="150" customFormat="1" ht="12.75" customHeight="1">
      <c r="A9" s="164" t="s">
        <v>235</v>
      </c>
      <c r="B9" s="47">
        <f>SUM(C9:H9)</f>
        <v>37</v>
      </c>
      <c r="C9" s="46">
        <v>22</v>
      </c>
      <c r="D9" s="46">
        <v>1</v>
      </c>
      <c r="E9" s="45" t="s">
        <v>873</v>
      </c>
      <c r="F9" s="45" t="s">
        <v>873</v>
      </c>
      <c r="G9" s="45" t="s">
        <v>873</v>
      </c>
      <c r="H9" s="46">
        <v>14</v>
      </c>
      <c r="I9" s="46">
        <v>330</v>
      </c>
      <c r="J9" s="46">
        <v>117</v>
      </c>
      <c r="K9" s="222" t="s">
        <v>235</v>
      </c>
    </row>
    <row r="10" spans="1:11" s="150" customFormat="1" ht="12.75" customHeight="1">
      <c r="A10" s="164" t="s">
        <v>1406</v>
      </c>
      <c r="B10" s="46">
        <f>SUM(C10:H10)</f>
        <v>35</v>
      </c>
      <c r="C10" s="46">
        <v>21</v>
      </c>
      <c r="D10" s="46">
        <v>1</v>
      </c>
      <c r="E10" s="45" t="s">
        <v>116</v>
      </c>
      <c r="F10" s="45" t="s">
        <v>116</v>
      </c>
      <c r="G10" s="45" t="s">
        <v>116</v>
      </c>
      <c r="H10" s="46">
        <v>13</v>
      </c>
      <c r="I10" s="46">
        <v>328</v>
      </c>
      <c r="J10" s="532">
        <v>110</v>
      </c>
      <c r="K10" s="219" t="s">
        <v>1406</v>
      </c>
    </row>
    <row r="11" spans="1:11" s="150" customFormat="1" ht="12.75" customHeight="1">
      <c r="A11" s="164" t="s">
        <v>221</v>
      </c>
      <c r="B11" s="46">
        <v>35</v>
      </c>
      <c r="C11" s="46">
        <v>22</v>
      </c>
      <c r="D11" s="311">
        <v>0</v>
      </c>
      <c r="E11" s="45" t="s">
        <v>116</v>
      </c>
      <c r="F11" s="45" t="s">
        <v>116</v>
      </c>
      <c r="G11" s="45" t="s">
        <v>116</v>
      </c>
      <c r="H11" s="46">
        <v>13</v>
      </c>
      <c r="I11" s="46">
        <v>332</v>
      </c>
      <c r="J11" s="46">
        <v>110</v>
      </c>
      <c r="K11" s="222" t="s">
        <v>221</v>
      </c>
    </row>
    <row r="12" spans="1:11" s="150" customFormat="1" ht="12.75" customHeight="1">
      <c r="A12" s="164" t="s">
        <v>38</v>
      </c>
      <c r="B12" s="46">
        <v>37</v>
      </c>
      <c r="C12" s="46">
        <v>24</v>
      </c>
      <c r="D12" s="311">
        <v>0</v>
      </c>
      <c r="E12" s="311">
        <v>0</v>
      </c>
      <c r="F12" s="311">
        <v>0</v>
      </c>
      <c r="G12" s="311">
        <v>0</v>
      </c>
      <c r="H12" s="46">
        <v>13</v>
      </c>
      <c r="I12" s="46">
        <v>322</v>
      </c>
      <c r="J12" s="46">
        <v>110</v>
      </c>
      <c r="K12" s="222" t="s">
        <v>38</v>
      </c>
    </row>
    <row r="13" spans="1:11" s="173" customFormat="1" ht="12.75" customHeight="1">
      <c r="A13" s="853" t="s">
        <v>40</v>
      </c>
      <c r="B13" s="479">
        <f>SUM(C13:H13)</f>
        <v>36</v>
      </c>
      <c r="C13" s="479">
        <v>23</v>
      </c>
      <c r="D13" s="479">
        <v>0</v>
      </c>
      <c r="E13" s="479">
        <v>0</v>
      </c>
      <c r="F13" s="479">
        <v>0</v>
      </c>
      <c r="G13" s="479">
        <v>0</v>
      </c>
      <c r="H13" s="479">
        <v>13</v>
      </c>
      <c r="I13" s="479">
        <v>322</v>
      </c>
      <c r="J13" s="479">
        <v>110</v>
      </c>
      <c r="K13" s="726" t="s">
        <v>43</v>
      </c>
    </row>
    <row r="14" spans="1:12" s="155" customFormat="1" ht="12.75" customHeight="1">
      <c r="A14" s="170"/>
      <c r="B14" s="171"/>
      <c r="C14" s="171"/>
      <c r="D14" s="171"/>
      <c r="E14" s="172"/>
      <c r="F14" s="172"/>
      <c r="G14" s="172"/>
      <c r="H14" s="171"/>
      <c r="I14" s="171"/>
      <c r="J14" s="171"/>
      <c r="K14" s="170"/>
      <c r="L14" s="173"/>
    </row>
    <row r="15" spans="1:10" s="135" customFormat="1" ht="21" customHeight="1">
      <c r="A15" s="1203" t="s">
        <v>866</v>
      </c>
      <c r="B15" s="1222" t="s">
        <v>248</v>
      </c>
      <c r="C15" s="1226"/>
      <c r="D15" s="1227"/>
      <c r="E15" s="123" t="s">
        <v>249</v>
      </c>
      <c r="F15" s="1228" t="s">
        <v>250</v>
      </c>
      <c r="G15" s="1226"/>
      <c r="H15" s="1227"/>
      <c r="I15" s="123" t="s">
        <v>251</v>
      </c>
      <c r="J15" s="1210" t="s">
        <v>867</v>
      </c>
    </row>
    <row r="16" spans="1:10" s="120" customFormat="1" ht="15.75" customHeight="1">
      <c r="A16" s="1204"/>
      <c r="B16" s="122" t="s">
        <v>252</v>
      </c>
      <c r="C16" s="122" t="s">
        <v>258</v>
      </c>
      <c r="D16" s="122" t="s">
        <v>259</v>
      </c>
      <c r="E16" s="137"/>
      <c r="F16" s="123" t="s">
        <v>260</v>
      </c>
      <c r="G16" s="123" t="s">
        <v>261</v>
      </c>
      <c r="H16" s="123" t="s">
        <v>262</v>
      </c>
      <c r="I16" s="157"/>
      <c r="J16" s="1211"/>
    </row>
    <row r="17" spans="1:10" s="120" customFormat="1" ht="15.75" customHeight="1">
      <c r="A17" s="1204"/>
      <c r="B17" s="140"/>
      <c r="C17" s="140"/>
      <c r="D17" s="140"/>
      <c r="E17" s="140"/>
      <c r="F17" s="140"/>
      <c r="G17" s="140"/>
      <c r="H17" s="140"/>
      <c r="I17" s="142" t="s">
        <v>269</v>
      </c>
      <c r="J17" s="1211"/>
    </row>
    <row r="18" spans="1:10" s="160" customFormat="1" ht="15.75" customHeight="1">
      <c r="A18" s="1205"/>
      <c r="B18" s="145" t="s">
        <v>270</v>
      </c>
      <c r="C18" s="144" t="s">
        <v>275</v>
      </c>
      <c r="D18" s="144" t="s">
        <v>276</v>
      </c>
      <c r="E18" s="145" t="s">
        <v>277</v>
      </c>
      <c r="F18" s="145" t="s">
        <v>278</v>
      </c>
      <c r="G18" s="145" t="s">
        <v>279</v>
      </c>
      <c r="H18" s="144" t="s">
        <v>280</v>
      </c>
      <c r="I18" s="145" t="s">
        <v>242</v>
      </c>
      <c r="J18" s="1212"/>
    </row>
    <row r="19" spans="1:10" ht="12.75" customHeight="1">
      <c r="A19" s="175" t="s">
        <v>874</v>
      </c>
      <c r="B19" s="45">
        <f>SUM(C19:D19)</f>
        <v>130</v>
      </c>
      <c r="C19" s="45">
        <v>123</v>
      </c>
      <c r="D19" s="45">
        <v>7</v>
      </c>
      <c r="E19" s="45">
        <v>219</v>
      </c>
      <c r="F19" s="45">
        <v>31</v>
      </c>
      <c r="G19" s="45">
        <v>73</v>
      </c>
      <c r="H19" s="163" t="s">
        <v>1538</v>
      </c>
      <c r="I19" s="45">
        <v>146</v>
      </c>
      <c r="J19" s="233" t="s">
        <v>92</v>
      </c>
    </row>
    <row r="20" spans="1:10" ht="12.75" customHeight="1">
      <c r="A20" s="174" t="s">
        <v>202</v>
      </c>
      <c r="B20" s="163">
        <v>120</v>
      </c>
      <c r="C20" s="163">
        <v>68</v>
      </c>
      <c r="D20" s="163">
        <v>52</v>
      </c>
      <c r="E20" s="163">
        <v>35</v>
      </c>
      <c r="F20" s="163">
        <v>3</v>
      </c>
      <c r="G20" s="163">
        <v>36</v>
      </c>
      <c r="H20" s="163" t="s">
        <v>869</v>
      </c>
      <c r="I20" s="163">
        <v>26</v>
      </c>
      <c r="J20" s="233" t="s">
        <v>93</v>
      </c>
    </row>
    <row r="21" spans="1:10" ht="12.75" customHeight="1">
      <c r="A21" s="164" t="s">
        <v>235</v>
      </c>
      <c r="B21" s="46">
        <f>SUM(C21:D21)</f>
        <v>231</v>
      </c>
      <c r="C21" s="46">
        <v>193</v>
      </c>
      <c r="D21" s="46">
        <v>38</v>
      </c>
      <c r="E21" s="46">
        <v>245</v>
      </c>
      <c r="F21" s="46">
        <v>34</v>
      </c>
      <c r="G21" s="46">
        <v>110</v>
      </c>
      <c r="H21" s="45" t="s">
        <v>873</v>
      </c>
      <c r="I21" s="46">
        <v>152</v>
      </c>
      <c r="J21" s="222" t="s">
        <v>235</v>
      </c>
    </row>
    <row r="22" spans="1:10" s="371" customFormat="1" ht="12.75" customHeight="1">
      <c r="A22" s="164" t="s">
        <v>1406</v>
      </c>
      <c r="B22" s="46">
        <f>SUM(C22:D22)</f>
        <v>237</v>
      </c>
      <c r="C22" s="46">
        <v>204</v>
      </c>
      <c r="D22" s="46">
        <v>33</v>
      </c>
      <c r="E22" s="46">
        <v>223</v>
      </c>
      <c r="F22" s="46">
        <v>38</v>
      </c>
      <c r="G22" s="46">
        <v>109</v>
      </c>
      <c r="H22" s="45" t="s">
        <v>118</v>
      </c>
      <c r="I22" s="532">
        <v>97</v>
      </c>
      <c r="J22" s="219" t="s">
        <v>1406</v>
      </c>
    </row>
    <row r="23" spans="1:10" s="371" customFormat="1" ht="12.75" customHeight="1">
      <c r="A23" s="164" t="s">
        <v>1609</v>
      </c>
      <c r="B23" s="46">
        <v>232</v>
      </c>
      <c r="C23" s="46">
        <v>204</v>
      </c>
      <c r="D23" s="46">
        <v>28</v>
      </c>
      <c r="E23" s="46">
        <v>223</v>
      </c>
      <c r="F23" s="46">
        <v>38</v>
      </c>
      <c r="G23" s="46">
        <v>109</v>
      </c>
      <c r="H23" s="45" t="s">
        <v>118</v>
      </c>
      <c r="I23" s="532">
        <v>98</v>
      </c>
      <c r="J23" s="219" t="s">
        <v>807</v>
      </c>
    </row>
    <row r="24" spans="1:10" s="371" customFormat="1" ht="12.75" customHeight="1">
      <c r="A24" s="164" t="s">
        <v>38</v>
      </c>
      <c r="B24" s="46">
        <v>223</v>
      </c>
      <c r="C24" s="46">
        <v>201</v>
      </c>
      <c r="D24" s="46">
        <v>22</v>
      </c>
      <c r="E24" s="46">
        <v>223</v>
      </c>
      <c r="F24" s="46">
        <v>38</v>
      </c>
      <c r="G24" s="46">
        <v>109</v>
      </c>
      <c r="H24" s="45" t="s">
        <v>1538</v>
      </c>
      <c r="I24" s="532">
        <v>84</v>
      </c>
      <c r="J24" s="219" t="s">
        <v>38</v>
      </c>
    </row>
    <row r="25" spans="1:10" s="372" customFormat="1" ht="12.75" customHeight="1">
      <c r="A25" s="853" t="s">
        <v>40</v>
      </c>
      <c r="B25" s="494">
        <f>SUM(C25:D25)</f>
        <v>215</v>
      </c>
      <c r="C25" s="479">
        <v>194</v>
      </c>
      <c r="D25" s="479">
        <v>21</v>
      </c>
      <c r="E25" s="479">
        <v>223</v>
      </c>
      <c r="F25" s="479">
        <v>41</v>
      </c>
      <c r="G25" s="479">
        <v>107</v>
      </c>
      <c r="H25" s="1031" t="s">
        <v>1538</v>
      </c>
      <c r="I25" s="1004">
        <v>96</v>
      </c>
      <c r="J25" s="726" t="s">
        <v>43</v>
      </c>
    </row>
    <row r="26" spans="1:19" s="135" customFormat="1" ht="12.75">
      <c r="A26" s="121" t="s">
        <v>282</v>
      </c>
      <c r="H26" s="148" t="s">
        <v>1622</v>
      </c>
      <c r="K26" s="148"/>
      <c r="L26" s="148"/>
      <c r="M26" s="148"/>
      <c r="N26" s="148"/>
      <c r="O26" s="148"/>
      <c r="P26" s="148"/>
      <c r="Q26" s="148"/>
      <c r="R26" s="148"/>
      <c r="S26" s="148"/>
    </row>
    <row r="27" spans="1:19" ht="13.5">
      <c r="A27" s="120"/>
      <c r="B27" s="120"/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</row>
    <row r="28" spans="1:19" ht="13.5">
      <c r="A28" s="120"/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</row>
    <row r="29" spans="1:19" ht="14.25">
      <c r="A29" s="160"/>
      <c r="B29" s="160"/>
      <c r="C29" s="160"/>
      <c r="D29" s="160"/>
      <c r="E29" s="160"/>
      <c r="F29" s="160"/>
      <c r="G29" s="160"/>
      <c r="H29" s="160"/>
      <c r="I29" s="160"/>
      <c r="J29" s="160"/>
      <c r="K29" s="160"/>
      <c r="L29" s="160"/>
      <c r="M29" s="160"/>
      <c r="N29" s="160"/>
      <c r="O29" s="160"/>
      <c r="P29" s="160"/>
      <c r="Q29" s="160"/>
      <c r="R29" s="160"/>
      <c r="S29" s="160"/>
    </row>
    <row r="30" spans="1:19" ht="14.25">
      <c r="A30" s="160"/>
      <c r="B30" s="160"/>
      <c r="C30" s="160"/>
      <c r="D30" s="160"/>
      <c r="E30" s="160"/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60"/>
      <c r="Q30" s="160"/>
      <c r="R30" s="160"/>
      <c r="S30" s="160"/>
    </row>
  </sheetData>
  <mergeCells count="8">
    <mergeCell ref="J15:J18"/>
    <mergeCell ref="A15:A18"/>
    <mergeCell ref="B15:D15"/>
    <mergeCell ref="F15:H15"/>
    <mergeCell ref="A1:K1"/>
    <mergeCell ref="A3:A6"/>
    <mergeCell ref="B3:H3"/>
    <mergeCell ref="K3:K6"/>
  </mergeCells>
  <printOptions/>
  <pageMargins left="0.46" right="0.5511811023622047" top="0.984251968503937" bottom="0.984251968503937" header="0.5118110236220472" footer="0.5118110236220472"/>
  <pageSetup horizontalDpi="600" verticalDpi="600" orientation="landscape" paperSize="9" scale="95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S20"/>
  <sheetViews>
    <sheetView zoomScaleSheetLayoutView="100" workbookViewId="0" topLeftCell="A10">
      <selection activeCell="B13" sqref="B13:Q16"/>
    </sheetView>
  </sheetViews>
  <sheetFormatPr defaultColWidth="9.140625" defaultRowHeight="12.75"/>
  <cols>
    <col min="1" max="1" width="16.140625" style="1" customWidth="1"/>
    <col min="2" max="17" width="8.140625" style="1" customWidth="1"/>
    <col min="18" max="18" width="18.28125" style="1" customWidth="1"/>
    <col min="19" max="16384" width="9.140625" style="1" customWidth="1"/>
  </cols>
  <sheetData>
    <row r="1" spans="1:18" ht="32.25" customHeight="1">
      <c r="A1" s="1082" t="s">
        <v>1691</v>
      </c>
      <c r="B1" s="1082"/>
      <c r="C1" s="1082"/>
      <c r="D1" s="1082"/>
      <c r="E1" s="1082"/>
      <c r="F1" s="1082"/>
      <c r="G1" s="1082"/>
      <c r="H1" s="1082"/>
      <c r="I1" s="1082"/>
      <c r="J1" s="1082"/>
      <c r="K1" s="1082"/>
      <c r="L1" s="1082"/>
      <c r="M1" s="1082"/>
      <c r="N1" s="1082"/>
      <c r="O1" s="1082"/>
      <c r="P1" s="1082"/>
      <c r="Q1" s="1082"/>
      <c r="R1" s="1082"/>
    </row>
    <row r="2" spans="1:18" ht="16.5" customHeight="1">
      <c r="A2" s="38" t="s">
        <v>283</v>
      </c>
      <c r="B2" s="38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165"/>
      <c r="Q2" s="165"/>
      <c r="R2" s="32" t="s">
        <v>284</v>
      </c>
    </row>
    <row r="3" spans="1:19" ht="27" customHeight="1">
      <c r="A3" s="6"/>
      <c r="B3" s="1097" t="s">
        <v>285</v>
      </c>
      <c r="C3" s="1089"/>
      <c r="D3" s="1089"/>
      <c r="E3" s="1089"/>
      <c r="F3" s="1089"/>
      <c r="G3" s="1089"/>
      <c r="H3" s="1089"/>
      <c r="I3" s="1090"/>
      <c r="J3" s="1097" t="s">
        <v>286</v>
      </c>
      <c r="K3" s="1089"/>
      <c r="L3" s="1089"/>
      <c r="M3" s="1089"/>
      <c r="N3" s="1089"/>
      <c r="O3" s="1089"/>
      <c r="P3" s="1089"/>
      <c r="Q3" s="5"/>
      <c r="R3" s="35"/>
      <c r="S3" s="20"/>
    </row>
    <row r="4" spans="1:19" ht="27" customHeight="1">
      <c r="A4" s="9"/>
      <c r="B4" s="1097" t="s">
        <v>287</v>
      </c>
      <c r="C4" s="1090"/>
      <c r="D4" s="1098" t="s">
        <v>288</v>
      </c>
      <c r="E4" s="1090"/>
      <c r="F4" s="1097" t="s">
        <v>289</v>
      </c>
      <c r="G4" s="1090"/>
      <c r="H4" s="1097" t="s">
        <v>290</v>
      </c>
      <c r="I4" s="1090"/>
      <c r="J4" s="1097" t="s">
        <v>287</v>
      </c>
      <c r="K4" s="1090"/>
      <c r="L4" s="1098" t="s">
        <v>288</v>
      </c>
      <c r="M4" s="1090"/>
      <c r="N4" s="1097" t="s">
        <v>289</v>
      </c>
      <c r="O4" s="1090"/>
      <c r="P4" s="1097" t="s">
        <v>290</v>
      </c>
      <c r="Q4" s="1090"/>
      <c r="R4" s="37"/>
      <c r="S4" s="20"/>
    </row>
    <row r="5" spans="1:19" ht="27" customHeight="1">
      <c r="A5" s="391" t="s">
        <v>27</v>
      </c>
      <c r="B5" s="1105" t="s">
        <v>1442</v>
      </c>
      <c r="C5" s="1072"/>
      <c r="D5" s="1181" t="s">
        <v>291</v>
      </c>
      <c r="E5" s="1072"/>
      <c r="F5" s="1181" t="s">
        <v>292</v>
      </c>
      <c r="G5" s="1072"/>
      <c r="H5" s="1105" t="s">
        <v>293</v>
      </c>
      <c r="I5" s="1072"/>
      <c r="J5" s="1105" t="s">
        <v>1442</v>
      </c>
      <c r="K5" s="1072"/>
      <c r="L5" s="1181" t="s">
        <v>291</v>
      </c>
      <c r="M5" s="1072"/>
      <c r="N5" s="1181" t="s">
        <v>292</v>
      </c>
      <c r="O5" s="1072"/>
      <c r="P5" s="1105" t="s">
        <v>293</v>
      </c>
      <c r="Q5" s="1072"/>
      <c r="R5" s="9" t="s">
        <v>29</v>
      </c>
      <c r="S5" s="20"/>
    </row>
    <row r="6" spans="1:19" ht="27" customHeight="1">
      <c r="A6" s="391" t="s">
        <v>28</v>
      </c>
      <c r="B6" s="33" t="s">
        <v>294</v>
      </c>
      <c r="C6" s="33" t="s">
        <v>295</v>
      </c>
      <c r="D6" s="33" t="s">
        <v>294</v>
      </c>
      <c r="E6" s="33" t="s">
        <v>295</v>
      </c>
      <c r="F6" s="33" t="s">
        <v>294</v>
      </c>
      <c r="G6" s="33" t="s">
        <v>295</v>
      </c>
      <c r="H6" s="33" t="s">
        <v>294</v>
      </c>
      <c r="I6" s="33" t="s">
        <v>295</v>
      </c>
      <c r="J6" s="33" t="s">
        <v>294</v>
      </c>
      <c r="K6" s="33" t="s">
        <v>295</v>
      </c>
      <c r="L6" s="33" t="s">
        <v>294</v>
      </c>
      <c r="M6" s="33" t="s">
        <v>295</v>
      </c>
      <c r="N6" s="33" t="s">
        <v>294</v>
      </c>
      <c r="O6" s="33" t="s">
        <v>295</v>
      </c>
      <c r="P6" s="33" t="s">
        <v>294</v>
      </c>
      <c r="Q6" s="33" t="s">
        <v>295</v>
      </c>
      <c r="R6" s="16" t="s">
        <v>30</v>
      </c>
      <c r="S6" s="20"/>
    </row>
    <row r="7" spans="1:19" ht="27" customHeight="1">
      <c r="A7" s="13"/>
      <c r="B7" s="12" t="s">
        <v>296</v>
      </c>
      <c r="C7" s="12" t="s">
        <v>297</v>
      </c>
      <c r="D7" s="12" t="s">
        <v>296</v>
      </c>
      <c r="E7" s="12" t="s">
        <v>297</v>
      </c>
      <c r="F7" s="12" t="s">
        <v>296</v>
      </c>
      <c r="G7" s="12" t="s">
        <v>297</v>
      </c>
      <c r="H7" s="12" t="s">
        <v>296</v>
      </c>
      <c r="I7" s="12" t="s">
        <v>297</v>
      </c>
      <c r="J7" s="12" t="s">
        <v>296</v>
      </c>
      <c r="K7" s="12" t="s">
        <v>297</v>
      </c>
      <c r="L7" s="12" t="s">
        <v>296</v>
      </c>
      <c r="M7" s="12" t="s">
        <v>297</v>
      </c>
      <c r="N7" s="12" t="s">
        <v>296</v>
      </c>
      <c r="O7" s="12" t="s">
        <v>297</v>
      </c>
      <c r="P7" s="12" t="s">
        <v>296</v>
      </c>
      <c r="Q7" s="12" t="s">
        <v>297</v>
      </c>
      <c r="R7" s="41"/>
      <c r="S7" s="20"/>
    </row>
    <row r="8" spans="1:18" s="205" customFormat="1" ht="42" customHeight="1">
      <c r="A8" s="81" t="s">
        <v>1405</v>
      </c>
      <c r="B8" s="305">
        <v>21492</v>
      </c>
      <c r="C8" s="305">
        <v>54378</v>
      </c>
      <c r="D8" s="306">
        <v>18266</v>
      </c>
      <c r="E8" s="306">
        <v>50286</v>
      </c>
      <c r="F8" s="306">
        <v>1824</v>
      </c>
      <c r="G8" s="306">
        <v>2947</v>
      </c>
      <c r="H8" s="306">
        <v>1402</v>
      </c>
      <c r="I8" s="307">
        <v>1145</v>
      </c>
      <c r="J8" s="214">
        <v>252</v>
      </c>
      <c r="K8" s="217">
        <v>91</v>
      </c>
      <c r="L8" s="267">
        <v>212</v>
      </c>
      <c r="M8" s="267">
        <v>63</v>
      </c>
      <c r="N8" s="267">
        <v>32</v>
      </c>
      <c r="O8" s="267">
        <v>19</v>
      </c>
      <c r="P8" s="267">
        <v>8</v>
      </c>
      <c r="Q8" s="334">
        <v>9</v>
      </c>
      <c r="R8" s="203" t="s">
        <v>1405</v>
      </c>
    </row>
    <row r="9" spans="1:18" s="205" customFormat="1" ht="42" customHeight="1">
      <c r="A9" s="81" t="s">
        <v>1419</v>
      </c>
      <c r="B9" s="305">
        <v>20193</v>
      </c>
      <c r="C9" s="305">
        <v>53336</v>
      </c>
      <c r="D9" s="306">
        <v>17301</v>
      </c>
      <c r="E9" s="306">
        <v>49348</v>
      </c>
      <c r="F9" s="306">
        <v>1708</v>
      </c>
      <c r="G9" s="306">
        <v>2729</v>
      </c>
      <c r="H9" s="306">
        <v>1184</v>
      </c>
      <c r="I9" s="307">
        <v>1259</v>
      </c>
      <c r="J9" s="214">
        <v>237</v>
      </c>
      <c r="K9" s="217">
        <v>87</v>
      </c>
      <c r="L9" s="267">
        <v>199</v>
      </c>
      <c r="M9" s="267">
        <v>54</v>
      </c>
      <c r="N9" s="267">
        <v>32</v>
      </c>
      <c r="O9" s="267">
        <v>25</v>
      </c>
      <c r="P9" s="267">
        <v>6</v>
      </c>
      <c r="Q9" s="334">
        <v>8</v>
      </c>
      <c r="R9" s="203" t="s">
        <v>1419</v>
      </c>
    </row>
    <row r="10" spans="1:18" s="220" customFormat="1" ht="42" customHeight="1">
      <c r="A10" s="218" t="s">
        <v>1406</v>
      </c>
      <c r="B10" s="337">
        <v>19731</v>
      </c>
      <c r="C10" s="337">
        <v>54649</v>
      </c>
      <c r="D10" s="337">
        <v>16644</v>
      </c>
      <c r="E10" s="337">
        <v>50459</v>
      </c>
      <c r="F10" s="337">
        <v>1727</v>
      </c>
      <c r="G10" s="337">
        <v>2758</v>
      </c>
      <c r="H10" s="337">
        <v>1360</v>
      </c>
      <c r="I10" s="251">
        <v>1432</v>
      </c>
      <c r="J10" s="225">
        <v>168</v>
      </c>
      <c r="K10" s="224">
        <v>38</v>
      </c>
      <c r="L10" s="224">
        <v>130</v>
      </c>
      <c r="M10" s="352" t="s">
        <v>118</v>
      </c>
      <c r="N10" s="224">
        <v>35</v>
      </c>
      <c r="O10" s="224">
        <v>29</v>
      </c>
      <c r="P10" s="224">
        <v>3</v>
      </c>
      <c r="Q10" s="352">
        <v>9</v>
      </c>
      <c r="R10" s="222" t="s">
        <v>1406</v>
      </c>
    </row>
    <row r="11" spans="1:18" s="220" customFormat="1" ht="42" customHeight="1">
      <c r="A11" s="218" t="s">
        <v>220</v>
      </c>
      <c r="B11" s="337">
        <v>19544</v>
      </c>
      <c r="C11" s="337">
        <v>54499</v>
      </c>
      <c r="D11" s="337">
        <v>16230</v>
      </c>
      <c r="E11" s="337">
        <v>50063</v>
      </c>
      <c r="F11" s="337">
        <v>1850</v>
      </c>
      <c r="G11" s="337">
        <v>2901</v>
      </c>
      <c r="H11" s="337">
        <v>1464</v>
      </c>
      <c r="I11" s="251">
        <v>1523</v>
      </c>
      <c r="J11" s="225">
        <v>171.8</v>
      </c>
      <c r="K11" s="224">
        <v>85</v>
      </c>
      <c r="L11" s="224">
        <v>130.3</v>
      </c>
      <c r="M11" s="352">
        <v>41</v>
      </c>
      <c r="N11" s="224">
        <v>37.5</v>
      </c>
      <c r="O11" s="224">
        <v>32</v>
      </c>
      <c r="P11" s="224">
        <v>3.5</v>
      </c>
      <c r="Q11" s="352">
        <v>12</v>
      </c>
      <c r="R11" s="222" t="s">
        <v>220</v>
      </c>
    </row>
    <row r="12" spans="1:18" s="220" customFormat="1" ht="42" customHeight="1">
      <c r="A12" s="218" t="s">
        <v>39</v>
      </c>
      <c r="B12" s="337">
        <v>18221</v>
      </c>
      <c r="C12" s="337">
        <v>53953</v>
      </c>
      <c r="D12" s="337">
        <v>14807</v>
      </c>
      <c r="E12" s="337">
        <v>49125</v>
      </c>
      <c r="F12" s="337">
        <v>1824</v>
      </c>
      <c r="G12" s="337">
        <v>3191</v>
      </c>
      <c r="H12" s="337">
        <v>1590</v>
      </c>
      <c r="I12" s="251">
        <v>1637</v>
      </c>
      <c r="J12" s="225">
        <v>142</v>
      </c>
      <c r="K12" s="224">
        <v>70</v>
      </c>
      <c r="L12" s="224">
        <v>98</v>
      </c>
      <c r="M12" s="352">
        <v>30</v>
      </c>
      <c r="N12" s="224">
        <v>40</v>
      </c>
      <c r="O12" s="224">
        <v>29</v>
      </c>
      <c r="P12" s="224">
        <v>4</v>
      </c>
      <c r="Q12" s="352">
        <v>11</v>
      </c>
      <c r="R12" s="222" t="s">
        <v>38</v>
      </c>
    </row>
    <row r="13" spans="1:18" s="208" customFormat="1" ht="42" customHeight="1">
      <c r="A13" s="206" t="s">
        <v>41</v>
      </c>
      <c r="B13" s="997">
        <f aca="true" t="shared" si="0" ref="B13:Q13">SUM(B14:B16)</f>
        <v>17672</v>
      </c>
      <c r="C13" s="998">
        <f t="shared" si="0"/>
        <v>54286</v>
      </c>
      <c r="D13" s="998">
        <f t="shared" si="0"/>
        <v>14015</v>
      </c>
      <c r="E13" s="998">
        <f t="shared" si="0"/>
        <v>49103</v>
      </c>
      <c r="F13" s="998">
        <f t="shared" si="0"/>
        <v>1834</v>
      </c>
      <c r="G13" s="998">
        <f t="shared" si="0"/>
        <v>3373</v>
      </c>
      <c r="H13" s="998">
        <f t="shared" si="0"/>
        <v>1823</v>
      </c>
      <c r="I13" s="998">
        <f t="shared" si="0"/>
        <v>1810</v>
      </c>
      <c r="J13" s="998">
        <f t="shared" si="0"/>
        <v>116.4</v>
      </c>
      <c r="K13" s="998">
        <f t="shared" si="0"/>
        <v>63</v>
      </c>
      <c r="L13" s="998">
        <f t="shared" si="0"/>
        <v>71.8</v>
      </c>
      <c r="M13" s="998">
        <f t="shared" si="0"/>
        <v>31</v>
      </c>
      <c r="N13" s="998">
        <f t="shared" si="0"/>
        <v>41</v>
      </c>
      <c r="O13" s="998">
        <f t="shared" si="0"/>
        <v>23</v>
      </c>
      <c r="P13" s="998">
        <f t="shared" si="0"/>
        <v>3.6</v>
      </c>
      <c r="Q13" s="999">
        <f t="shared" si="0"/>
        <v>9</v>
      </c>
      <c r="R13" s="207" t="s">
        <v>43</v>
      </c>
    </row>
    <row r="14" spans="1:18" s="205" customFormat="1" ht="42" customHeight="1">
      <c r="A14" s="209" t="s">
        <v>298</v>
      </c>
      <c r="B14" s="1000">
        <f aca="true" t="shared" si="1" ref="B14:C16">D14+F14+H14</f>
        <v>4912</v>
      </c>
      <c r="C14" s="1001">
        <f t="shared" si="1"/>
        <v>30907</v>
      </c>
      <c r="D14" s="1001">
        <v>4703</v>
      </c>
      <c r="E14" s="1001">
        <v>27524</v>
      </c>
      <c r="F14" s="1001">
        <v>91</v>
      </c>
      <c r="G14" s="1001">
        <v>2222</v>
      </c>
      <c r="H14" s="1001">
        <v>118</v>
      </c>
      <c r="I14" s="1001">
        <v>1161</v>
      </c>
      <c r="J14" s="417">
        <f aca="true" t="shared" si="2" ref="J14:K16">L14+N14+P14</f>
        <v>7.3999999999999995</v>
      </c>
      <c r="K14" s="417">
        <f t="shared" si="2"/>
        <v>34</v>
      </c>
      <c r="L14" s="1001">
        <v>0.8</v>
      </c>
      <c r="M14" s="1001">
        <v>14</v>
      </c>
      <c r="N14" s="1001">
        <v>6</v>
      </c>
      <c r="O14" s="1001">
        <v>14</v>
      </c>
      <c r="P14" s="1001">
        <v>0.6</v>
      </c>
      <c r="Q14" s="453">
        <v>6</v>
      </c>
      <c r="R14" s="227" t="s">
        <v>299</v>
      </c>
    </row>
    <row r="15" spans="1:18" s="205" customFormat="1" ht="42" customHeight="1">
      <c r="A15" s="209" t="s">
        <v>300</v>
      </c>
      <c r="B15" s="1000">
        <f t="shared" si="1"/>
        <v>9452</v>
      </c>
      <c r="C15" s="1001">
        <f t="shared" si="1"/>
        <v>8668</v>
      </c>
      <c r="D15" s="1001">
        <v>7004</v>
      </c>
      <c r="E15" s="1001">
        <v>8015</v>
      </c>
      <c r="F15" s="1001">
        <v>1471</v>
      </c>
      <c r="G15" s="1001">
        <v>430</v>
      </c>
      <c r="H15" s="1001">
        <v>977</v>
      </c>
      <c r="I15" s="1001">
        <v>223</v>
      </c>
      <c r="J15" s="417">
        <f t="shared" si="2"/>
        <v>76</v>
      </c>
      <c r="K15" s="417">
        <f t="shared" si="2"/>
        <v>16</v>
      </c>
      <c r="L15" s="1001">
        <v>48</v>
      </c>
      <c r="M15" s="1001">
        <v>11</v>
      </c>
      <c r="N15" s="1001">
        <v>26</v>
      </c>
      <c r="O15" s="1001">
        <v>4</v>
      </c>
      <c r="P15" s="1001">
        <v>2</v>
      </c>
      <c r="Q15" s="453">
        <v>1</v>
      </c>
      <c r="R15" s="227" t="s">
        <v>299</v>
      </c>
    </row>
    <row r="16" spans="1:18" s="205" customFormat="1" ht="42" customHeight="1">
      <c r="A16" s="211" t="s">
        <v>301</v>
      </c>
      <c r="B16" s="1002">
        <f t="shared" si="1"/>
        <v>3308</v>
      </c>
      <c r="C16" s="1003">
        <f t="shared" si="1"/>
        <v>14711</v>
      </c>
      <c r="D16" s="479">
        <v>2308</v>
      </c>
      <c r="E16" s="479">
        <v>13564</v>
      </c>
      <c r="F16" s="479">
        <v>272</v>
      </c>
      <c r="G16" s="479">
        <v>721</v>
      </c>
      <c r="H16" s="479">
        <v>728</v>
      </c>
      <c r="I16" s="479">
        <v>426</v>
      </c>
      <c r="J16" s="479">
        <f t="shared" si="2"/>
        <v>33</v>
      </c>
      <c r="K16" s="479">
        <f t="shared" si="2"/>
        <v>13</v>
      </c>
      <c r="L16" s="479">
        <v>23</v>
      </c>
      <c r="M16" s="479">
        <v>6</v>
      </c>
      <c r="N16" s="479">
        <v>9</v>
      </c>
      <c r="O16" s="479">
        <v>5</v>
      </c>
      <c r="P16" s="479">
        <v>1</v>
      </c>
      <c r="Q16" s="1004">
        <v>2</v>
      </c>
      <c r="R16" s="231" t="s">
        <v>302</v>
      </c>
    </row>
    <row r="17" spans="1:18" ht="18" customHeight="1">
      <c r="A17" s="110" t="s">
        <v>303</v>
      </c>
      <c r="B17" s="19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O17" s="19"/>
      <c r="P17" s="19"/>
      <c r="Q17" s="19"/>
      <c r="R17" s="25" t="s">
        <v>304</v>
      </c>
    </row>
    <row r="18" spans="2:4" ht="12.75">
      <c r="B18" s="166"/>
      <c r="C18" s="166"/>
      <c r="D18" s="166"/>
    </row>
    <row r="19" spans="2:3" ht="12.75">
      <c r="B19" s="166"/>
      <c r="C19" s="166"/>
    </row>
    <row r="20" spans="2:3" ht="12.75">
      <c r="B20" s="166"/>
      <c r="C20" s="166"/>
    </row>
  </sheetData>
  <mergeCells count="19">
    <mergeCell ref="P4:Q4"/>
    <mergeCell ref="B5:C5"/>
    <mergeCell ref="D5:E5"/>
    <mergeCell ref="F5:G5"/>
    <mergeCell ref="H5:I5"/>
    <mergeCell ref="J5:K5"/>
    <mergeCell ref="L5:M5"/>
    <mergeCell ref="N5:O5"/>
    <mergeCell ref="P5:Q5"/>
    <mergeCell ref="A1:R1"/>
    <mergeCell ref="B3:I3"/>
    <mergeCell ref="J3:P3"/>
    <mergeCell ref="B4:C4"/>
    <mergeCell ref="D4:E4"/>
    <mergeCell ref="F4:G4"/>
    <mergeCell ref="H4:I4"/>
    <mergeCell ref="J4:K4"/>
    <mergeCell ref="L4:M4"/>
    <mergeCell ref="N4:O4"/>
  </mergeCells>
  <printOptions/>
  <pageMargins left="0.49" right="0.51" top="0.984251968503937" bottom="0.76" header="0.5118110236220472" footer="0.5118110236220472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29"/>
  <sheetViews>
    <sheetView zoomScaleSheetLayoutView="100" workbookViewId="0" topLeftCell="A4">
      <selection activeCell="G22" sqref="G22"/>
    </sheetView>
  </sheetViews>
  <sheetFormatPr defaultColWidth="9.140625" defaultRowHeight="12.75"/>
  <cols>
    <col min="1" max="11" width="8.57421875" style="1" customWidth="1"/>
    <col min="12" max="12" width="10.7109375" style="1" customWidth="1"/>
    <col min="13" max="21" width="8.57421875" style="1" customWidth="1"/>
    <col min="22" max="22" width="9.421875" style="1" customWidth="1"/>
    <col min="23" max="16384" width="9.140625" style="1" customWidth="1"/>
  </cols>
  <sheetData>
    <row r="1" spans="1:22" ht="32.25" customHeight="1">
      <c r="A1" s="1082" t="s">
        <v>1456</v>
      </c>
      <c r="B1" s="1082"/>
      <c r="C1" s="1082"/>
      <c r="D1" s="1082"/>
      <c r="E1" s="1082"/>
      <c r="F1" s="1082"/>
      <c r="G1" s="1082"/>
      <c r="H1" s="1082"/>
      <c r="I1" s="1082"/>
      <c r="J1" s="1082"/>
      <c r="K1" s="1082"/>
      <c r="L1" s="1082"/>
      <c r="M1" s="1082"/>
      <c r="N1" s="1082"/>
      <c r="O1" s="1082"/>
      <c r="P1" s="1082"/>
      <c r="Q1" s="1082"/>
      <c r="R1" s="1082"/>
      <c r="S1" s="1082"/>
      <c r="T1" s="1082"/>
      <c r="U1" s="1082"/>
      <c r="V1" s="1082"/>
    </row>
    <row r="2" spans="1:23" ht="18" customHeight="1">
      <c r="A2" s="38" t="s">
        <v>1457</v>
      </c>
      <c r="B2" s="38"/>
      <c r="C2" s="38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Q2" s="32"/>
      <c r="R2" s="32"/>
      <c r="S2" s="32"/>
      <c r="T2" s="32"/>
      <c r="U2" s="32"/>
      <c r="V2" s="32" t="s">
        <v>1458</v>
      </c>
      <c r="W2" s="20"/>
    </row>
    <row r="3" spans="1:23" ht="27.75" customHeight="1">
      <c r="A3" s="1099" t="s">
        <v>101</v>
      </c>
      <c r="B3" s="1106" t="s">
        <v>1459</v>
      </c>
      <c r="C3" s="1107"/>
      <c r="D3" s="1107"/>
      <c r="E3" s="1107"/>
      <c r="F3" s="1107"/>
      <c r="G3" s="1107"/>
      <c r="H3" s="1107"/>
      <c r="I3" s="1107"/>
      <c r="J3" s="1107"/>
      <c r="K3" s="1107"/>
      <c r="L3" s="1107"/>
      <c r="M3" s="1108"/>
      <c r="N3" s="1109" t="s">
        <v>1460</v>
      </c>
      <c r="O3" s="1107"/>
      <c r="P3" s="1107"/>
      <c r="Q3" s="1107"/>
      <c r="R3" s="1107"/>
      <c r="S3" s="1107"/>
      <c r="T3" s="1107"/>
      <c r="U3" s="1108"/>
      <c r="V3" s="1103" t="s">
        <v>102</v>
      </c>
      <c r="W3" s="20"/>
    </row>
    <row r="4" spans="1:23" ht="27.75" customHeight="1">
      <c r="A4" s="1071"/>
      <c r="B4" s="1097" t="s">
        <v>1440</v>
      </c>
      <c r="C4" s="1090"/>
      <c r="D4" s="1097" t="s">
        <v>1461</v>
      </c>
      <c r="E4" s="1090"/>
      <c r="F4" s="1097" t="s">
        <v>1462</v>
      </c>
      <c r="G4" s="1090"/>
      <c r="H4" s="1097" t="s">
        <v>1463</v>
      </c>
      <c r="I4" s="1090"/>
      <c r="J4" s="1097" t="s">
        <v>1450</v>
      </c>
      <c r="K4" s="1090"/>
      <c r="L4" s="1097" t="s">
        <v>1464</v>
      </c>
      <c r="M4" s="1090"/>
      <c r="N4" s="1097" t="s">
        <v>1440</v>
      </c>
      <c r="O4" s="1090"/>
      <c r="P4" s="1097" t="s">
        <v>1465</v>
      </c>
      <c r="Q4" s="1090"/>
      <c r="R4" s="1097" t="s">
        <v>1466</v>
      </c>
      <c r="S4" s="1090"/>
      <c r="T4" s="1097" t="s">
        <v>1467</v>
      </c>
      <c r="U4" s="1090"/>
      <c r="V4" s="1104"/>
      <c r="W4" s="20"/>
    </row>
    <row r="5" spans="1:23" ht="27.75" customHeight="1">
      <c r="A5" s="1071"/>
      <c r="B5" s="1105" t="s">
        <v>1442</v>
      </c>
      <c r="C5" s="1072"/>
      <c r="D5" s="1105" t="s">
        <v>1443</v>
      </c>
      <c r="E5" s="1072"/>
      <c r="F5" s="1105" t="s">
        <v>1444</v>
      </c>
      <c r="G5" s="1072"/>
      <c r="H5" s="1105" t="s">
        <v>1468</v>
      </c>
      <c r="I5" s="1072"/>
      <c r="J5" s="1105" t="s">
        <v>1452</v>
      </c>
      <c r="K5" s="1072"/>
      <c r="L5" s="1105" t="s">
        <v>1451</v>
      </c>
      <c r="M5" s="1072"/>
      <c r="N5" s="1105" t="s">
        <v>1442</v>
      </c>
      <c r="O5" s="1072"/>
      <c r="P5" s="1105" t="s">
        <v>1453</v>
      </c>
      <c r="Q5" s="1072"/>
      <c r="R5" s="1105" t="s">
        <v>1454</v>
      </c>
      <c r="S5" s="1072"/>
      <c r="T5" s="1105" t="s">
        <v>1455</v>
      </c>
      <c r="U5" s="1072"/>
      <c r="V5" s="1104"/>
      <c r="W5" s="20"/>
    </row>
    <row r="6" spans="1:23" ht="30.75" customHeight="1">
      <c r="A6" s="1071"/>
      <c r="B6" s="39" t="s">
        <v>1469</v>
      </c>
      <c r="C6" s="39" t="s">
        <v>1470</v>
      </c>
      <c r="D6" s="39" t="s">
        <v>1469</v>
      </c>
      <c r="E6" s="39" t="s">
        <v>1470</v>
      </c>
      <c r="F6" s="39" t="s">
        <v>1469</v>
      </c>
      <c r="G6" s="39" t="s">
        <v>1470</v>
      </c>
      <c r="H6" s="39" t="s">
        <v>1469</v>
      </c>
      <c r="I6" s="39" t="s">
        <v>1470</v>
      </c>
      <c r="J6" s="39" t="s">
        <v>1469</v>
      </c>
      <c r="K6" s="39" t="s">
        <v>1470</v>
      </c>
      <c r="L6" s="39" t="s">
        <v>1469</v>
      </c>
      <c r="M6" s="39" t="s">
        <v>1470</v>
      </c>
      <c r="N6" s="39" t="s">
        <v>1469</v>
      </c>
      <c r="O6" s="33" t="s">
        <v>1471</v>
      </c>
      <c r="P6" s="10" t="s">
        <v>1469</v>
      </c>
      <c r="Q6" s="33" t="s">
        <v>1471</v>
      </c>
      <c r="R6" s="10" t="s">
        <v>1469</v>
      </c>
      <c r="S6" s="33" t="s">
        <v>1471</v>
      </c>
      <c r="T6" s="10" t="s">
        <v>1469</v>
      </c>
      <c r="U6" s="33" t="s">
        <v>1471</v>
      </c>
      <c r="V6" s="1104"/>
      <c r="W6" s="20"/>
    </row>
    <row r="7" spans="1:23" ht="30.75" customHeight="1">
      <c r="A7" s="1071"/>
      <c r="B7" s="17" t="s">
        <v>1472</v>
      </c>
      <c r="C7" s="17" t="s">
        <v>1472</v>
      </c>
      <c r="D7" s="17" t="s">
        <v>1472</v>
      </c>
      <c r="E7" s="17" t="s">
        <v>1472</v>
      </c>
      <c r="F7" s="17" t="s">
        <v>1472</v>
      </c>
      <c r="G7" s="17" t="s">
        <v>1472</v>
      </c>
      <c r="H7" s="17" t="s">
        <v>1472</v>
      </c>
      <c r="I7" s="17" t="s">
        <v>1472</v>
      </c>
      <c r="J7" s="17" t="s">
        <v>1472</v>
      </c>
      <c r="K7" s="17" t="s">
        <v>1472</v>
      </c>
      <c r="L7" s="17" t="s">
        <v>1472</v>
      </c>
      <c r="M7" s="17" t="s">
        <v>1472</v>
      </c>
      <c r="N7" s="17" t="s">
        <v>1472</v>
      </c>
      <c r="O7" s="17" t="s">
        <v>1473</v>
      </c>
      <c r="P7" s="17" t="s">
        <v>1472</v>
      </c>
      <c r="Q7" s="17" t="s">
        <v>1473</v>
      </c>
      <c r="R7" s="17" t="s">
        <v>1472</v>
      </c>
      <c r="S7" s="17" t="s">
        <v>1473</v>
      </c>
      <c r="T7" s="17" t="s">
        <v>1472</v>
      </c>
      <c r="U7" s="17" t="s">
        <v>1473</v>
      </c>
      <c r="V7" s="1104"/>
      <c r="W7" s="20"/>
    </row>
    <row r="8" spans="1:23" ht="30.75" customHeight="1">
      <c r="A8" s="1072"/>
      <c r="B8" s="12" t="s">
        <v>1474</v>
      </c>
      <c r="C8" s="12" t="s">
        <v>1475</v>
      </c>
      <c r="D8" s="12" t="s">
        <v>1474</v>
      </c>
      <c r="E8" s="12" t="s">
        <v>1475</v>
      </c>
      <c r="F8" s="12" t="s">
        <v>1474</v>
      </c>
      <c r="G8" s="12" t="s">
        <v>1475</v>
      </c>
      <c r="H8" s="12" t="s">
        <v>1474</v>
      </c>
      <c r="I8" s="12" t="s">
        <v>1475</v>
      </c>
      <c r="J8" s="12" t="s">
        <v>1474</v>
      </c>
      <c r="K8" s="12" t="s">
        <v>1475</v>
      </c>
      <c r="L8" s="12" t="s">
        <v>1474</v>
      </c>
      <c r="M8" s="12" t="s">
        <v>1475</v>
      </c>
      <c r="N8" s="12" t="s">
        <v>1474</v>
      </c>
      <c r="O8" s="12" t="s">
        <v>1476</v>
      </c>
      <c r="P8" s="12" t="s">
        <v>1474</v>
      </c>
      <c r="Q8" s="12" t="s">
        <v>1476</v>
      </c>
      <c r="R8" s="12" t="s">
        <v>1474</v>
      </c>
      <c r="S8" s="12" t="s">
        <v>1476</v>
      </c>
      <c r="T8" s="12" t="s">
        <v>1474</v>
      </c>
      <c r="U8" s="12" t="s">
        <v>1476</v>
      </c>
      <c r="V8" s="1105"/>
      <c r="W8" s="20"/>
    </row>
    <row r="9" spans="1:22" s="205" customFormat="1" ht="18.75" customHeight="1">
      <c r="A9" s="203" t="s">
        <v>1405</v>
      </c>
      <c r="B9" s="272">
        <v>13914</v>
      </c>
      <c r="C9" s="274">
        <v>140618</v>
      </c>
      <c r="D9" s="274">
        <v>271</v>
      </c>
      <c r="E9" s="274">
        <v>24631</v>
      </c>
      <c r="F9" s="274">
        <v>221</v>
      </c>
      <c r="G9" s="274">
        <v>8676</v>
      </c>
      <c r="H9" s="274">
        <v>5283</v>
      </c>
      <c r="I9" s="274">
        <v>97982</v>
      </c>
      <c r="J9" s="274">
        <v>1090</v>
      </c>
      <c r="K9" s="274">
        <v>5310</v>
      </c>
      <c r="L9" s="274">
        <v>7049</v>
      </c>
      <c r="M9" s="274">
        <v>4019</v>
      </c>
      <c r="N9" s="274">
        <v>2418</v>
      </c>
      <c r="O9" s="319">
        <v>40470</v>
      </c>
      <c r="P9" s="274">
        <v>999</v>
      </c>
      <c r="Q9" s="319">
        <v>38937</v>
      </c>
      <c r="R9" s="274">
        <v>808</v>
      </c>
      <c r="S9" s="274">
        <v>1061</v>
      </c>
      <c r="T9" s="274">
        <v>611</v>
      </c>
      <c r="U9" s="829">
        <v>472</v>
      </c>
      <c r="V9" s="203" t="s">
        <v>1405</v>
      </c>
    </row>
    <row r="10" spans="1:22" s="205" customFormat="1" ht="18.75" customHeight="1">
      <c r="A10" s="81" t="s">
        <v>1419</v>
      </c>
      <c r="B10" s="272">
        <v>15025</v>
      </c>
      <c r="C10" s="274">
        <v>143526</v>
      </c>
      <c r="D10" s="274">
        <v>133</v>
      </c>
      <c r="E10" s="274">
        <v>22845</v>
      </c>
      <c r="F10" s="274">
        <v>221</v>
      </c>
      <c r="G10" s="274">
        <v>9151</v>
      </c>
      <c r="H10" s="274">
        <v>5349</v>
      </c>
      <c r="I10" s="274">
        <v>94488</v>
      </c>
      <c r="J10" s="274">
        <v>1189</v>
      </c>
      <c r="K10" s="274">
        <v>11450</v>
      </c>
      <c r="L10" s="274">
        <v>8133</v>
      </c>
      <c r="M10" s="274">
        <v>5592</v>
      </c>
      <c r="N10" s="274">
        <v>2641</v>
      </c>
      <c r="O10" s="319">
        <v>36397</v>
      </c>
      <c r="P10" s="274">
        <v>1166</v>
      </c>
      <c r="Q10" s="319">
        <v>35460</v>
      </c>
      <c r="R10" s="274">
        <v>838</v>
      </c>
      <c r="S10" s="274">
        <v>663</v>
      </c>
      <c r="T10" s="274">
        <v>637</v>
      </c>
      <c r="U10" s="829">
        <v>274</v>
      </c>
      <c r="V10" s="203" t="s">
        <v>1419</v>
      </c>
    </row>
    <row r="11" spans="1:22" s="208" customFormat="1" ht="18.75" customHeight="1">
      <c r="A11" s="218" t="s">
        <v>1406</v>
      </c>
      <c r="B11" s="347">
        <v>17466</v>
      </c>
      <c r="C11" s="320">
        <v>137753</v>
      </c>
      <c r="D11" s="320">
        <v>159</v>
      </c>
      <c r="E11" s="320">
        <v>24681</v>
      </c>
      <c r="F11" s="320">
        <v>249</v>
      </c>
      <c r="G11" s="320">
        <v>8719</v>
      </c>
      <c r="H11" s="320">
        <v>5354</v>
      </c>
      <c r="I11" s="320">
        <v>93278</v>
      </c>
      <c r="J11" s="320">
        <v>1424</v>
      </c>
      <c r="K11" s="320">
        <v>3235</v>
      </c>
      <c r="L11" s="320">
        <v>10280</v>
      </c>
      <c r="M11" s="320">
        <v>6990</v>
      </c>
      <c r="N11" s="320">
        <f>SUM(P11,R11,T11)</f>
        <v>2687</v>
      </c>
      <c r="O11" s="321">
        <v>35415</v>
      </c>
      <c r="P11" s="320">
        <v>1185</v>
      </c>
      <c r="Q11" s="339">
        <v>34416</v>
      </c>
      <c r="R11" s="320">
        <v>861</v>
      </c>
      <c r="S11" s="339">
        <v>732</v>
      </c>
      <c r="T11" s="320">
        <v>641</v>
      </c>
      <c r="U11" s="341">
        <v>267</v>
      </c>
      <c r="V11" s="222" t="s">
        <v>412</v>
      </c>
    </row>
    <row r="12" spans="1:22" s="208" customFormat="1" ht="18.75" customHeight="1">
      <c r="A12" s="218" t="s">
        <v>220</v>
      </c>
      <c r="B12" s="347">
        <v>20897</v>
      </c>
      <c r="C12" s="320">
        <v>139772</v>
      </c>
      <c r="D12" s="320">
        <v>164</v>
      </c>
      <c r="E12" s="320">
        <v>26241</v>
      </c>
      <c r="F12" s="320">
        <v>247</v>
      </c>
      <c r="G12" s="320">
        <v>9242</v>
      </c>
      <c r="H12" s="320">
        <v>5390</v>
      </c>
      <c r="I12" s="320">
        <v>93935</v>
      </c>
      <c r="J12" s="320">
        <v>1469</v>
      </c>
      <c r="K12" s="320">
        <v>3162</v>
      </c>
      <c r="L12" s="320">
        <v>10917</v>
      </c>
      <c r="M12" s="320">
        <v>7192468.011999998</v>
      </c>
      <c r="N12" s="320">
        <v>2710</v>
      </c>
      <c r="O12" s="321">
        <v>36254</v>
      </c>
      <c r="P12" s="320">
        <v>1197</v>
      </c>
      <c r="Q12" s="339">
        <v>35208</v>
      </c>
      <c r="R12" s="320">
        <v>868</v>
      </c>
      <c r="S12" s="339">
        <v>772</v>
      </c>
      <c r="T12" s="320">
        <v>645</v>
      </c>
      <c r="U12" s="341">
        <v>274</v>
      </c>
      <c r="V12" s="222" t="s">
        <v>220</v>
      </c>
    </row>
    <row r="13" spans="1:22" s="208" customFormat="1" ht="18.75" customHeight="1">
      <c r="A13" s="218" t="s">
        <v>39</v>
      </c>
      <c r="B13" s="347">
        <v>18279</v>
      </c>
      <c r="C13" s="320">
        <v>139244</v>
      </c>
      <c r="D13" s="320">
        <v>164</v>
      </c>
      <c r="E13" s="320">
        <v>27852</v>
      </c>
      <c r="F13" s="320">
        <v>246</v>
      </c>
      <c r="G13" s="320">
        <v>10198</v>
      </c>
      <c r="H13" s="320">
        <v>5424</v>
      </c>
      <c r="I13" s="320">
        <v>93559</v>
      </c>
      <c r="J13" s="320">
        <v>1595</v>
      </c>
      <c r="K13" s="320">
        <v>3509</v>
      </c>
      <c r="L13" s="320">
        <v>10850</v>
      </c>
      <c r="M13" s="320">
        <v>4126</v>
      </c>
      <c r="N13" s="320">
        <v>2809</v>
      </c>
      <c r="O13" s="321">
        <v>36497</v>
      </c>
      <c r="P13" s="320">
        <v>1284</v>
      </c>
      <c r="Q13" s="339">
        <v>35202</v>
      </c>
      <c r="R13" s="320">
        <v>874</v>
      </c>
      <c r="S13" s="339">
        <v>1027</v>
      </c>
      <c r="T13" s="320">
        <v>651</v>
      </c>
      <c r="U13" s="339">
        <v>268</v>
      </c>
      <c r="V13" s="222" t="s">
        <v>38</v>
      </c>
    </row>
    <row r="14" spans="1:22" s="208" customFormat="1" ht="18.75" customHeight="1">
      <c r="A14" s="206" t="s">
        <v>41</v>
      </c>
      <c r="B14" s="830">
        <v>19112</v>
      </c>
      <c r="C14" s="831">
        <v>142559</v>
      </c>
      <c r="D14" s="831">
        <v>167</v>
      </c>
      <c r="E14" s="831">
        <v>30318</v>
      </c>
      <c r="F14" s="831">
        <v>246</v>
      </c>
      <c r="G14" s="831">
        <v>11505</v>
      </c>
      <c r="H14" s="831">
        <v>5445</v>
      </c>
      <c r="I14" s="831">
        <v>93191</v>
      </c>
      <c r="J14" s="831">
        <v>1646</v>
      </c>
      <c r="K14" s="831">
        <v>2672</v>
      </c>
      <c r="L14" s="832">
        <v>11608</v>
      </c>
      <c r="M14" s="831">
        <v>4873</v>
      </c>
      <c r="N14" s="831">
        <v>2901</v>
      </c>
      <c r="O14" s="831">
        <v>37003</v>
      </c>
      <c r="P14" s="831">
        <v>1373</v>
      </c>
      <c r="Q14" s="831">
        <v>35201</v>
      </c>
      <c r="R14" s="831">
        <v>847</v>
      </c>
      <c r="S14" s="831">
        <v>1554</v>
      </c>
      <c r="T14" s="831">
        <v>681</v>
      </c>
      <c r="U14" s="831">
        <v>248</v>
      </c>
      <c r="V14" s="207" t="s">
        <v>43</v>
      </c>
    </row>
    <row r="15" spans="1:24" s="205" customFormat="1" ht="18.75" customHeight="1">
      <c r="A15" s="226" t="s">
        <v>1477</v>
      </c>
      <c r="B15" s="833">
        <v>19001</v>
      </c>
      <c r="C15" s="834">
        <v>10847</v>
      </c>
      <c r="D15" s="834">
        <v>167</v>
      </c>
      <c r="E15" s="834">
        <v>2006</v>
      </c>
      <c r="F15" s="834">
        <v>246</v>
      </c>
      <c r="G15" s="834">
        <v>874</v>
      </c>
      <c r="H15" s="834">
        <v>5420</v>
      </c>
      <c r="I15" s="834">
        <v>7635</v>
      </c>
      <c r="J15" s="834">
        <v>1560</v>
      </c>
      <c r="K15" s="834">
        <v>128</v>
      </c>
      <c r="L15" s="835">
        <v>11608</v>
      </c>
      <c r="M15" s="836">
        <v>204</v>
      </c>
      <c r="N15" s="834">
        <v>2814</v>
      </c>
      <c r="O15" s="834">
        <v>3111</v>
      </c>
      <c r="P15" s="834">
        <v>1292</v>
      </c>
      <c r="Q15" s="834">
        <v>2934</v>
      </c>
      <c r="R15" s="834">
        <v>869</v>
      </c>
      <c r="S15" s="834">
        <v>157</v>
      </c>
      <c r="T15" s="834">
        <v>653</v>
      </c>
      <c r="U15" s="837">
        <v>20</v>
      </c>
      <c r="V15" s="227" t="s">
        <v>1478</v>
      </c>
      <c r="X15" s="228"/>
    </row>
    <row r="16" spans="1:24" s="205" customFormat="1" ht="18.75" customHeight="1">
      <c r="A16" s="226" t="s">
        <v>1479</v>
      </c>
      <c r="B16" s="833">
        <v>18534</v>
      </c>
      <c r="C16" s="834">
        <v>9987</v>
      </c>
      <c r="D16" s="834">
        <v>167</v>
      </c>
      <c r="E16" s="834">
        <v>1915</v>
      </c>
      <c r="F16" s="834">
        <v>246</v>
      </c>
      <c r="G16" s="834">
        <v>765</v>
      </c>
      <c r="H16" s="834">
        <v>5420</v>
      </c>
      <c r="I16" s="834">
        <v>6999</v>
      </c>
      <c r="J16" s="834">
        <v>1568</v>
      </c>
      <c r="K16" s="834">
        <v>73</v>
      </c>
      <c r="L16" s="835">
        <v>11133</v>
      </c>
      <c r="M16" s="836">
        <v>235</v>
      </c>
      <c r="N16" s="834">
        <v>2831</v>
      </c>
      <c r="O16" s="834">
        <v>3062</v>
      </c>
      <c r="P16" s="834">
        <v>1307</v>
      </c>
      <c r="Q16" s="834">
        <v>2934</v>
      </c>
      <c r="R16" s="834">
        <v>868</v>
      </c>
      <c r="S16" s="834">
        <v>111</v>
      </c>
      <c r="T16" s="834">
        <v>656</v>
      </c>
      <c r="U16" s="837">
        <v>17</v>
      </c>
      <c r="V16" s="229" t="s">
        <v>1480</v>
      </c>
      <c r="X16" s="228"/>
    </row>
    <row r="17" spans="1:24" s="205" customFormat="1" ht="18.75" customHeight="1">
      <c r="A17" s="226" t="s">
        <v>1481</v>
      </c>
      <c r="B17" s="833">
        <v>19401</v>
      </c>
      <c r="C17" s="834">
        <v>12044</v>
      </c>
      <c r="D17" s="834">
        <v>167</v>
      </c>
      <c r="E17" s="834">
        <v>2683</v>
      </c>
      <c r="F17" s="834">
        <v>246</v>
      </c>
      <c r="G17" s="834">
        <v>949</v>
      </c>
      <c r="H17" s="834">
        <v>5420</v>
      </c>
      <c r="I17" s="834">
        <v>7784</v>
      </c>
      <c r="J17" s="834">
        <v>1564</v>
      </c>
      <c r="K17" s="834">
        <v>247</v>
      </c>
      <c r="L17" s="835">
        <v>12004</v>
      </c>
      <c r="M17" s="836">
        <v>381</v>
      </c>
      <c r="N17" s="834">
        <v>2846</v>
      </c>
      <c r="O17" s="834">
        <v>3114</v>
      </c>
      <c r="P17" s="834">
        <v>1314</v>
      </c>
      <c r="Q17" s="834">
        <v>2933</v>
      </c>
      <c r="R17" s="834">
        <v>872</v>
      </c>
      <c r="S17" s="834">
        <v>160</v>
      </c>
      <c r="T17" s="834">
        <v>660</v>
      </c>
      <c r="U17" s="837">
        <v>21</v>
      </c>
      <c r="V17" s="227" t="s">
        <v>1482</v>
      </c>
      <c r="X17" s="228"/>
    </row>
    <row r="18" spans="1:24" s="205" customFormat="1" ht="18.75" customHeight="1">
      <c r="A18" s="226" t="s">
        <v>1483</v>
      </c>
      <c r="B18" s="833">
        <v>19881</v>
      </c>
      <c r="C18" s="834">
        <v>12174</v>
      </c>
      <c r="D18" s="834">
        <v>167</v>
      </c>
      <c r="E18" s="834">
        <v>2642</v>
      </c>
      <c r="F18" s="834">
        <v>246</v>
      </c>
      <c r="G18" s="834">
        <v>949</v>
      </c>
      <c r="H18" s="834">
        <v>5445</v>
      </c>
      <c r="I18" s="834">
        <v>7577</v>
      </c>
      <c r="J18" s="834">
        <v>1579</v>
      </c>
      <c r="K18" s="834">
        <v>624</v>
      </c>
      <c r="L18" s="835">
        <v>12444</v>
      </c>
      <c r="M18" s="836">
        <v>382</v>
      </c>
      <c r="N18" s="834">
        <v>2848</v>
      </c>
      <c r="O18" s="834">
        <v>3115</v>
      </c>
      <c r="P18" s="834">
        <v>1317</v>
      </c>
      <c r="Q18" s="834">
        <v>2934</v>
      </c>
      <c r="R18" s="834">
        <v>869</v>
      </c>
      <c r="S18" s="834">
        <v>157</v>
      </c>
      <c r="T18" s="834">
        <v>662</v>
      </c>
      <c r="U18" s="837">
        <v>24</v>
      </c>
      <c r="V18" s="227" t="s">
        <v>1484</v>
      </c>
      <c r="X18" s="228"/>
    </row>
    <row r="19" spans="1:24" s="205" customFormat="1" ht="18.75" customHeight="1">
      <c r="A19" s="226" t="s">
        <v>1485</v>
      </c>
      <c r="B19" s="833">
        <v>19083</v>
      </c>
      <c r="C19" s="834">
        <v>12840</v>
      </c>
      <c r="D19" s="834">
        <v>167</v>
      </c>
      <c r="E19" s="834">
        <v>2794</v>
      </c>
      <c r="F19" s="834">
        <v>246</v>
      </c>
      <c r="G19" s="834">
        <v>1018</v>
      </c>
      <c r="H19" s="834">
        <v>5445</v>
      </c>
      <c r="I19" s="834">
        <v>7880</v>
      </c>
      <c r="J19" s="834">
        <v>1615</v>
      </c>
      <c r="K19" s="834">
        <v>698</v>
      </c>
      <c r="L19" s="835">
        <v>11610</v>
      </c>
      <c r="M19" s="836">
        <v>450</v>
      </c>
      <c r="N19" s="834">
        <v>2859</v>
      </c>
      <c r="O19" s="834">
        <v>3113</v>
      </c>
      <c r="P19" s="834">
        <v>1320</v>
      </c>
      <c r="Q19" s="834">
        <v>2933</v>
      </c>
      <c r="R19" s="834">
        <v>872</v>
      </c>
      <c r="S19" s="834">
        <v>161</v>
      </c>
      <c r="T19" s="834">
        <v>667</v>
      </c>
      <c r="U19" s="837">
        <v>19</v>
      </c>
      <c r="V19" s="227" t="s">
        <v>1486</v>
      </c>
      <c r="X19" s="228"/>
    </row>
    <row r="20" spans="1:24" s="205" customFormat="1" ht="18.75" customHeight="1">
      <c r="A20" s="226" t="s">
        <v>1487</v>
      </c>
      <c r="B20" s="833">
        <v>18601</v>
      </c>
      <c r="C20" s="834">
        <v>12046</v>
      </c>
      <c r="D20" s="834">
        <v>167</v>
      </c>
      <c r="E20" s="834">
        <v>2684</v>
      </c>
      <c r="F20" s="834">
        <v>246</v>
      </c>
      <c r="G20" s="834">
        <v>955</v>
      </c>
      <c r="H20" s="834">
        <v>5445</v>
      </c>
      <c r="I20" s="834">
        <v>7654</v>
      </c>
      <c r="J20" s="834">
        <v>1622</v>
      </c>
      <c r="K20" s="834">
        <v>340</v>
      </c>
      <c r="L20" s="835">
        <v>11121</v>
      </c>
      <c r="M20" s="836">
        <v>413</v>
      </c>
      <c r="N20" s="834">
        <v>2867</v>
      </c>
      <c r="O20" s="834">
        <v>3090</v>
      </c>
      <c r="P20" s="834">
        <v>1325</v>
      </c>
      <c r="Q20" s="834">
        <v>2933</v>
      </c>
      <c r="R20" s="834">
        <v>872</v>
      </c>
      <c r="S20" s="834">
        <v>140</v>
      </c>
      <c r="T20" s="834">
        <v>670</v>
      </c>
      <c r="U20" s="837">
        <v>17</v>
      </c>
      <c r="V20" s="227" t="s">
        <v>1488</v>
      </c>
      <c r="X20" s="228"/>
    </row>
    <row r="21" spans="1:24" s="205" customFormat="1" ht="18.75" customHeight="1">
      <c r="A21" s="226" t="s">
        <v>1489</v>
      </c>
      <c r="B21" s="833">
        <v>19454</v>
      </c>
      <c r="C21" s="834">
        <v>12188</v>
      </c>
      <c r="D21" s="834">
        <v>167</v>
      </c>
      <c r="E21" s="834">
        <v>2606</v>
      </c>
      <c r="F21" s="834">
        <v>246</v>
      </c>
      <c r="G21" s="834">
        <v>978</v>
      </c>
      <c r="H21" s="834">
        <v>5445</v>
      </c>
      <c r="I21" s="834">
        <v>7895</v>
      </c>
      <c r="J21" s="834">
        <v>1660</v>
      </c>
      <c r="K21" s="834">
        <v>98</v>
      </c>
      <c r="L21" s="835">
        <v>11936</v>
      </c>
      <c r="M21" s="836">
        <v>611</v>
      </c>
      <c r="N21" s="834">
        <v>2872</v>
      </c>
      <c r="O21" s="834">
        <v>3080</v>
      </c>
      <c r="P21" s="834">
        <v>1333</v>
      </c>
      <c r="Q21" s="834">
        <v>2933</v>
      </c>
      <c r="R21" s="834">
        <v>868</v>
      </c>
      <c r="S21" s="834">
        <v>128</v>
      </c>
      <c r="T21" s="834">
        <v>671</v>
      </c>
      <c r="U21" s="837">
        <v>19</v>
      </c>
      <c r="V21" s="227" t="s">
        <v>1490</v>
      </c>
      <c r="X21" s="228"/>
    </row>
    <row r="22" spans="1:24" s="205" customFormat="1" ht="18.75" customHeight="1">
      <c r="A22" s="226" t="s">
        <v>1491</v>
      </c>
      <c r="B22" s="833">
        <v>19400</v>
      </c>
      <c r="C22" s="834">
        <v>12173</v>
      </c>
      <c r="D22" s="834">
        <v>167</v>
      </c>
      <c r="E22" s="834">
        <v>2399</v>
      </c>
      <c r="F22" s="834">
        <v>246</v>
      </c>
      <c r="G22" s="834">
        <v>1035</v>
      </c>
      <c r="H22" s="834">
        <v>5445</v>
      </c>
      <c r="I22" s="834">
        <v>8038</v>
      </c>
      <c r="J22" s="834">
        <v>1632</v>
      </c>
      <c r="K22" s="834">
        <v>96</v>
      </c>
      <c r="L22" s="835">
        <v>11910</v>
      </c>
      <c r="M22" s="836">
        <v>605</v>
      </c>
      <c r="N22" s="834">
        <v>2871</v>
      </c>
      <c r="O22" s="834">
        <v>3047</v>
      </c>
      <c r="P22" s="834">
        <v>1339</v>
      </c>
      <c r="Q22" s="834">
        <v>2933</v>
      </c>
      <c r="R22" s="834">
        <v>858</v>
      </c>
      <c r="S22" s="834">
        <v>101</v>
      </c>
      <c r="T22" s="834">
        <v>674</v>
      </c>
      <c r="U22" s="837">
        <v>13</v>
      </c>
      <c r="V22" s="227" t="s">
        <v>1492</v>
      </c>
      <c r="X22" s="228"/>
    </row>
    <row r="23" spans="1:24" s="205" customFormat="1" ht="18.75" customHeight="1">
      <c r="A23" s="226" t="s">
        <v>1530</v>
      </c>
      <c r="B23" s="833">
        <v>19499</v>
      </c>
      <c r="C23" s="834">
        <v>12083</v>
      </c>
      <c r="D23" s="834">
        <v>167</v>
      </c>
      <c r="E23" s="834">
        <v>2804</v>
      </c>
      <c r="F23" s="834">
        <v>246</v>
      </c>
      <c r="G23" s="834">
        <v>1017</v>
      </c>
      <c r="H23" s="834">
        <v>5445</v>
      </c>
      <c r="I23" s="834">
        <v>7744</v>
      </c>
      <c r="J23" s="834">
        <v>1642</v>
      </c>
      <c r="K23" s="834">
        <v>92</v>
      </c>
      <c r="L23" s="835">
        <v>11999</v>
      </c>
      <c r="M23" s="836">
        <v>426</v>
      </c>
      <c r="N23" s="834">
        <v>2888</v>
      </c>
      <c r="O23" s="834">
        <v>3056</v>
      </c>
      <c r="P23" s="834">
        <v>1350</v>
      </c>
      <c r="Q23" s="834">
        <v>2933</v>
      </c>
      <c r="R23" s="834">
        <v>857</v>
      </c>
      <c r="S23" s="834">
        <v>99</v>
      </c>
      <c r="T23" s="834">
        <v>681</v>
      </c>
      <c r="U23" s="837">
        <v>24</v>
      </c>
      <c r="V23" s="227" t="s">
        <v>1531</v>
      </c>
      <c r="X23" s="228"/>
    </row>
    <row r="24" spans="1:24" s="205" customFormat="1" ht="18.75" customHeight="1">
      <c r="A24" s="226" t="s">
        <v>1532</v>
      </c>
      <c r="B24" s="833">
        <v>19487</v>
      </c>
      <c r="C24" s="834">
        <v>12375</v>
      </c>
      <c r="D24" s="834">
        <v>167</v>
      </c>
      <c r="E24" s="834">
        <v>2704</v>
      </c>
      <c r="F24" s="834">
        <v>246</v>
      </c>
      <c r="G24" s="834">
        <v>1041</v>
      </c>
      <c r="H24" s="834">
        <v>5445</v>
      </c>
      <c r="I24" s="834">
        <v>8040</v>
      </c>
      <c r="J24" s="834">
        <v>1649</v>
      </c>
      <c r="K24" s="834">
        <v>96</v>
      </c>
      <c r="L24" s="835">
        <v>11980</v>
      </c>
      <c r="M24" s="836">
        <v>494</v>
      </c>
      <c r="N24" s="834">
        <v>2894</v>
      </c>
      <c r="O24" s="834">
        <v>3060</v>
      </c>
      <c r="P24" s="834">
        <v>1357</v>
      </c>
      <c r="Q24" s="834">
        <v>2933</v>
      </c>
      <c r="R24" s="834">
        <v>855</v>
      </c>
      <c r="S24" s="834">
        <v>100</v>
      </c>
      <c r="T24" s="834">
        <v>682</v>
      </c>
      <c r="U24" s="837">
        <v>27</v>
      </c>
      <c r="V24" s="227" t="s">
        <v>1533</v>
      </c>
      <c r="X24" s="228"/>
    </row>
    <row r="25" spans="1:24" s="205" customFormat="1" ht="18.75" customHeight="1">
      <c r="A25" s="226" t="s">
        <v>1534</v>
      </c>
      <c r="B25" s="833">
        <v>19201</v>
      </c>
      <c r="C25" s="834">
        <v>11852</v>
      </c>
      <c r="D25" s="834">
        <v>167</v>
      </c>
      <c r="E25" s="834">
        <v>2557</v>
      </c>
      <c r="F25" s="834">
        <v>246</v>
      </c>
      <c r="G25" s="834">
        <v>948</v>
      </c>
      <c r="H25" s="834">
        <v>5445</v>
      </c>
      <c r="I25" s="834">
        <v>7844</v>
      </c>
      <c r="J25" s="834">
        <v>1655</v>
      </c>
      <c r="K25" s="834">
        <v>87</v>
      </c>
      <c r="L25" s="835">
        <v>11688</v>
      </c>
      <c r="M25" s="836">
        <v>416</v>
      </c>
      <c r="N25" s="834">
        <v>2910</v>
      </c>
      <c r="O25" s="834">
        <v>3062</v>
      </c>
      <c r="P25" s="834">
        <v>1373</v>
      </c>
      <c r="Q25" s="834">
        <v>2934</v>
      </c>
      <c r="R25" s="834">
        <v>851</v>
      </c>
      <c r="S25" s="834">
        <v>105</v>
      </c>
      <c r="T25" s="834">
        <v>686</v>
      </c>
      <c r="U25" s="837">
        <v>23</v>
      </c>
      <c r="V25" s="227" t="s">
        <v>1535</v>
      </c>
      <c r="X25" s="228"/>
    </row>
    <row r="26" spans="1:24" s="205" customFormat="1" ht="18.75" customHeight="1">
      <c r="A26" s="230" t="s">
        <v>1536</v>
      </c>
      <c r="B26" s="838">
        <v>19112</v>
      </c>
      <c r="C26" s="839">
        <v>11950</v>
      </c>
      <c r="D26" s="839">
        <v>167</v>
      </c>
      <c r="E26" s="839">
        <v>2524</v>
      </c>
      <c r="F26" s="839">
        <v>246</v>
      </c>
      <c r="G26" s="839">
        <v>976</v>
      </c>
      <c r="H26" s="839">
        <v>5445</v>
      </c>
      <c r="I26" s="839">
        <v>8101</v>
      </c>
      <c r="J26" s="839">
        <v>1646</v>
      </c>
      <c r="K26" s="839">
        <v>93</v>
      </c>
      <c r="L26" s="840">
        <v>11608</v>
      </c>
      <c r="M26" s="841">
        <v>256</v>
      </c>
      <c r="N26" s="839">
        <v>2901</v>
      </c>
      <c r="O26" s="839">
        <v>3093</v>
      </c>
      <c r="P26" s="839">
        <v>1373</v>
      </c>
      <c r="Q26" s="839">
        <v>2934</v>
      </c>
      <c r="R26" s="839">
        <v>847</v>
      </c>
      <c r="S26" s="839">
        <v>135</v>
      </c>
      <c r="T26" s="839">
        <v>681</v>
      </c>
      <c r="U26" s="842">
        <v>24</v>
      </c>
      <c r="V26" s="231" t="s">
        <v>1537</v>
      </c>
      <c r="X26" s="228"/>
    </row>
    <row r="27" spans="1:22" ht="15" customHeight="1">
      <c r="A27" s="179" t="s">
        <v>427</v>
      </c>
      <c r="B27" s="20"/>
      <c r="C27" s="20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415"/>
      <c r="P27" s="415"/>
      <c r="Q27" s="415"/>
      <c r="R27" s="415"/>
      <c r="S27" s="415"/>
      <c r="T27" s="375" t="s">
        <v>326</v>
      </c>
      <c r="U27" s="19"/>
      <c r="V27" s="25"/>
    </row>
    <row r="28" ht="15" customHeight="1">
      <c r="A28" s="27" t="s">
        <v>99</v>
      </c>
    </row>
    <row r="29" ht="15" customHeight="1">
      <c r="A29" s="1" t="s">
        <v>100</v>
      </c>
    </row>
  </sheetData>
  <mergeCells count="25">
    <mergeCell ref="P5:Q5"/>
    <mergeCell ref="R5:S5"/>
    <mergeCell ref="T5:U5"/>
    <mergeCell ref="P4:Q4"/>
    <mergeCell ref="R4:S4"/>
    <mergeCell ref="T4:U4"/>
    <mergeCell ref="L4:M4"/>
    <mergeCell ref="N4:O4"/>
    <mergeCell ref="B5:C5"/>
    <mergeCell ref="D5:E5"/>
    <mergeCell ref="F5:G5"/>
    <mergeCell ref="H5:I5"/>
    <mergeCell ref="J5:K5"/>
    <mergeCell ref="L5:M5"/>
    <mergeCell ref="N5:O5"/>
    <mergeCell ref="A1:V1"/>
    <mergeCell ref="B3:M3"/>
    <mergeCell ref="N3:U3"/>
    <mergeCell ref="B4:C4"/>
    <mergeCell ref="D4:E4"/>
    <mergeCell ref="F4:G4"/>
    <mergeCell ref="H4:I4"/>
    <mergeCell ref="A3:A8"/>
    <mergeCell ref="V3:V8"/>
    <mergeCell ref="J4:K4"/>
  </mergeCells>
  <printOptions/>
  <pageMargins left="0.39" right="0.54" top="0.984251968503937" bottom="0.984251968503937" header="0.5118110236220472" footer="0.5118110236220472"/>
  <pageSetup horizontalDpi="600" verticalDpi="600" orientation="landscape" paperSize="9" scale="70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J14"/>
  <sheetViews>
    <sheetView workbookViewId="0" topLeftCell="A1">
      <selection activeCell="D5" sqref="D5"/>
    </sheetView>
  </sheetViews>
  <sheetFormatPr defaultColWidth="9.140625" defaultRowHeight="12.75"/>
  <cols>
    <col min="1" max="1" width="15.00390625" style="1" customWidth="1"/>
    <col min="2" max="9" width="15.140625" style="1" customWidth="1"/>
    <col min="10" max="10" width="18.00390625" style="1" customWidth="1"/>
    <col min="11" max="16384" width="9.140625" style="1" customWidth="1"/>
  </cols>
  <sheetData>
    <row r="1" spans="1:10" ht="32.25" customHeight="1">
      <c r="A1" s="1082" t="s">
        <v>1692</v>
      </c>
      <c r="B1" s="1082"/>
      <c r="C1" s="1082"/>
      <c r="D1" s="1082"/>
      <c r="E1" s="1082"/>
      <c r="F1" s="1082"/>
      <c r="G1" s="1082"/>
      <c r="H1" s="1082"/>
      <c r="I1" s="1082"/>
      <c r="J1" s="1082"/>
    </row>
    <row r="2" spans="1:10" ht="18" customHeight="1">
      <c r="A2" s="1" t="s">
        <v>305</v>
      </c>
      <c r="B2" s="21"/>
      <c r="C2" s="21"/>
      <c r="D2" s="21"/>
      <c r="E2" s="21"/>
      <c r="F2" s="21"/>
      <c r="G2" s="21"/>
      <c r="H2" s="21"/>
      <c r="I2" s="21"/>
      <c r="J2" s="24" t="s">
        <v>306</v>
      </c>
    </row>
    <row r="3" spans="1:10" ht="42" customHeight="1">
      <c r="A3" s="812" t="s">
        <v>27</v>
      </c>
      <c r="B3" s="1109" t="s">
        <v>307</v>
      </c>
      <c r="C3" s="1108"/>
      <c r="D3" s="1106" t="s">
        <v>308</v>
      </c>
      <c r="E3" s="1108"/>
      <c r="F3" s="1106" t="s">
        <v>309</v>
      </c>
      <c r="G3" s="1108"/>
      <c r="H3" s="1106" t="s">
        <v>310</v>
      </c>
      <c r="I3" s="1108"/>
      <c r="J3" s="858" t="s">
        <v>231</v>
      </c>
    </row>
    <row r="4" spans="1:10" ht="42" customHeight="1">
      <c r="A4" s="817" t="s">
        <v>28</v>
      </c>
      <c r="B4" s="90" t="s">
        <v>311</v>
      </c>
      <c r="C4" s="103" t="s">
        <v>312</v>
      </c>
      <c r="D4" s="90" t="s">
        <v>311</v>
      </c>
      <c r="E4" s="103" t="s">
        <v>312</v>
      </c>
      <c r="F4" s="90" t="s">
        <v>311</v>
      </c>
      <c r="G4" s="103" t="s">
        <v>312</v>
      </c>
      <c r="H4" s="90" t="s">
        <v>311</v>
      </c>
      <c r="I4" s="103" t="s">
        <v>312</v>
      </c>
      <c r="J4" s="16" t="s">
        <v>30</v>
      </c>
    </row>
    <row r="5" spans="1:10" s="205" customFormat="1" ht="42" customHeight="1">
      <c r="A5" s="81" t="s">
        <v>1405</v>
      </c>
      <c r="B5" s="217">
        <v>16155312</v>
      </c>
      <c r="C5" s="217">
        <v>1361938</v>
      </c>
      <c r="D5" s="267">
        <v>4039656</v>
      </c>
      <c r="E5" s="267">
        <v>159739</v>
      </c>
      <c r="F5" s="267">
        <v>3471769</v>
      </c>
      <c r="G5" s="267">
        <v>994043</v>
      </c>
      <c r="H5" s="267">
        <v>8643888</v>
      </c>
      <c r="I5" s="216">
        <v>208155</v>
      </c>
      <c r="J5" s="203" t="s">
        <v>1405</v>
      </c>
    </row>
    <row r="6" spans="1:10" s="205" customFormat="1" ht="42" customHeight="1">
      <c r="A6" s="81" t="s">
        <v>1419</v>
      </c>
      <c r="B6" s="217">
        <v>14995680</v>
      </c>
      <c r="C6" s="217">
        <v>1310586</v>
      </c>
      <c r="D6" s="267">
        <v>4187137</v>
      </c>
      <c r="E6" s="267">
        <v>145442</v>
      </c>
      <c r="F6" s="267">
        <v>3480171</v>
      </c>
      <c r="G6" s="267">
        <v>981977</v>
      </c>
      <c r="H6" s="267">
        <v>7328372</v>
      </c>
      <c r="I6" s="216">
        <v>183167</v>
      </c>
      <c r="J6" s="203" t="s">
        <v>1419</v>
      </c>
    </row>
    <row r="7" spans="1:10" s="220" customFormat="1" ht="42" customHeight="1">
      <c r="A7" s="218" t="s">
        <v>1406</v>
      </c>
      <c r="B7" s="224">
        <v>15962376</v>
      </c>
      <c r="C7" s="224">
        <v>1294275</v>
      </c>
      <c r="D7" s="224">
        <v>4282473</v>
      </c>
      <c r="E7" s="224">
        <v>95852</v>
      </c>
      <c r="F7" s="224">
        <v>3729248</v>
      </c>
      <c r="G7" s="224">
        <v>1073504</v>
      </c>
      <c r="H7" s="224">
        <v>7950655</v>
      </c>
      <c r="I7" s="224">
        <v>124919</v>
      </c>
      <c r="J7" s="222" t="s">
        <v>1406</v>
      </c>
    </row>
    <row r="8" spans="1:10" s="220" customFormat="1" ht="42" customHeight="1">
      <c r="A8" s="218" t="s">
        <v>220</v>
      </c>
      <c r="B8" s="224">
        <v>16451573</v>
      </c>
      <c r="C8" s="224">
        <v>1323057</v>
      </c>
      <c r="D8" s="224">
        <v>4387859</v>
      </c>
      <c r="E8" s="224">
        <v>96266</v>
      </c>
      <c r="F8" s="224">
        <v>3876496</v>
      </c>
      <c r="G8" s="224">
        <v>1119941</v>
      </c>
      <c r="H8" s="224">
        <v>8187218</v>
      </c>
      <c r="I8" s="224">
        <v>106850</v>
      </c>
      <c r="J8" s="222" t="s">
        <v>220</v>
      </c>
    </row>
    <row r="9" spans="1:10" s="220" customFormat="1" ht="42" customHeight="1">
      <c r="A9" s="218" t="s">
        <v>39</v>
      </c>
      <c r="B9" s="224">
        <v>16526174</v>
      </c>
      <c r="C9" s="224">
        <v>1460242</v>
      </c>
      <c r="D9" s="224">
        <v>4010447</v>
      </c>
      <c r="E9" s="224">
        <v>84027</v>
      </c>
      <c r="F9" s="224">
        <v>3869144</v>
      </c>
      <c r="G9" s="224">
        <v>1276238</v>
      </c>
      <c r="H9" s="224">
        <v>8646583</v>
      </c>
      <c r="I9" s="224">
        <v>99977</v>
      </c>
      <c r="J9" s="222" t="s">
        <v>39</v>
      </c>
    </row>
    <row r="10" spans="1:10" s="208" customFormat="1" ht="42" customHeight="1">
      <c r="A10" s="206" t="s">
        <v>41</v>
      </c>
      <c r="B10" s="1005">
        <f aca="true" t="shared" si="0" ref="B10:I10">SUM(B11:B13)</f>
        <v>17118025</v>
      </c>
      <c r="C10" s="1005">
        <f t="shared" si="0"/>
        <v>1621286</v>
      </c>
      <c r="D10" s="1005">
        <f t="shared" si="0"/>
        <v>3705681</v>
      </c>
      <c r="E10" s="1005">
        <f t="shared" si="0"/>
        <v>68185</v>
      </c>
      <c r="F10" s="1005">
        <f t="shared" si="0"/>
        <v>3970585</v>
      </c>
      <c r="G10" s="1005">
        <f t="shared" si="0"/>
        <v>1436537</v>
      </c>
      <c r="H10" s="1005">
        <f t="shared" si="0"/>
        <v>9441759</v>
      </c>
      <c r="I10" s="1005">
        <f t="shared" si="0"/>
        <v>116564</v>
      </c>
      <c r="J10" s="207" t="s">
        <v>42</v>
      </c>
    </row>
    <row r="11" spans="1:10" s="205" customFormat="1" ht="42" customHeight="1">
      <c r="A11" s="209" t="s">
        <v>298</v>
      </c>
      <c r="B11" s="416">
        <f aca="true" t="shared" si="1" ref="B11:C13">D11+F11+H11</f>
        <v>1789743</v>
      </c>
      <c r="C11" s="417">
        <f t="shared" si="1"/>
        <v>273235</v>
      </c>
      <c r="D11" s="452">
        <v>985798</v>
      </c>
      <c r="E11" s="452">
        <v>599</v>
      </c>
      <c r="F11" s="452">
        <v>139800</v>
      </c>
      <c r="G11" s="452">
        <v>249853</v>
      </c>
      <c r="H11" s="452">
        <v>664145</v>
      </c>
      <c r="I11" s="453">
        <v>22783</v>
      </c>
      <c r="J11" s="227" t="s">
        <v>299</v>
      </c>
    </row>
    <row r="12" spans="1:10" s="205" customFormat="1" ht="42" customHeight="1">
      <c r="A12" s="209" t="s">
        <v>300</v>
      </c>
      <c r="B12" s="416">
        <f t="shared" si="1"/>
        <v>10804106</v>
      </c>
      <c r="C12" s="417">
        <f t="shared" si="1"/>
        <v>962763</v>
      </c>
      <c r="D12" s="452">
        <v>2087042</v>
      </c>
      <c r="E12" s="452">
        <v>50617</v>
      </c>
      <c r="F12" s="452">
        <v>3287910</v>
      </c>
      <c r="G12" s="452">
        <v>846379</v>
      </c>
      <c r="H12" s="452">
        <v>5429154</v>
      </c>
      <c r="I12" s="453">
        <v>65767</v>
      </c>
      <c r="J12" s="227" t="s">
        <v>299</v>
      </c>
    </row>
    <row r="13" spans="1:10" s="205" customFormat="1" ht="42" customHeight="1">
      <c r="A13" s="211" t="s">
        <v>301</v>
      </c>
      <c r="B13" s="494">
        <f t="shared" si="1"/>
        <v>4524176</v>
      </c>
      <c r="C13" s="479">
        <f t="shared" si="1"/>
        <v>385288</v>
      </c>
      <c r="D13" s="479">
        <v>632841</v>
      </c>
      <c r="E13" s="479">
        <v>16969</v>
      </c>
      <c r="F13" s="479">
        <v>542875</v>
      </c>
      <c r="G13" s="479">
        <v>340305</v>
      </c>
      <c r="H13" s="479">
        <v>3348460</v>
      </c>
      <c r="I13" s="479">
        <v>28014</v>
      </c>
      <c r="J13" s="310" t="s">
        <v>302</v>
      </c>
    </row>
    <row r="14" spans="1:10" ht="18" customHeight="1">
      <c r="A14" s="110" t="s">
        <v>303</v>
      </c>
      <c r="B14" s="19"/>
      <c r="C14" s="21"/>
      <c r="D14" s="21"/>
      <c r="E14" s="21"/>
      <c r="F14" s="21"/>
      <c r="H14" s="25"/>
      <c r="I14" s="25"/>
      <c r="J14" s="25" t="s">
        <v>316</v>
      </c>
    </row>
  </sheetData>
  <mergeCells count="5">
    <mergeCell ref="A1:J1"/>
    <mergeCell ref="B3:C3"/>
    <mergeCell ref="D3:E3"/>
    <mergeCell ref="F3:G3"/>
    <mergeCell ref="H3:I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4"/>
  <sheetViews>
    <sheetView zoomScaleSheetLayoutView="100" workbookViewId="0" topLeftCell="A7">
      <selection activeCell="G10" sqref="G10:G12"/>
    </sheetView>
  </sheetViews>
  <sheetFormatPr defaultColWidth="9.140625" defaultRowHeight="12.75"/>
  <cols>
    <col min="1" max="1" width="13.57421875" style="1" customWidth="1"/>
    <col min="2" max="3" width="9.8515625" style="1" customWidth="1"/>
    <col min="4" max="7" width="9.140625" style="1" customWidth="1"/>
    <col min="8" max="13" width="9.421875" style="1" customWidth="1"/>
    <col min="14" max="14" width="12.140625" style="1" customWidth="1"/>
    <col min="15" max="16384" width="9.140625" style="1" customWidth="1"/>
  </cols>
  <sheetData>
    <row r="1" spans="1:14" ht="32.25" customHeight="1">
      <c r="A1" s="1082" t="s">
        <v>1621</v>
      </c>
      <c r="B1" s="1082"/>
      <c r="C1" s="1082"/>
      <c r="D1" s="1082"/>
      <c r="E1" s="1082"/>
      <c r="F1" s="1082"/>
      <c r="G1" s="1082"/>
      <c r="H1" s="1082"/>
      <c r="I1" s="1082"/>
      <c r="J1" s="1082"/>
      <c r="K1" s="1082"/>
      <c r="L1" s="1082"/>
      <c r="M1" s="1082"/>
      <c r="N1" s="1082"/>
    </row>
    <row r="2" spans="1:14" ht="15" customHeight="1">
      <c r="A2" s="26" t="s">
        <v>13</v>
      </c>
      <c r="B2" s="21"/>
      <c r="C2" s="21"/>
      <c r="D2" s="21"/>
      <c r="E2" s="21"/>
      <c r="F2" s="21"/>
      <c r="G2" s="21"/>
      <c r="H2" s="21"/>
      <c r="I2" s="21"/>
      <c r="J2" s="21"/>
      <c r="K2" s="21"/>
      <c r="N2" s="24" t="s">
        <v>14</v>
      </c>
    </row>
    <row r="3" spans="1:14" ht="24.75" customHeight="1">
      <c r="A3" s="1093" t="s">
        <v>105</v>
      </c>
      <c r="B3" s="1083" t="s">
        <v>1539</v>
      </c>
      <c r="C3" s="1073"/>
      <c r="D3" s="1074" t="s">
        <v>1540</v>
      </c>
      <c r="E3" s="1084"/>
      <c r="F3" s="1084"/>
      <c r="G3" s="1085"/>
      <c r="H3" s="1074" t="s">
        <v>1541</v>
      </c>
      <c r="I3" s="1084"/>
      <c r="J3" s="1084"/>
      <c r="K3" s="1085"/>
      <c r="L3" s="1076" t="s">
        <v>1542</v>
      </c>
      <c r="M3" s="1077"/>
      <c r="N3" s="1098" t="s">
        <v>104</v>
      </c>
    </row>
    <row r="4" spans="1:14" ht="24.75" customHeight="1">
      <c r="A4" s="1094"/>
      <c r="B4" s="1075" t="s">
        <v>1543</v>
      </c>
      <c r="C4" s="1095"/>
      <c r="D4" s="1074" t="s">
        <v>1544</v>
      </c>
      <c r="E4" s="1085"/>
      <c r="F4" s="1074" t="s">
        <v>1545</v>
      </c>
      <c r="G4" s="1085"/>
      <c r="H4" s="1074" t="s">
        <v>1546</v>
      </c>
      <c r="I4" s="1085"/>
      <c r="J4" s="1074" t="s">
        <v>1547</v>
      </c>
      <c r="K4" s="1085"/>
      <c r="L4" s="1075" t="s">
        <v>1548</v>
      </c>
      <c r="M4" s="1078"/>
      <c r="N4" s="1104"/>
    </row>
    <row r="5" spans="1:14" ht="24.75" customHeight="1">
      <c r="A5" s="1094"/>
      <c r="B5" s="33" t="s">
        <v>1549</v>
      </c>
      <c r="C5" s="33" t="s">
        <v>1550</v>
      </c>
      <c r="D5" s="33" t="s">
        <v>1549</v>
      </c>
      <c r="E5" s="33" t="s">
        <v>1550</v>
      </c>
      <c r="F5" s="33" t="s">
        <v>1549</v>
      </c>
      <c r="G5" s="33" t="s">
        <v>1550</v>
      </c>
      <c r="H5" s="33" t="s">
        <v>1549</v>
      </c>
      <c r="I5" s="33" t="s">
        <v>1550</v>
      </c>
      <c r="J5" s="33" t="s">
        <v>1549</v>
      </c>
      <c r="K5" s="33" t="s">
        <v>1550</v>
      </c>
      <c r="L5" s="10" t="s">
        <v>1551</v>
      </c>
      <c r="M5" s="10" t="s">
        <v>1552</v>
      </c>
      <c r="N5" s="1104"/>
    </row>
    <row r="6" spans="1:14" ht="24.75" customHeight="1">
      <c r="A6" s="1095"/>
      <c r="B6" s="12" t="s">
        <v>1553</v>
      </c>
      <c r="C6" s="12" t="s">
        <v>1554</v>
      </c>
      <c r="D6" s="12" t="s">
        <v>1553</v>
      </c>
      <c r="E6" s="12" t="s">
        <v>1554</v>
      </c>
      <c r="F6" s="12" t="s">
        <v>1553</v>
      </c>
      <c r="G6" s="12" t="s">
        <v>1554</v>
      </c>
      <c r="H6" s="12" t="s">
        <v>1553</v>
      </c>
      <c r="I6" s="12" t="s">
        <v>1554</v>
      </c>
      <c r="J6" s="12" t="s">
        <v>1553</v>
      </c>
      <c r="K6" s="12" t="s">
        <v>1554</v>
      </c>
      <c r="L6" s="12" t="s">
        <v>1555</v>
      </c>
      <c r="M6" s="12" t="s">
        <v>1556</v>
      </c>
      <c r="N6" s="1105"/>
    </row>
    <row r="7" spans="1:14" s="205" customFormat="1" ht="32.25" customHeight="1">
      <c r="A7" s="232" t="s">
        <v>103</v>
      </c>
      <c r="B7" s="843">
        <v>0</v>
      </c>
      <c r="C7" s="843">
        <v>0</v>
      </c>
      <c r="D7" s="843">
        <v>0</v>
      </c>
      <c r="E7" s="843">
        <v>0</v>
      </c>
      <c r="F7" s="843">
        <v>0</v>
      </c>
      <c r="G7" s="843">
        <v>0</v>
      </c>
      <c r="H7" s="202">
        <v>335</v>
      </c>
      <c r="I7" s="202">
        <v>11254</v>
      </c>
      <c r="J7" s="202">
        <v>51</v>
      </c>
      <c r="K7" s="202">
        <v>1958</v>
      </c>
      <c r="L7" s="202">
        <v>13436</v>
      </c>
      <c r="M7" s="204">
        <v>74004</v>
      </c>
      <c r="N7" s="233" t="s">
        <v>92</v>
      </c>
    </row>
    <row r="8" spans="1:14" s="205" customFormat="1" ht="32.25" customHeight="1">
      <c r="A8" s="232" t="s">
        <v>1557</v>
      </c>
      <c r="B8" s="843">
        <v>0</v>
      </c>
      <c r="C8" s="843">
        <v>0</v>
      </c>
      <c r="D8" s="843">
        <v>0</v>
      </c>
      <c r="E8" s="843">
        <v>0</v>
      </c>
      <c r="F8" s="843">
        <v>0</v>
      </c>
      <c r="G8" s="843">
        <v>0</v>
      </c>
      <c r="H8" s="202">
        <v>180</v>
      </c>
      <c r="I8" s="202">
        <v>8390</v>
      </c>
      <c r="J8" s="202">
        <v>20</v>
      </c>
      <c r="K8" s="202">
        <v>750</v>
      </c>
      <c r="L8" s="202">
        <v>4065</v>
      </c>
      <c r="M8" s="204">
        <v>20657</v>
      </c>
      <c r="N8" s="233" t="s">
        <v>93</v>
      </c>
    </row>
    <row r="9" spans="1:14" s="205" customFormat="1" ht="32.25" customHeight="1">
      <c r="A9" s="81" t="s">
        <v>1419</v>
      </c>
      <c r="B9" s="843">
        <v>0</v>
      </c>
      <c r="C9" s="843">
        <v>0</v>
      </c>
      <c r="D9" s="843">
        <v>0</v>
      </c>
      <c r="E9" s="843">
        <v>0</v>
      </c>
      <c r="F9" s="843">
        <v>0</v>
      </c>
      <c r="G9" s="843">
        <v>0</v>
      </c>
      <c r="H9" s="202">
        <v>549</v>
      </c>
      <c r="I9" s="202">
        <v>20113</v>
      </c>
      <c r="J9" s="202">
        <v>81</v>
      </c>
      <c r="K9" s="202">
        <v>3471</v>
      </c>
      <c r="L9" s="202">
        <v>18825</v>
      </c>
      <c r="M9" s="204">
        <v>107421</v>
      </c>
      <c r="N9" s="202" t="s">
        <v>1419</v>
      </c>
    </row>
    <row r="10" spans="1:14" s="220" customFormat="1" ht="32.25" customHeight="1">
      <c r="A10" s="218" t="s">
        <v>1406</v>
      </c>
      <c r="B10" s="314">
        <f>SUM(D10,F10,H10,J10,L10)</f>
        <v>20899</v>
      </c>
      <c r="C10" s="311">
        <f>SUM(E10,G10,I10,K10,M10)</f>
        <v>149770</v>
      </c>
      <c r="D10" s="332">
        <v>8</v>
      </c>
      <c r="E10" s="332">
        <v>583</v>
      </c>
      <c r="F10" s="332">
        <v>439</v>
      </c>
      <c r="G10" s="1014">
        <v>10890</v>
      </c>
      <c r="H10" s="311">
        <v>550</v>
      </c>
      <c r="I10" s="311">
        <v>20096</v>
      </c>
      <c r="J10" s="311">
        <v>82</v>
      </c>
      <c r="K10" s="311">
        <v>3773</v>
      </c>
      <c r="L10" s="311">
        <v>19820</v>
      </c>
      <c r="M10" s="420">
        <v>114428</v>
      </c>
      <c r="N10" s="219" t="s">
        <v>1406</v>
      </c>
    </row>
    <row r="11" spans="1:14" s="220" customFormat="1" ht="32.25" customHeight="1">
      <c r="A11" s="218" t="s">
        <v>221</v>
      </c>
      <c r="B11" s="314">
        <v>21784</v>
      </c>
      <c r="C11" s="311">
        <v>158825</v>
      </c>
      <c r="D11" s="332">
        <v>8</v>
      </c>
      <c r="E11" s="332">
        <v>583</v>
      </c>
      <c r="F11" s="332">
        <v>439</v>
      </c>
      <c r="G11" s="1014">
        <v>10863</v>
      </c>
      <c r="H11" s="311">
        <v>578</v>
      </c>
      <c r="I11" s="311">
        <v>20762</v>
      </c>
      <c r="J11" s="311">
        <v>96</v>
      </c>
      <c r="K11" s="311">
        <v>4565</v>
      </c>
      <c r="L11" s="311">
        <v>20663</v>
      </c>
      <c r="M11" s="311">
        <v>122052</v>
      </c>
      <c r="N11" s="222" t="s">
        <v>221</v>
      </c>
    </row>
    <row r="12" spans="1:14" s="220" customFormat="1" ht="32.25" customHeight="1">
      <c r="A12" s="218" t="s">
        <v>38</v>
      </c>
      <c r="B12" s="314">
        <v>23037</v>
      </c>
      <c r="C12" s="311">
        <v>164391</v>
      </c>
      <c r="D12" s="332">
        <v>8</v>
      </c>
      <c r="E12" s="332">
        <v>583</v>
      </c>
      <c r="F12" s="332">
        <v>453</v>
      </c>
      <c r="G12" s="1014">
        <v>13091</v>
      </c>
      <c r="H12" s="311">
        <v>585</v>
      </c>
      <c r="I12" s="311">
        <v>20999</v>
      </c>
      <c r="J12" s="311">
        <v>99</v>
      </c>
      <c r="K12" s="311">
        <v>4656</v>
      </c>
      <c r="L12" s="311">
        <v>21892</v>
      </c>
      <c r="M12" s="311">
        <v>125062</v>
      </c>
      <c r="N12" s="222" t="s">
        <v>38</v>
      </c>
    </row>
    <row r="13" spans="1:14" s="208" customFormat="1" ht="32.25" customHeight="1">
      <c r="A13" s="234" t="s">
        <v>40</v>
      </c>
      <c r="B13" s="475">
        <f>SUM(D13,F13,H13,J13,L13)</f>
        <v>23424</v>
      </c>
      <c r="C13" s="476">
        <f>SUM(E13,G13,I13,K13,M13)</f>
        <v>164457</v>
      </c>
      <c r="D13" s="1012">
        <v>5</v>
      </c>
      <c r="E13" s="476">
        <v>231</v>
      </c>
      <c r="F13" s="1012">
        <v>456</v>
      </c>
      <c r="G13" s="476">
        <v>13443</v>
      </c>
      <c r="H13" s="476">
        <v>593</v>
      </c>
      <c r="I13" s="476">
        <v>21067</v>
      </c>
      <c r="J13" s="476">
        <v>78</v>
      </c>
      <c r="K13" s="476">
        <v>3663</v>
      </c>
      <c r="L13" s="1013">
        <v>22292</v>
      </c>
      <c r="M13" s="1013">
        <v>126053</v>
      </c>
      <c r="N13" s="726" t="s">
        <v>43</v>
      </c>
    </row>
    <row r="14" spans="1:21" ht="18" customHeight="1">
      <c r="A14" s="18" t="s">
        <v>1315</v>
      </c>
      <c r="J14" s="388"/>
      <c r="K14" s="388"/>
      <c r="L14" s="374"/>
      <c r="M14" s="374"/>
      <c r="N14" s="375" t="s">
        <v>506</v>
      </c>
      <c r="U14" s="24"/>
    </row>
  </sheetData>
  <mergeCells count="13">
    <mergeCell ref="A1:N1"/>
    <mergeCell ref="F4:G4"/>
    <mergeCell ref="H4:I4"/>
    <mergeCell ref="J4:K4"/>
    <mergeCell ref="N3:N6"/>
    <mergeCell ref="L3:M3"/>
    <mergeCell ref="L4:M4"/>
    <mergeCell ref="B3:C3"/>
    <mergeCell ref="D3:G3"/>
    <mergeCell ref="H3:K3"/>
    <mergeCell ref="A3:A6"/>
    <mergeCell ref="B4:C4"/>
    <mergeCell ref="D4:E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6"/>
  <sheetViews>
    <sheetView workbookViewId="0" topLeftCell="A19">
      <selection activeCell="E27" sqref="E27"/>
    </sheetView>
  </sheetViews>
  <sheetFormatPr defaultColWidth="9.140625" defaultRowHeight="12.75"/>
  <cols>
    <col min="1" max="1" width="8.28125" style="65" customWidth="1"/>
    <col min="2" max="16" width="11.00390625" style="65" customWidth="1"/>
    <col min="17" max="17" width="8.421875" style="65" customWidth="1"/>
    <col min="18" max="16384" width="9.140625" style="65" customWidth="1"/>
  </cols>
  <sheetData>
    <row r="1" spans="1:17" s="64" customFormat="1" ht="32.25" customHeight="1">
      <c r="A1" s="1079" t="s">
        <v>1576</v>
      </c>
      <c r="B1" s="1079"/>
      <c r="C1" s="1079"/>
      <c r="D1" s="1079"/>
      <c r="E1" s="1079"/>
      <c r="F1" s="1079"/>
      <c r="G1" s="1079"/>
      <c r="H1" s="1079"/>
      <c r="I1" s="1079"/>
      <c r="J1" s="1079"/>
      <c r="K1" s="1079"/>
      <c r="L1" s="1079"/>
      <c r="M1" s="1079"/>
      <c r="N1" s="1079"/>
      <c r="O1" s="1079"/>
      <c r="P1" s="1079"/>
      <c r="Q1" s="1079"/>
    </row>
    <row r="2" spans="1:17" s="1" customFormat="1" ht="20.25" customHeight="1">
      <c r="A2" s="26" t="s">
        <v>15</v>
      </c>
      <c r="P2" s="32"/>
      <c r="Q2" s="32" t="s">
        <v>16</v>
      </c>
    </row>
    <row r="3" spans="1:17" s="176" customFormat="1" ht="24.75" customHeight="1">
      <c r="A3" s="1061" t="s">
        <v>333</v>
      </c>
      <c r="B3" s="245"/>
      <c r="C3" s="178"/>
      <c r="D3" s="178" t="s">
        <v>334</v>
      </c>
      <c r="E3" s="178"/>
      <c r="F3" s="178"/>
      <c r="G3" s="178"/>
      <c r="H3" s="178"/>
      <c r="I3" s="178"/>
      <c r="J3" s="246"/>
      <c r="K3" s="178"/>
      <c r="L3" s="178" t="s">
        <v>335</v>
      </c>
      <c r="M3" s="178"/>
      <c r="N3" s="1067"/>
      <c r="O3" s="1068"/>
      <c r="P3" s="1068"/>
      <c r="Q3" s="1064" t="s">
        <v>336</v>
      </c>
    </row>
    <row r="4" spans="1:17" s="176" customFormat="1" ht="24.75" customHeight="1">
      <c r="A4" s="1062"/>
      <c r="B4" s="1074" t="s">
        <v>337</v>
      </c>
      <c r="C4" s="1080"/>
      <c r="D4" s="1059"/>
      <c r="E4" s="1060" t="s">
        <v>338</v>
      </c>
      <c r="F4" s="1080"/>
      <c r="G4" s="1059"/>
      <c r="H4" s="1060" t="s">
        <v>339</v>
      </c>
      <c r="I4" s="1080"/>
      <c r="J4" s="1059"/>
      <c r="K4" s="1074" t="s">
        <v>337</v>
      </c>
      <c r="L4" s="1080"/>
      <c r="M4" s="1047" t="s">
        <v>340</v>
      </c>
      <c r="N4" s="1048"/>
      <c r="O4" s="1049" t="s">
        <v>341</v>
      </c>
      <c r="P4" s="1050"/>
      <c r="Q4" s="1065"/>
    </row>
    <row r="5" spans="1:17" s="176" customFormat="1" ht="24.75" customHeight="1">
      <c r="A5" s="1062"/>
      <c r="B5" s="247" t="s">
        <v>342</v>
      </c>
      <c r="C5" s="247" t="s">
        <v>343</v>
      </c>
      <c r="D5" s="247" t="s">
        <v>344</v>
      </c>
      <c r="E5" s="247" t="s">
        <v>342</v>
      </c>
      <c r="F5" s="247" t="s">
        <v>343</v>
      </c>
      <c r="G5" s="247" t="s">
        <v>344</v>
      </c>
      <c r="H5" s="247" t="s">
        <v>342</v>
      </c>
      <c r="I5" s="247" t="s">
        <v>343</v>
      </c>
      <c r="J5" s="247" t="s">
        <v>344</v>
      </c>
      <c r="K5" s="247" t="s">
        <v>342</v>
      </c>
      <c r="L5" s="247" t="s">
        <v>343</v>
      </c>
      <c r="M5" s="247" t="s">
        <v>342</v>
      </c>
      <c r="N5" s="247" t="s">
        <v>343</v>
      </c>
      <c r="O5" s="247" t="s">
        <v>342</v>
      </c>
      <c r="P5" s="247" t="s">
        <v>343</v>
      </c>
      <c r="Q5" s="1065"/>
    </row>
    <row r="6" spans="1:17" s="176" customFormat="1" ht="24.75" customHeight="1">
      <c r="A6" s="1063"/>
      <c r="B6" s="248" t="s">
        <v>345</v>
      </c>
      <c r="C6" s="248" t="s">
        <v>346</v>
      </c>
      <c r="D6" s="248" t="s">
        <v>347</v>
      </c>
      <c r="E6" s="248" t="s">
        <v>345</v>
      </c>
      <c r="F6" s="248" t="s">
        <v>346</v>
      </c>
      <c r="G6" s="248" t="s">
        <v>347</v>
      </c>
      <c r="H6" s="248" t="s">
        <v>345</v>
      </c>
      <c r="I6" s="248" t="s">
        <v>346</v>
      </c>
      <c r="J6" s="248" t="s">
        <v>347</v>
      </c>
      <c r="K6" s="248" t="s">
        <v>345</v>
      </c>
      <c r="L6" s="248" t="s">
        <v>346</v>
      </c>
      <c r="M6" s="248" t="s">
        <v>345</v>
      </c>
      <c r="N6" s="248" t="s">
        <v>346</v>
      </c>
      <c r="O6" s="248" t="s">
        <v>345</v>
      </c>
      <c r="P6" s="248" t="s">
        <v>346</v>
      </c>
      <c r="Q6" s="1066"/>
    </row>
    <row r="7" spans="1:17" s="242" customFormat="1" ht="22.5" customHeight="1">
      <c r="A7" s="249" t="s">
        <v>1405</v>
      </c>
      <c r="B7" s="421">
        <v>10644.379</v>
      </c>
      <c r="C7" s="470">
        <v>272019.678</v>
      </c>
      <c r="D7" s="470">
        <v>441.416</v>
      </c>
      <c r="E7" s="467">
        <v>5292.245</v>
      </c>
      <c r="F7" s="467">
        <v>121757.04</v>
      </c>
      <c r="G7" s="467">
        <v>4.122</v>
      </c>
      <c r="H7" s="467">
        <v>5352.134</v>
      </c>
      <c r="I7" s="467">
        <v>150262.638</v>
      </c>
      <c r="J7" s="467">
        <v>437.294</v>
      </c>
      <c r="K7" s="470">
        <v>459.962</v>
      </c>
      <c r="L7" s="470">
        <v>2626.718</v>
      </c>
      <c r="M7" s="467">
        <v>231.896</v>
      </c>
      <c r="N7" s="467">
        <v>1307.515</v>
      </c>
      <c r="O7" s="467">
        <v>228.066</v>
      </c>
      <c r="P7" s="467">
        <v>1319.203</v>
      </c>
      <c r="Q7" s="572" t="s">
        <v>1405</v>
      </c>
    </row>
    <row r="8" spans="1:17" s="242" customFormat="1" ht="22.5" customHeight="1">
      <c r="A8" s="249" t="s">
        <v>1419</v>
      </c>
      <c r="B8" s="421">
        <v>10749.027</v>
      </c>
      <c r="C8" s="470">
        <v>257488.943</v>
      </c>
      <c r="D8" s="470">
        <v>2438.898</v>
      </c>
      <c r="E8" s="467">
        <v>5339.539</v>
      </c>
      <c r="F8" s="467">
        <v>117346.961</v>
      </c>
      <c r="G8" s="467">
        <v>6.619</v>
      </c>
      <c r="H8" s="467">
        <v>5409.488</v>
      </c>
      <c r="I8" s="467">
        <v>140141.982</v>
      </c>
      <c r="J8" s="467">
        <v>2432.279</v>
      </c>
      <c r="K8" s="470">
        <v>605.898</v>
      </c>
      <c r="L8" s="470">
        <v>2067.184</v>
      </c>
      <c r="M8" s="467">
        <v>306.944</v>
      </c>
      <c r="N8" s="467">
        <v>1170.265</v>
      </c>
      <c r="O8" s="467">
        <v>298.954</v>
      </c>
      <c r="P8" s="467">
        <v>896.919</v>
      </c>
      <c r="Q8" s="572" t="s">
        <v>1419</v>
      </c>
    </row>
    <row r="9" spans="1:17" s="208" customFormat="1" ht="22.5" customHeight="1">
      <c r="A9" s="218" t="s">
        <v>1406</v>
      </c>
      <c r="B9" s="421">
        <v>11209.896</v>
      </c>
      <c r="C9" s="470">
        <v>247565.775</v>
      </c>
      <c r="D9" s="470">
        <v>1677.48</v>
      </c>
      <c r="E9" s="467">
        <v>5574.591</v>
      </c>
      <c r="F9" s="467">
        <v>109982.371</v>
      </c>
      <c r="G9" s="467">
        <v>4.352</v>
      </c>
      <c r="H9" s="467">
        <v>5635.305</v>
      </c>
      <c r="I9" s="467">
        <v>137583.404</v>
      </c>
      <c r="J9" s="467">
        <v>1673.128</v>
      </c>
      <c r="K9" s="470">
        <v>899.94</v>
      </c>
      <c r="L9" s="470">
        <v>3682.847</v>
      </c>
      <c r="M9" s="467">
        <v>455.39</v>
      </c>
      <c r="N9" s="467">
        <v>2330.098</v>
      </c>
      <c r="O9" s="467">
        <v>444.55</v>
      </c>
      <c r="P9" s="467">
        <v>1352.749</v>
      </c>
      <c r="Q9" s="222" t="s">
        <v>1406</v>
      </c>
    </row>
    <row r="10" spans="1:17" s="208" customFormat="1" ht="22.5" customHeight="1">
      <c r="A10" s="218" t="s">
        <v>220</v>
      </c>
      <c r="B10" s="421">
        <v>11031.811</v>
      </c>
      <c r="C10" s="470">
        <v>214642.522</v>
      </c>
      <c r="D10" s="470">
        <v>156.638</v>
      </c>
      <c r="E10" s="467">
        <v>5473.484</v>
      </c>
      <c r="F10" s="467">
        <v>95136.451</v>
      </c>
      <c r="G10" s="467">
        <v>3.913</v>
      </c>
      <c r="H10" s="467">
        <v>5558.327</v>
      </c>
      <c r="I10" s="467">
        <v>119506.071</v>
      </c>
      <c r="J10" s="467">
        <v>152.725</v>
      </c>
      <c r="K10" s="470">
        <v>1264.615</v>
      </c>
      <c r="L10" s="470">
        <v>4968.43</v>
      </c>
      <c r="M10" s="467">
        <v>638.288</v>
      </c>
      <c r="N10" s="467">
        <v>2992.003</v>
      </c>
      <c r="O10" s="467">
        <v>626.327</v>
      </c>
      <c r="P10" s="467">
        <v>1976.427</v>
      </c>
      <c r="Q10" s="222" t="s">
        <v>220</v>
      </c>
    </row>
    <row r="11" spans="1:17" s="208" customFormat="1" ht="22.5" customHeight="1">
      <c r="A11" s="218" t="s">
        <v>38</v>
      </c>
      <c r="B11" s="421">
        <v>11704.899</v>
      </c>
      <c r="C11" s="470">
        <v>154088.222</v>
      </c>
      <c r="D11" s="470">
        <v>3543</v>
      </c>
      <c r="E11" s="467">
        <v>5796.165</v>
      </c>
      <c r="F11" s="467">
        <v>73345.531</v>
      </c>
      <c r="G11" s="467">
        <v>2017</v>
      </c>
      <c r="H11" s="467">
        <v>5908.734</v>
      </c>
      <c r="I11" s="467">
        <v>80742.691</v>
      </c>
      <c r="J11" s="467">
        <v>1526</v>
      </c>
      <c r="K11" s="470">
        <v>743.185</v>
      </c>
      <c r="L11" s="470">
        <v>1544.813</v>
      </c>
      <c r="M11" s="467">
        <v>376.158</v>
      </c>
      <c r="N11" s="467">
        <v>1066.941</v>
      </c>
      <c r="O11" s="467">
        <v>367.027</v>
      </c>
      <c r="P11" s="467">
        <v>477.872</v>
      </c>
      <c r="Q11" s="222" t="s">
        <v>39</v>
      </c>
    </row>
    <row r="12" spans="1:17" s="208" customFormat="1" ht="22.5" customHeight="1">
      <c r="A12" s="206" t="s">
        <v>40</v>
      </c>
      <c r="B12" s="1015">
        <f>SUM(B13:B24)</f>
        <v>13017.272</v>
      </c>
      <c r="C12" s="925">
        <f aca="true" t="shared" si="0" ref="C12:P12">SUM(C13:C24)</f>
        <v>162359.00100000002</v>
      </c>
      <c r="D12" s="925">
        <f>SUM(D13:D24)</f>
        <v>16.281000000000002</v>
      </c>
      <c r="E12" s="925">
        <f t="shared" si="0"/>
        <v>6461.423000000001</v>
      </c>
      <c r="F12" s="925">
        <f t="shared" si="0"/>
        <v>64289.386000000006</v>
      </c>
      <c r="G12" s="925">
        <f t="shared" si="0"/>
        <v>7.602</v>
      </c>
      <c r="H12" s="925">
        <f t="shared" si="0"/>
        <v>6555.849</v>
      </c>
      <c r="I12" s="925">
        <f t="shared" si="0"/>
        <v>98069.615</v>
      </c>
      <c r="J12" s="925">
        <f t="shared" si="0"/>
        <v>7.965</v>
      </c>
      <c r="K12" s="925">
        <f t="shared" si="0"/>
        <v>626.0909999999999</v>
      </c>
      <c r="L12" s="925">
        <f t="shared" si="0"/>
        <v>1335.9330000000002</v>
      </c>
      <c r="M12" s="925">
        <f t="shared" si="0"/>
        <v>319.449</v>
      </c>
      <c r="N12" s="925">
        <f t="shared" si="0"/>
        <v>613.404</v>
      </c>
      <c r="O12" s="925">
        <f t="shared" si="0"/>
        <v>306.64200000000005</v>
      </c>
      <c r="P12" s="1016">
        <f t="shared" si="0"/>
        <v>722.529</v>
      </c>
      <c r="Q12" s="207" t="s">
        <v>42</v>
      </c>
    </row>
    <row r="13" spans="1:17" s="242" customFormat="1" ht="22.5" customHeight="1">
      <c r="A13" s="240" t="s">
        <v>348</v>
      </c>
      <c r="B13" s="421">
        <v>894.627</v>
      </c>
      <c r="C13" s="844">
        <v>14676.488</v>
      </c>
      <c r="D13" s="1021">
        <v>0.798</v>
      </c>
      <c r="E13" s="470">
        <v>438.441</v>
      </c>
      <c r="F13" s="844">
        <v>4971.192</v>
      </c>
      <c r="G13" s="844">
        <v>0.798</v>
      </c>
      <c r="H13" s="844">
        <v>456.186</v>
      </c>
      <c r="I13" s="844">
        <v>9705.296</v>
      </c>
      <c r="J13" s="844">
        <v>0</v>
      </c>
      <c r="K13" s="844">
        <v>35.218</v>
      </c>
      <c r="L13" s="844">
        <v>100.149</v>
      </c>
      <c r="M13" s="846">
        <v>17.702</v>
      </c>
      <c r="N13" s="844">
        <v>45.712</v>
      </c>
      <c r="O13" s="846">
        <v>17.516</v>
      </c>
      <c r="P13" s="1022">
        <v>54.437</v>
      </c>
      <c r="Q13" s="241" t="s">
        <v>349</v>
      </c>
    </row>
    <row r="14" spans="1:17" s="242" customFormat="1" ht="22.5" customHeight="1">
      <c r="A14" s="240" t="s">
        <v>350</v>
      </c>
      <c r="B14" s="421">
        <v>801.305</v>
      </c>
      <c r="C14" s="844">
        <v>14717.581</v>
      </c>
      <c r="D14" s="844">
        <v>0</v>
      </c>
      <c r="E14" s="470">
        <v>398.378</v>
      </c>
      <c r="F14" s="470">
        <v>4412.18</v>
      </c>
      <c r="G14" s="844">
        <v>0</v>
      </c>
      <c r="H14" s="470">
        <v>402.927</v>
      </c>
      <c r="I14" s="470">
        <v>10305.401</v>
      </c>
      <c r="J14" s="844">
        <v>0</v>
      </c>
      <c r="K14" s="844">
        <v>36.854</v>
      </c>
      <c r="L14" s="844">
        <v>99.918</v>
      </c>
      <c r="M14" s="470">
        <v>18.692</v>
      </c>
      <c r="N14" s="470">
        <v>45.883</v>
      </c>
      <c r="O14" s="470">
        <v>18.162</v>
      </c>
      <c r="P14" s="1023">
        <v>54.035</v>
      </c>
      <c r="Q14" s="241" t="s">
        <v>351</v>
      </c>
    </row>
    <row r="15" spans="1:17" s="242" customFormat="1" ht="22.5" customHeight="1">
      <c r="A15" s="240" t="s">
        <v>352</v>
      </c>
      <c r="B15" s="421">
        <v>940.195</v>
      </c>
      <c r="C15" s="844">
        <v>16873.456</v>
      </c>
      <c r="D15" s="1021">
        <v>1.653</v>
      </c>
      <c r="E15" s="470">
        <v>469.552</v>
      </c>
      <c r="F15" s="470">
        <v>4963.299</v>
      </c>
      <c r="G15" s="844">
        <v>0.555</v>
      </c>
      <c r="H15" s="470">
        <v>470.643</v>
      </c>
      <c r="I15" s="470">
        <v>11910.157</v>
      </c>
      <c r="J15" s="470">
        <v>1.098</v>
      </c>
      <c r="K15" s="844">
        <v>48.523</v>
      </c>
      <c r="L15" s="844">
        <v>107.788</v>
      </c>
      <c r="M15" s="470">
        <v>24.841</v>
      </c>
      <c r="N15" s="470">
        <v>45.553</v>
      </c>
      <c r="O15" s="470">
        <v>23.682</v>
      </c>
      <c r="P15" s="1023">
        <v>62.235</v>
      </c>
      <c r="Q15" s="241" t="s">
        <v>353</v>
      </c>
    </row>
    <row r="16" spans="1:17" s="242" customFormat="1" ht="22.5" customHeight="1">
      <c r="A16" s="240" t="s">
        <v>354</v>
      </c>
      <c r="B16" s="421">
        <v>1201.445</v>
      </c>
      <c r="C16" s="844">
        <v>12623.078</v>
      </c>
      <c r="D16" s="844">
        <v>0.885</v>
      </c>
      <c r="E16" s="470">
        <v>597.914</v>
      </c>
      <c r="F16" s="470">
        <v>4998.02</v>
      </c>
      <c r="G16" s="844">
        <v>0.885</v>
      </c>
      <c r="H16" s="470">
        <v>603.531</v>
      </c>
      <c r="I16" s="470">
        <v>7625.058</v>
      </c>
      <c r="J16" s="844">
        <v>0</v>
      </c>
      <c r="K16" s="844">
        <v>57.13</v>
      </c>
      <c r="L16" s="844">
        <v>60.621</v>
      </c>
      <c r="M16" s="470">
        <v>29.623</v>
      </c>
      <c r="N16" s="470">
        <v>41.719</v>
      </c>
      <c r="O16" s="470">
        <v>27.507</v>
      </c>
      <c r="P16" s="1023">
        <v>18.902</v>
      </c>
      <c r="Q16" s="241" t="s">
        <v>355</v>
      </c>
    </row>
    <row r="17" spans="1:17" s="242" customFormat="1" ht="22.5" customHeight="1">
      <c r="A17" s="240" t="s">
        <v>356</v>
      </c>
      <c r="B17" s="421">
        <v>1256.829</v>
      </c>
      <c r="C17" s="844">
        <v>10159.606</v>
      </c>
      <c r="D17" s="1021">
        <v>1.461</v>
      </c>
      <c r="E17" s="470">
        <v>609.565</v>
      </c>
      <c r="F17" s="470">
        <v>5188.533</v>
      </c>
      <c r="G17" s="844">
        <v>0.726</v>
      </c>
      <c r="H17" s="470">
        <v>647.264</v>
      </c>
      <c r="I17" s="470">
        <v>4971.073</v>
      </c>
      <c r="J17" s="470">
        <v>0.735</v>
      </c>
      <c r="K17" s="844">
        <v>58.315</v>
      </c>
      <c r="L17" s="844">
        <v>151.5</v>
      </c>
      <c r="M17" s="470">
        <v>29.085</v>
      </c>
      <c r="N17" s="470">
        <v>61.53</v>
      </c>
      <c r="O17" s="470">
        <v>29.23</v>
      </c>
      <c r="P17" s="1023">
        <v>89.97</v>
      </c>
      <c r="Q17" s="241" t="s">
        <v>357</v>
      </c>
    </row>
    <row r="18" spans="1:17" s="242" customFormat="1" ht="22.5" customHeight="1">
      <c r="A18" s="240" t="s">
        <v>358</v>
      </c>
      <c r="B18" s="421">
        <v>1062.979</v>
      </c>
      <c r="C18" s="844">
        <v>11088.468</v>
      </c>
      <c r="D18" s="1021">
        <v>4.208</v>
      </c>
      <c r="E18" s="470">
        <v>521.729</v>
      </c>
      <c r="F18" s="470">
        <v>5402.495</v>
      </c>
      <c r="G18" s="844">
        <v>0</v>
      </c>
      <c r="H18" s="470">
        <v>541.25</v>
      </c>
      <c r="I18" s="470">
        <v>5685.973</v>
      </c>
      <c r="J18" s="470">
        <v>4.208</v>
      </c>
      <c r="K18" s="844">
        <v>42.131</v>
      </c>
      <c r="L18" s="844">
        <v>90.311</v>
      </c>
      <c r="M18" s="470">
        <v>21.75</v>
      </c>
      <c r="N18" s="470">
        <v>43.456</v>
      </c>
      <c r="O18" s="470">
        <v>20.381</v>
      </c>
      <c r="P18" s="1023">
        <v>46.855</v>
      </c>
      <c r="Q18" s="241" t="s">
        <v>359</v>
      </c>
    </row>
    <row r="19" spans="1:17" s="242" customFormat="1" ht="22.5" customHeight="1">
      <c r="A19" s="240" t="s">
        <v>360</v>
      </c>
      <c r="B19" s="421">
        <v>1138.842</v>
      </c>
      <c r="C19" s="844">
        <v>10886.392</v>
      </c>
      <c r="D19" s="1021">
        <v>0.874</v>
      </c>
      <c r="E19" s="470">
        <v>593.132</v>
      </c>
      <c r="F19" s="470">
        <v>5681.919</v>
      </c>
      <c r="G19" s="470">
        <v>0.681</v>
      </c>
      <c r="H19" s="470">
        <v>545.71</v>
      </c>
      <c r="I19" s="470">
        <v>5204.473</v>
      </c>
      <c r="J19" s="844">
        <v>0</v>
      </c>
      <c r="K19" s="844">
        <v>57.649</v>
      </c>
      <c r="L19" s="844">
        <v>99.35</v>
      </c>
      <c r="M19" s="470">
        <v>29.375</v>
      </c>
      <c r="N19" s="470">
        <v>66.786</v>
      </c>
      <c r="O19" s="470">
        <v>28.274</v>
      </c>
      <c r="P19" s="1023">
        <v>32.564</v>
      </c>
      <c r="Q19" s="241" t="s">
        <v>361</v>
      </c>
    </row>
    <row r="20" spans="1:17" s="242" customFormat="1" ht="22.5" customHeight="1">
      <c r="A20" s="240" t="s">
        <v>362</v>
      </c>
      <c r="B20" s="421">
        <v>1478.581</v>
      </c>
      <c r="C20" s="844">
        <v>11934.455</v>
      </c>
      <c r="D20" s="844">
        <v>1.28</v>
      </c>
      <c r="E20" s="470">
        <v>711.753</v>
      </c>
      <c r="F20" s="470">
        <v>5807.636</v>
      </c>
      <c r="G20" s="844">
        <v>1.28</v>
      </c>
      <c r="H20" s="470">
        <v>766.828</v>
      </c>
      <c r="I20" s="470">
        <v>6126.819</v>
      </c>
      <c r="J20" s="844">
        <v>0</v>
      </c>
      <c r="K20" s="844">
        <v>68.042</v>
      </c>
      <c r="L20" s="844">
        <v>87.531</v>
      </c>
      <c r="M20" s="470">
        <v>34.449</v>
      </c>
      <c r="N20" s="470">
        <v>42.138</v>
      </c>
      <c r="O20" s="470">
        <v>33.593</v>
      </c>
      <c r="P20" s="1023">
        <v>45.393</v>
      </c>
      <c r="Q20" s="241" t="s">
        <v>363</v>
      </c>
    </row>
    <row r="21" spans="1:17" s="242" customFormat="1" ht="22.5" customHeight="1">
      <c r="A21" s="240" t="s">
        <v>364</v>
      </c>
      <c r="B21" s="421">
        <v>969.485</v>
      </c>
      <c r="C21" s="844">
        <v>15264.759</v>
      </c>
      <c r="D21" s="844">
        <v>0.521</v>
      </c>
      <c r="E21" s="470">
        <v>478.089</v>
      </c>
      <c r="F21" s="470">
        <v>6183.995</v>
      </c>
      <c r="G21" s="844">
        <v>0</v>
      </c>
      <c r="H21" s="470">
        <v>491.396</v>
      </c>
      <c r="I21" s="470">
        <v>9080.764</v>
      </c>
      <c r="J21" s="844">
        <v>0</v>
      </c>
      <c r="K21" s="844">
        <v>60.123</v>
      </c>
      <c r="L21" s="844">
        <v>94.837</v>
      </c>
      <c r="M21" s="470">
        <v>30.924</v>
      </c>
      <c r="N21" s="470">
        <v>40.563</v>
      </c>
      <c r="O21" s="470">
        <v>29.199</v>
      </c>
      <c r="P21" s="1023">
        <v>54.274</v>
      </c>
      <c r="Q21" s="241" t="s">
        <v>365</v>
      </c>
    </row>
    <row r="22" spans="1:17" s="242" customFormat="1" ht="22.5" customHeight="1">
      <c r="A22" s="240" t="s">
        <v>366</v>
      </c>
      <c r="B22" s="421">
        <v>1167.034</v>
      </c>
      <c r="C22" s="844">
        <v>13534.589</v>
      </c>
      <c r="D22" s="844">
        <v>2.129</v>
      </c>
      <c r="E22" s="470">
        <v>590.128</v>
      </c>
      <c r="F22" s="470">
        <v>5395.645</v>
      </c>
      <c r="G22" s="844">
        <v>2.129</v>
      </c>
      <c r="H22" s="470">
        <v>576.906</v>
      </c>
      <c r="I22" s="470">
        <v>8138.944</v>
      </c>
      <c r="J22" s="844">
        <v>0</v>
      </c>
      <c r="K22" s="844">
        <v>66.115</v>
      </c>
      <c r="L22" s="844">
        <v>96.033</v>
      </c>
      <c r="M22" s="470">
        <v>33.649</v>
      </c>
      <c r="N22" s="470">
        <v>43.141</v>
      </c>
      <c r="O22" s="470">
        <v>32.466</v>
      </c>
      <c r="P22" s="1023">
        <v>52.892</v>
      </c>
      <c r="Q22" s="241" t="s">
        <v>367</v>
      </c>
    </row>
    <row r="23" spans="1:17" s="242" customFormat="1" ht="22.5" customHeight="1">
      <c r="A23" s="240" t="s">
        <v>368</v>
      </c>
      <c r="B23" s="421">
        <v>1076.494</v>
      </c>
      <c r="C23" s="844">
        <v>14528.831</v>
      </c>
      <c r="D23" s="844">
        <v>0</v>
      </c>
      <c r="E23" s="470">
        <v>526.283</v>
      </c>
      <c r="F23" s="470">
        <v>5652.758</v>
      </c>
      <c r="G23" s="844">
        <v>0</v>
      </c>
      <c r="H23" s="470">
        <v>550.211</v>
      </c>
      <c r="I23" s="470">
        <v>8876.073</v>
      </c>
      <c r="J23" s="844">
        <v>0</v>
      </c>
      <c r="K23" s="844">
        <v>52.249</v>
      </c>
      <c r="L23" s="844">
        <v>169.666</v>
      </c>
      <c r="M23" s="470">
        <v>26.382</v>
      </c>
      <c r="N23" s="470">
        <v>89.895</v>
      </c>
      <c r="O23" s="470">
        <v>25.867</v>
      </c>
      <c r="P23" s="1023">
        <v>79.771</v>
      </c>
      <c r="Q23" s="241" t="s">
        <v>369</v>
      </c>
    </row>
    <row r="24" spans="1:17" s="242" customFormat="1" ht="22.5" customHeight="1">
      <c r="A24" s="243" t="s">
        <v>370</v>
      </c>
      <c r="B24" s="1024">
        <v>1029.456</v>
      </c>
      <c r="C24" s="845">
        <v>16071.298</v>
      </c>
      <c r="D24" s="1025">
        <v>2.472</v>
      </c>
      <c r="E24" s="481">
        <v>526.459</v>
      </c>
      <c r="F24" s="481">
        <v>5631.714</v>
      </c>
      <c r="G24" s="481">
        <v>0.548</v>
      </c>
      <c r="H24" s="481">
        <v>502.997</v>
      </c>
      <c r="I24" s="481">
        <v>10439.584</v>
      </c>
      <c r="J24" s="481">
        <v>1.924</v>
      </c>
      <c r="K24" s="845">
        <v>43.742</v>
      </c>
      <c r="L24" s="845">
        <v>178.229</v>
      </c>
      <c r="M24" s="481">
        <v>22.977</v>
      </c>
      <c r="N24" s="481">
        <v>47.028</v>
      </c>
      <c r="O24" s="481">
        <v>20.765</v>
      </c>
      <c r="P24" s="1026">
        <v>131.201</v>
      </c>
      <c r="Q24" s="244" t="s">
        <v>371</v>
      </c>
    </row>
    <row r="25" spans="1:17" s="374" customFormat="1" ht="19.5" customHeight="1">
      <c r="A25" s="1069" t="s">
        <v>510</v>
      </c>
      <c r="B25" s="1070"/>
      <c r="C25" s="1070"/>
      <c r="D25" s="1070"/>
      <c r="E25" s="1070"/>
      <c r="F25" s="1070"/>
      <c r="G25" s="1070"/>
      <c r="H25" s="1070"/>
      <c r="J25" s="1051" t="s">
        <v>511</v>
      </c>
      <c r="K25" s="1068"/>
      <c r="L25" s="1068"/>
      <c r="M25" s="1068"/>
      <c r="N25" s="1068"/>
      <c r="O25" s="1068"/>
      <c r="P25" s="1068"/>
      <c r="Q25" s="1068"/>
    </row>
    <row r="26" spans="1:17" s="1" customFormat="1" ht="12.75">
      <c r="A26" s="18" t="s">
        <v>512</v>
      </c>
      <c r="B26" s="606"/>
      <c r="C26" s="388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</row>
  </sheetData>
  <mergeCells count="12">
    <mergeCell ref="A25:H25"/>
    <mergeCell ref="K4:L4"/>
    <mergeCell ref="M4:N4"/>
    <mergeCell ref="O4:P4"/>
    <mergeCell ref="J25:Q25"/>
    <mergeCell ref="A1:Q1"/>
    <mergeCell ref="B4:D4"/>
    <mergeCell ref="E4:G4"/>
    <mergeCell ref="H4:J4"/>
    <mergeCell ref="A3:A6"/>
    <mergeCell ref="Q3:Q6"/>
    <mergeCell ref="N3:P3"/>
  </mergeCells>
  <printOptions/>
  <pageMargins left="0.47" right="0.25" top="0.984251968503937" bottom="0.984251968503937" header="0.5118110236220472" footer="0.5118110236220472"/>
  <pageSetup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5"/>
  <sheetViews>
    <sheetView zoomScaleSheetLayoutView="100" workbookViewId="0" topLeftCell="A10">
      <selection activeCell="D25" sqref="D25"/>
    </sheetView>
  </sheetViews>
  <sheetFormatPr defaultColWidth="9.140625" defaultRowHeight="12.75"/>
  <cols>
    <col min="1" max="1" width="9.140625" style="68" customWidth="1"/>
    <col min="2" max="2" width="13.8515625" style="68" bestFit="1" customWidth="1"/>
    <col min="3" max="3" width="23.421875" style="68" bestFit="1" customWidth="1"/>
    <col min="4" max="4" width="14.7109375" style="68" bestFit="1" customWidth="1"/>
    <col min="5" max="5" width="15.28125" style="68" bestFit="1" customWidth="1"/>
    <col min="6" max="6" width="19.140625" style="68" customWidth="1"/>
    <col min="7" max="7" width="18.140625" style="68" bestFit="1" customWidth="1"/>
    <col min="8" max="8" width="15.57421875" style="68" bestFit="1" customWidth="1"/>
    <col min="9" max="9" width="14.28125" style="68" bestFit="1" customWidth="1"/>
    <col min="10" max="10" width="11.57421875" style="68" customWidth="1"/>
    <col min="11" max="16384" width="9.140625" style="68" customWidth="1"/>
  </cols>
  <sheetData>
    <row r="1" spans="1:10" s="66" customFormat="1" ht="32.25" customHeight="1">
      <c r="A1" s="1052" t="s">
        <v>1579</v>
      </c>
      <c r="B1" s="1052"/>
      <c r="C1" s="1052"/>
      <c r="D1" s="1052"/>
      <c r="E1" s="1052"/>
      <c r="F1" s="1052"/>
      <c r="G1" s="1052"/>
      <c r="H1" s="1052"/>
      <c r="I1" s="1052"/>
      <c r="J1" s="1052"/>
    </row>
    <row r="2" spans="1:10" ht="10.5" customHeight="1">
      <c r="A2" s="67"/>
      <c r="B2" s="67"/>
      <c r="C2" s="67"/>
      <c r="D2" s="67"/>
      <c r="E2" s="67"/>
      <c r="F2" s="67"/>
      <c r="G2" s="67"/>
      <c r="H2" s="67"/>
      <c r="I2" s="67"/>
      <c r="J2" s="67"/>
    </row>
    <row r="3" spans="1:10" s="14" customFormat="1" ht="19.5" customHeight="1">
      <c r="A3" s="6"/>
      <c r="B3" s="10" t="s">
        <v>1580</v>
      </c>
      <c r="C3" s="10" t="s">
        <v>1581</v>
      </c>
      <c r="D3" s="10" t="s">
        <v>1582</v>
      </c>
      <c r="E3" s="10" t="s">
        <v>1583</v>
      </c>
      <c r="F3" s="10" t="s">
        <v>1584</v>
      </c>
      <c r="G3" s="10" t="s">
        <v>1585</v>
      </c>
      <c r="H3" s="10" t="s">
        <v>1586</v>
      </c>
      <c r="I3" s="7" t="s">
        <v>1587</v>
      </c>
      <c r="J3" s="7"/>
    </row>
    <row r="4" spans="1:10" s="14" customFormat="1" ht="19.5" customHeight="1">
      <c r="A4" s="9"/>
      <c r="B4" s="17"/>
      <c r="C4" s="17"/>
      <c r="D4" s="17"/>
      <c r="E4" s="17" t="s">
        <v>1588</v>
      </c>
      <c r="F4" s="17"/>
      <c r="G4" s="17"/>
      <c r="H4" s="17" t="s">
        <v>1589</v>
      </c>
      <c r="I4" s="16" t="s">
        <v>1590</v>
      </c>
      <c r="J4" s="16"/>
    </row>
    <row r="5" spans="1:10" s="14" customFormat="1" ht="19.5" customHeight="1">
      <c r="A5" s="9"/>
      <c r="B5" s="17"/>
      <c r="C5" s="17" t="s">
        <v>1591</v>
      </c>
      <c r="D5" s="17" t="s">
        <v>1592</v>
      </c>
      <c r="E5" s="17"/>
      <c r="F5" s="69" t="s">
        <v>1593</v>
      </c>
      <c r="G5" s="69" t="s">
        <v>1594</v>
      </c>
      <c r="H5" s="69" t="s">
        <v>1595</v>
      </c>
      <c r="I5" s="42" t="s">
        <v>1596</v>
      </c>
      <c r="J5" s="16" t="s">
        <v>507</v>
      </c>
    </row>
    <row r="6" spans="1:10" s="14" customFormat="1" ht="19.5" customHeight="1">
      <c r="A6" s="13"/>
      <c r="B6" s="12" t="s">
        <v>1610</v>
      </c>
      <c r="C6" s="12" t="s">
        <v>1611</v>
      </c>
      <c r="D6" s="12" t="s">
        <v>1612</v>
      </c>
      <c r="E6" s="70" t="s">
        <v>1613</v>
      </c>
      <c r="F6" s="12" t="s">
        <v>1614</v>
      </c>
      <c r="G6" s="12" t="s">
        <v>1615</v>
      </c>
      <c r="H6" s="70" t="s">
        <v>1616</v>
      </c>
      <c r="I6" s="34" t="s">
        <v>1617</v>
      </c>
      <c r="J6" s="34"/>
    </row>
    <row r="7" spans="1:10" s="236" customFormat="1" ht="21.75" customHeight="1">
      <c r="A7" s="623" t="s">
        <v>44</v>
      </c>
      <c r="B7" s="1053" t="s">
        <v>1618</v>
      </c>
      <c r="C7" s="1054"/>
      <c r="D7" s="1054"/>
      <c r="E7" s="1054"/>
      <c r="F7" s="1055" t="s">
        <v>1619</v>
      </c>
      <c r="G7" s="1054"/>
      <c r="H7" s="1054"/>
      <c r="I7" s="727"/>
      <c r="J7" s="729" t="s">
        <v>43</v>
      </c>
    </row>
    <row r="8" spans="1:10" s="237" customFormat="1" ht="18" customHeight="1">
      <c r="A8" s="209" t="s">
        <v>904</v>
      </c>
      <c r="B8" s="422">
        <v>444.16679999999997</v>
      </c>
      <c r="C8" s="423" t="s">
        <v>905</v>
      </c>
      <c r="D8" s="424">
        <v>65</v>
      </c>
      <c r="E8" s="423" t="s">
        <v>906</v>
      </c>
      <c r="F8" s="434">
        <v>0.74183163564216</v>
      </c>
      <c r="G8" s="728">
        <v>16452</v>
      </c>
      <c r="H8" s="434">
        <v>0.9926718985499714</v>
      </c>
      <c r="I8" s="427" t="s">
        <v>907</v>
      </c>
      <c r="J8" s="74" t="s">
        <v>908</v>
      </c>
    </row>
    <row r="9" spans="1:10" s="237" customFormat="1" ht="18" customHeight="1">
      <c r="A9" s="209" t="s">
        <v>909</v>
      </c>
      <c r="B9" s="422">
        <v>299.3298</v>
      </c>
      <c r="C9" s="423" t="s">
        <v>905</v>
      </c>
      <c r="D9" s="424">
        <v>55</v>
      </c>
      <c r="E9" s="423" t="s">
        <v>910</v>
      </c>
      <c r="F9" s="425">
        <v>0.7158004134923881</v>
      </c>
      <c r="G9" s="426">
        <v>5080</v>
      </c>
      <c r="H9" s="425">
        <v>0.9916281755196305</v>
      </c>
      <c r="I9" s="427" t="s">
        <v>911</v>
      </c>
      <c r="J9" s="74" t="s">
        <v>912</v>
      </c>
    </row>
    <row r="10" spans="1:10" s="237" customFormat="1" ht="18" customHeight="1">
      <c r="A10" s="209" t="s">
        <v>913</v>
      </c>
      <c r="B10" s="422">
        <v>178.6323</v>
      </c>
      <c r="C10" s="423" t="s">
        <v>914</v>
      </c>
      <c r="D10" s="428">
        <v>45</v>
      </c>
      <c r="E10" s="428" t="s">
        <v>915</v>
      </c>
      <c r="F10" s="425">
        <v>0.745885934566979</v>
      </c>
      <c r="G10" s="426">
        <v>2766</v>
      </c>
      <c r="H10" s="425">
        <v>0.9946272666218939</v>
      </c>
      <c r="I10" s="427" t="s">
        <v>907</v>
      </c>
      <c r="J10" s="74" t="s">
        <v>916</v>
      </c>
    </row>
    <row r="11" spans="1:10" s="237" customFormat="1" ht="18" customHeight="1">
      <c r="A11" s="209" t="s">
        <v>917</v>
      </c>
      <c r="B11" s="422">
        <v>326.6879</v>
      </c>
      <c r="C11" s="424" t="s">
        <v>918</v>
      </c>
      <c r="D11" s="424">
        <v>60</v>
      </c>
      <c r="E11" s="424">
        <v>188</v>
      </c>
      <c r="F11" s="425">
        <v>0.7633249801314369</v>
      </c>
      <c r="G11" s="426">
        <v>3007</v>
      </c>
      <c r="H11" s="425">
        <v>0.9947558177646674</v>
      </c>
      <c r="I11" s="427" t="s">
        <v>919</v>
      </c>
      <c r="J11" s="74" t="s">
        <v>920</v>
      </c>
    </row>
    <row r="12" spans="1:10" s="237" customFormat="1" ht="18" customHeight="1">
      <c r="A12" s="209" t="s">
        <v>921</v>
      </c>
      <c r="B12" s="422">
        <v>175.4137</v>
      </c>
      <c r="C12" s="424" t="s">
        <v>918</v>
      </c>
      <c r="D12" s="424">
        <v>45</v>
      </c>
      <c r="E12" s="424">
        <v>188</v>
      </c>
      <c r="F12" s="425">
        <v>0.6994939062177236</v>
      </c>
      <c r="G12" s="426">
        <v>206</v>
      </c>
      <c r="H12" s="425">
        <v>0.9903846153846154</v>
      </c>
      <c r="I12" s="427" t="s">
        <v>922</v>
      </c>
      <c r="J12" s="74" t="s">
        <v>923</v>
      </c>
    </row>
    <row r="13" spans="1:10" s="237" customFormat="1" ht="18" customHeight="1">
      <c r="A13" s="209" t="s">
        <v>924</v>
      </c>
      <c r="B13" s="422">
        <v>223.6927</v>
      </c>
      <c r="C13" s="424" t="s">
        <v>918</v>
      </c>
      <c r="D13" s="424">
        <v>50</v>
      </c>
      <c r="E13" s="424">
        <v>188</v>
      </c>
      <c r="F13" s="425">
        <v>0.7534813578900084</v>
      </c>
      <c r="G13" s="426">
        <v>206</v>
      </c>
      <c r="H13" s="425">
        <v>0.9903846153846154</v>
      </c>
      <c r="I13" s="427" t="s">
        <v>922</v>
      </c>
      <c r="J13" s="74" t="s">
        <v>925</v>
      </c>
    </row>
    <row r="14" spans="1:10" s="237" customFormat="1" ht="18" customHeight="1">
      <c r="A14" s="209" t="s">
        <v>926</v>
      </c>
      <c r="B14" s="422">
        <v>263.9252</v>
      </c>
      <c r="C14" s="424" t="s">
        <v>918</v>
      </c>
      <c r="D14" s="424">
        <v>50</v>
      </c>
      <c r="E14" s="424">
        <v>188</v>
      </c>
      <c r="F14" s="425">
        <v>0.6738970813192192</v>
      </c>
      <c r="G14" s="426">
        <v>696</v>
      </c>
      <c r="H14" s="425">
        <v>0.9606879606879607</v>
      </c>
      <c r="I14" s="427" t="s">
        <v>927</v>
      </c>
      <c r="J14" s="74" t="s">
        <v>928</v>
      </c>
    </row>
    <row r="15" spans="1:10" s="237" customFormat="1" ht="18" customHeight="1">
      <c r="A15" s="209" t="s">
        <v>929</v>
      </c>
      <c r="B15" s="422">
        <v>344.3902</v>
      </c>
      <c r="C15" s="424" t="s">
        <v>918</v>
      </c>
      <c r="D15" s="424">
        <v>60</v>
      </c>
      <c r="E15" s="424">
        <v>164</v>
      </c>
      <c r="F15" s="425">
        <v>0.7246193576155378</v>
      </c>
      <c r="G15" s="426">
        <v>206</v>
      </c>
      <c r="H15" s="425">
        <v>1</v>
      </c>
      <c r="I15" s="427" t="s">
        <v>930</v>
      </c>
      <c r="J15" s="74" t="s">
        <v>931</v>
      </c>
    </row>
    <row r="16" spans="1:10" s="237" customFormat="1" ht="18" customHeight="1">
      <c r="A16" s="209" t="s">
        <v>932</v>
      </c>
      <c r="B16" s="422">
        <v>365.3111</v>
      </c>
      <c r="C16" s="424" t="s">
        <v>918</v>
      </c>
      <c r="D16" s="424">
        <v>60</v>
      </c>
      <c r="E16" s="424">
        <v>188</v>
      </c>
      <c r="F16" s="425">
        <v>0.7501078607434831</v>
      </c>
      <c r="G16" s="426">
        <v>2883</v>
      </c>
      <c r="H16" s="425">
        <v>0.993840579710145</v>
      </c>
      <c r="I16" s="427" t="s">
        <v>933</v>
      </c>
      <c r="J16" s="74" t="s">
        <v>1630</v>
      </c>
    </row>
    <row r="17" spans="1:10" s="205" customFormat="1" ht="18" customHeight="1">
      <c r="A17" s="209" t="s">
        <v>934</v>
      </c>
      <c r="B17" s="422">
        <v>444.16679999999997</v>
      </c>
      <c r="C17" s="424" t="s">
        <v>918</v>
      </c>
      <c r="D17" s="424">
        <v>65</v>
      </c>
      <c r="E17" s="424">
        <v>188</v>
      </c>
      <c r="F17" s="429">
        <v>0.6212818153940509</v>
      </c>
      <c r="G17" s="426">
        <v>36</v>
      </c>
      <c r="H17" s="425">
        <v>0.9926470588235294</v>
      </c>
      <c r="I17" s="427" t="s">
        <v>935</v>
      </c>
      <c r="J17" s="74" t="s">
        <v>936</v>
      </c>
    </row>
    <row r="18" spans="1:10" s="205" customFormat="1" ht="18" customHeight="1">
      <c r="A18" s="209" t="s">
        <v>937</v>
      </c>
      <c r="B18" s="422">
        <v>453.82259999999997</v>
      </c>
      <c r="C18" s="424" t="s">
        <v>918</v>
      </c>
      <c r="D18" s="424">
        <v>70</v>
      </c>
      <c r="E18" s="424">
        <v>164</v>
      </c>
      <c r="F18" s="429">
        <v>0.6277185134205093</v>
      </c>
      <c r="G18" s="426">
        <v>706</v>
      </c>
      <c r="H18" s="425">
        <v>0.9778393351800554</v>
      </c>
      <c r="I18" s="427" t="s">
        <v>938</v>
      </c>
      <c r="J18" s="74" t="s">
        <v>939</v>
      </c>
    </row>
    <row r="19" spans="1:10" s="205" customFormat="1" ht="18" customHeight="1">
      <c r="A19" s="781" t="s">
        <v>43</v>
      </c>
      <c r="B19" s="1056" t="s">
        <v>1631</v>
      </c>
      <c r="C19" s="1057"/>
      <c r="D19" s="1057"/>
      <c r="E19" s="1057"/>
      <c r="F19" s="1057" t="s">
        <v>315</v>
      </c>
      <c r="G19" s="1057"/>
      <c r="H19" s="1057"/>
      <c r="I19" s="780"/>
      <c r="J19" s="782" t="s">
        <v>43</v>
      </c>
    </row>
    <row r="20" spans="1:10" s="237" customFormat="1" ht="18" customHeight="1">
      <c r="A20" s="238" t="s">
        <v>940</v>
      </c>
      <c r="B20" s="431">
        <v>815.9150999999999</v>
      </c>
      <c r="C20" s="432" t="s">
        <v>941</v>
      </c>
      <c r="D20" s="432">
        <v>90</v>
      </c>
      <c r="E20" s="432">
        <v>276</v>
      </c>
      <c r="F20" s="433">
        <v>0.6430567383436235</v>
      </c>
      <c r="G20" s="432">
        <v>558</v>
      </c>
      <c r="H20" s="433">
        <v>0.99</v>
      </c>
      <c r="I20" s="427" t="s">
        <v>942</v>
      </c>
      <c r="J20" s="227" t="s">
        <v>943</v>
      </c>
    </row>
    <row r="21" spans="1:10" s="237" customFormat="1" ht="18" customHeight="1">
      <c r="A21" s="238" t="s">
        <v>944</v>
      </c>
      <c r="B21" s="431">
        <v>1261.6912</v>
      </c>
      <c r="C21" s="432" t="s">
        <v>941</v>
      </c>
      <c r="D21" s="432">
        <v>135</v>
      </c>
      <c r="E21" s="432">
        <v>276</v>
      </c>
      <c r="F21" s="433">
        <v>0.7627943750497255</v>
      </c>
      <c r="G21" s="432">
        <v>729</v>
      </c>
      <c r="H21" s="433">
        <v>1</v>
      </c>
      <c r="I21" s="427" t="s">
        <v>945</v>
      </c>
      <c r="J21" s="227" t="s">
        <v>946</v>
      </c>
    </row>
    <row r="22" spans="1:10" s="237" customFormat="1" ht="18" customHeight="1">
      <c r="A22" s="238" t="s">
        <v>947</v>
      </c>
      <c r="B22" s="431">
        <v>955.9241999999999</v>
      </c>
      <c r="C22" s="432" t="s">
        <v>918</v>
      </c>
      <c r="D22" s="432">
        <v>95</v>
      </c>
      <c r="E22" s="432">
        <v>276</v>
      </c>
      <c r="F22" s="433">
        <v>0.570415798508734</v>
      </c>
      <c r="G22" s="432">
        <v>318</v>
      </c>
      <c r="H22" s="433">
        <v>0.98</v>
      </c>
      <c r="I22" s="427" t="s">
        <v>948</v>
      </c>
      <c r="J22" s="227" t="s">
        <v>949</v>
      </c>
    </row>
    <row r="23" spans="1:10" s="237" customFormat="1" ht="18" customHeight="1">
      <c r="A23" s="239" t="s">
        <v>950</v>
      </c>
      <c r="B23" s="431">
        <v>1145.8216</v>
      </c>
      <c r="C23" s="432" t="s">
        <v>918</v>
      </c>
      <c r="D23" s="424">
        <v>155</v>
      </c>
      <c r="E23" s="424">
        <v>188</v>
      </c>
      <c r="F23" s="434">
        <v>0.599212612081375</v>
      </c>
      <c r="G23" s="424">
        <v>355</v>
      </c>
      <c r="H23" s="434">
        <v>0.94</v>
      </c>
      <c r="I23" s="427" t="s">
        <v>951</v>
      </c>
      <c r="J23" s="227" t="s">
        <v>952</v>
      </c>
    </row>
    <row r="24" spans="1:10" s="374" customFormat="1" ht="19.5" customHeight="1">
      <c r="A24" s="1069" t="s">
        <v>513</v>
      </c>
      <c r="B24" s="1069"/>
      <c r="C24" s="1069"/>
      <c r="D24" s="1069"/>
      <c r="E24" s="1069"/>
      <c r="F24" s="1069"/>
      <c r="G24" s="1069"/>
      <c r="H24" s="1069"/>
      <c r="I24" s="1068"/>
      <c r="J24" s="1068"/>
    </row>
    <row r="25" spans="1:8" s="498" customFormat="1" ht="14.25" customHeight="1">
      <c r="A25" s="18" t="s">
        <v>556</v>
      </c>
      <c r="B25" s="606"/>
      <c r="C25" s="388"/>
      <c r="D25" s="388"/>
      <c r="E25" s="388"/>
      <c r="F25" s="388"/>
      <c r="G25" s="388"/>
      <c r="H25" s="388"/>
    </row>
  </sheetData>
  <mergeCells count="6">
    <mergeCell ref="A24:J24"/>
    <mergeCell ref="A1:J1"/>
    <mergeCell ref="B7:E7"/>
    <mergeCell ref="F7:H7"/>
    <mergeCell ref="B19:E19"/>
    <mergeCell ref="F19:H19"/>
  </mergeCells>
  <printOptions/>
  <pageMargins left="0.7480314960629921" right="0.7480314960629921" top="0.79" bottom="0.76" header="0.5118110236220472" footer="0.5118110236220472"/>
  <pageSetup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7"/>
  <sheetViews>
    <sheetView zoomScaleSheetLayoutView="100" workbookViewId="0" topLeftCell="A1">
      <selection activeCell="C12" sqref="C12"/>
    </sheetView>
  </sheetViews>
  <sheetFormatPr defaultColWidth="9.140625" defaultRowHeight="12.75"/>
  <cols>
    <col min="1" max="1" width="13.421875" style="68" customWidth="1"/>
    <col min="2" max="2" width="12.8515625" style="68" customWidth="1"/>
    <col min="3" max="3" width="25.00390625" style="68" bestFit="1" customWidth="1"/>
    <col min="4" max="4" width="12.57421875" style="68" customWidth="1"/>
    <col min="5" max="5" width="16.7109375" style="68" customWidth="1"/>
    <col min="6" max="6" width="18.140625" style="68" customWidth="1"/>
    <col min="7" max="7" width="16.57421875" style="68" customWidth="1"/>
    <col min="8" max="8" width="13.7109375" style="68" customWidth="1"/>
    <col min="9" max="9" width="14.28125" style="68" customWidth="1"/>
    <col min="10" max="10" width="13.00390625" style="68" customWidth="1"/>
    <col min="11" max="16384" width="9.140625" style="68" customWidth="1"/>
  </cols>
  <sheetData>
    <row r="1" spans="1:10" s="66" customFormat="1" ht="32.25" customHeight="1">
      <c r="A1" s="1052" t="s">
        <v>1632</v>
      </c>
      <c r="B1" s="1052"/>
      <c r="C1" s="1052"/>
      <c r="D1" s="1052"/>
      <c r="E1" s="1052"/>
      <c r="F1" s="1052"/>
      <c r="G1" s="1052"/>
      <c r="H1" s="1052"/>
      <c r="I1" s="1052"/>
      <c r="J1" s="1052"/>
    </row>
    <row r="2" spans="1:10" ht="8.25" customHeight="1">
      <c r="A2" s="1040"/>
      <c r="B2" s="1040"/>
      <c r="C2" s="1040"/>
      <c r="D2" s="1040"/>
      <c r="E2" s="1040"/>
      <c r="F2" s="1040"/>
      <c r="G2" s="1040"/>
      <c r="H2" s="1040"/>
      <c r="I2" s="1040"/>
      <c r="J2" s="1040"/>
    </row>
    <row r="3" spans="1:10" s="1" customFormat="1" ht="26.25" customHeight="1">
      <c r="A3" s="6"/>
      <c r="B3" s="10" t="s">
        <v>1580</v>
      </c>
      <c r="C3" s="10" t="s">
        <v>1581</v>
      </c>
      <c r="D3" s="10" t="s">
        <v>1582</v>
      </c>
      <c r="E3" s="10" t="s">
        <v>1583</v>
      </c>
      <c r="F3" s="10" t="s">
        <v>1584</v>
      </c>
      <c r="G3" s="10" t="s">
        <v>1585</v>
      </c>
      <c r="H3" s="10" t="s">
        <v>1586</v>
      </c>
      <c r="I3" s="7" t="s">
        <v>1587</v>
      </c>
      <c r="J3" s="7"/>
    </row>
    <row r="4" spans="1:10" s="1" customFormat="1" ht="26.25" customHeight="1">
      <c r="A4" s="9"/>
      <c r="B4" s="17"/>
      <c r="C4" s="17"/>
      <c r="D4" s="17"/>
      <c r="E4" s="17" t="s">
        <v>1588</v>
      </c>
      <c r="F4" s="17"/>
      <c r="G4" s="17"/>
      <c r="H4" s="17" t="s">
        <v>1589</v>
      </c>
      <c r="I4" s="16" t="s">
        <v>1590</v>
      </c>
      <c r="J4" s="16"/>
    </row>
    <row r="5" spans="1:10" s="1" customFormat="1" ht="26.25" customHeight="1">
      <c r="A5" s="9"/>
      <c r="B5" s="17"/>
      <c r="C5" s="17" t="s">
        <v>1591</v>
      </c>
      <c r="D5" s="17" t="s">
        <v>1592</v>
      </c>
      <c r="E5" s="17"/>
      <c r="F5" s="69" t="s">
        <v>1593</v>
      </c>
      <c r="G5" s="69" t="s">
        <v>1594</v>
      </c>
      <c r="H5" s="69" t="s">
        <v>1595</v>
      </c>
      <c r="I5" s="42" t="s">
        <v>1596</v>
      </c>
      <c r="J5" s="16"/>
    </row>
    <row r="6" spans="1:10" s="1" customFormat="1" ht="26.25" customHeight="1">
      <c r="A6" s="13"/>
      <c r="B6" s="12" t="s">
        <v>1610</v>
      </c>
      <c r="C6" s="12" t="s">
        <v>1611</v>
      </c>
      <c r="D6" s="12" t="s">
        <v>1612</v>
      </c>
      <c r="E6" s="70" t="s">
        <v>1613</v>
      </c>
      <c r="F6" s="12" t="s">
        <v>1614</v>
      </c>
      <c r="G6" s="12" t="s">
        <v>1615</v>
      </c>
      <c r="H6" s="70" t="s">
        <v>1616</v>
      </c>
      <c r="I6" s="34" t="s">
        <v>1617</v>
      </c>
      <c r="J6" s="34"/>
    </row>
    <row r="7" spans="1:10" s="253" customFormat="1" ht="28.5" customHeight="1">
      <c r="A7" s="235" t="s">
        <v>43</v>
      </c>
      <c r="B7" s="1053" t="s">
        <v>1618</v>
      </c>
      <c r="C7" s="1055"/>
      <c r="D7" s="1055"/>
      <c r="E7" s="1055"/>
      <c r="F7" s="1055" t="s">
        <v>1619</v>
      </c>
      <c r="G7" s="1055"/>
      <c r="H7" s="1055"/>
      <c r="I7" s="623"/>
      <c r="J7" s="252" t="s">
        <v>43</v>
      </c>
    </row>
    <row r="8" spans="1:10" s="256" customFormat="1" ht="28.5" customHeight="1">
      <c r="A8" s="254" t="s">
        <v>953</v>
      </c>
      <c r="B8" s="600">
        <v>504</v>
      </c>
      <c r="C8" s="436" t="s">
        <v>954</v>
      </c>
      <c r="D8" s="607">
        <v>65</v>
      </c>
      <c r="E8" s="435" t="s">
        <v>955</v>
      </c>
      <c r="F8" s="425">
        <v>0.7944577798721763</v>
      </c>
      <c r="G8" s="607">
        <v>15532</v>
      </c>
      <c r="H8" s="425">
        <v>0.9902764761012184</v>
      </c>
      <c r="I8" s="601" t="s">
        <v>956</v>
      </c>
      <c r="J8" s="255" t="s">
        <v>957</v>
      </c>
    </row>
    <row r="9" spans="1:10" s="256" customFormat="1" ht="28.5" customHeight="1">
      <c r="A9" s="254" t="s">
        <v>958</v>
      </c>
      <c r="B9" s="600">
        <v>222</v>
      </c>
      <c r="C9" s="436" t="s">
        <v>959</v>
      </c>
      <c r="D9" s="607">
        <v>45</v>
      </c>
      <c r="E9" s="435" t="s">
        <v>960</v>
      </c>
      <c r="F9" s="425">
        <v>0.8251720465344913</v>
      </c>
      <c r="G9" s="607">
        <v>2970</v>
      </c>
      <c r="H9" s="425">
        <v>0.9949681314994968</v>
      </c>
      <c r="I9" s="601" t="s">
        <v>961</v>
      </c>
      <c r="J9" s="255" t="s">
        <v>916</v>
      </c>
    </row>
    <row r="10" spans="1:10" s="256" customFormat="1" ht="28.5" customHeight="1">
      <c r="A10" s="254" t="s">
        <v>962</v>
      </c>
      <c r="B10" s="600">
        <v>420</v>
      </c>
      <c r="C10" s="436" t="s">
        <v>918</v>
      </c>
      <c r="D10" s="607">
        <v>55</v>
      </c>
      <c r="E10" s="435">
        <v>160</v>
      </c>
      <c r="F10" s="425">
        <v>0.7596905418181334</v>
      </c>
      <c r="G10" s="607">
        <v>2876</v>
      </c>
      <c r="H10" s="425">
        <v>0.9962482946793997</v>
      </c>
      <c r="I10" s="601" t="s">
        <v>961</v>
      </c>
      <c r="J10" s="255" t="s">
        <v>920</v>
      </c>
    </row>
    <row r="11" spans="1:10" s="256" customFormat="1" ht="28.5" customHeight="1">
      <c r="A11" s="254" t="s">
        <v>963</v>
      </c>
      <c r="B11" s="600">
        <v>428</v>
      </c>
      <c r="C11" s="436" t="s">
        <v>918</v>
      </c>
      <c r="D11" s="607">
        <v>60</v>
      </c>
      <c r="E11" s="435">
        <v>160</v>
      </c>
      <c r="F11" s="429">
        <v>0.7978810454192936</v>
      </c>
      <c r="G11" s="607">
        <v>2903</v>
      </c>
      <c r="H11" s="429">
        <v>0.9924812030075187</v>
      </c>
      <c r="I11" s="601" t="s">
        <v>964</v>
      </c>
      <c r="J11" s="255" t="s">
        <v>1630</v>
      </c>
    </row>
    <row r="12" spans="1:10" s="256" customFormat="1" ht="28.5" customHeight="1">
      <c r="A12" s="259" t="s">
        <v>965</v>
      </c>
      <c r="B12" s="600">
        <v>430</v>
      </c>
      <c r="C12" s="436" t="s">
        <v>918</v>
      </c>
      <c r="D12" s="607">
        <v>55</v>
      </c>
      <c r="E12" s="435"/>
      <c r="F12" s="429">
        <v>0.5562937062937063</v>
      </c>
      <c r="G12" s="607">
        <v>110</v>
      </c>
      <c r="H12" s="429"/>
      <c r="I12" s="601" t="s">
        <v>966</v>
      </c>
      <c r="J12" s="255" t="s">
        <v>967</v>
      </c>
    </row>
    <row r="13" spans="1:10" s="256" customFormat="1" ht="28.5" customHeight="1">
      <c r="A13" s="257" t="s">
        <v>968</v>
      </c>
      <c r="B13" s="602">
        <v>515</v>
      </c>
      <c r="C13" s="438" t="s">
        <v>954</v>
      </c>
      <c r="D13" s="608">
        <v>65</v>
      </c>
      <c r="E13" s="437" t="s">
        <v>969</v>
      </c>
      <c r="F13" s="430">
        <v>0.632373696872494</v>
      </c>
      <c r="G13" s="608">
        <v>694</v>
      </c>
      <c r="H13" s="430">
        <v>0.9811320754716981</v>
      </c>
      <c r="I13" s="603" t="s">
        <v>970</v>
      </c>
      <c r="J13" s="255" t="s">
        <v>936</v>
      </c>
    </row>
    <row r="14" spans="1:10" s="253" customFormat="1" ht="28.5" customHeight="1">
      <c r="A14" s="235" t="s">
        <v>43</v>
      </c>
      <c r="B14" s="1058" t="s">
        <v>1631</v>
      </c>
      <c r="C14" s="1039"/>
      <c r="D14" s="1039"/>
      <c r="E14" s="1039"/>
      <c r="F14" s="1039" t="s">
        <v>57</v>
      </c>
      <c r="G14" s="1039"/>
      <c r="H14" s="1039"/>
      <c r="I14" s="258"/>
      <c r="J14" s="252" t="s">
        <v>43</v>
      </c>
    </row>
    <row r="15" spans="1:11" s="256" customFormat="1" ht="28.5" customHeight="1">
      <c r="A15" s="209" t="s">
        <v>971</v>
      </c>
      <c r="B15" s="604">
        <v>433</v>
      </c>
      <c r="C15" s="440" t="s">
        <v>918</v>
      </c>
      <c r="D15" s="609">
        <v>55</v>
      </c>
      <c r="E15" s="439">
        <v>296</v>
      </c>
      <c r="F15" s="856">
        <v>0.5917773456355938</v>
      </c>
      <c r="G15" s="609">
        <v>453</v>
      </c>
      <c r="H15" s="440" t="s">
        <v>972</v>
      </c>
      <c r="I15" s="605" t="s">
        <v>973</v>
      </c>
      <c r="J15" s="255" t="s">
        <v>974</v>
      </c>
      <c r="K15" s="255"/>
    </row>
    <row r="16" spans="1:10" s="374" customFormat="1" ht="19.5" customHeight="1">
      <c r="A16" s="1069" t="s">
        <v>513</v>
      </c>
      <c r="B16" s="1069"/>
      <c r="C16" s="1069"/>
      <c r="D16" s="1069"/>
      <c r="E16" s="1069"/>
      <c r="F16" s="1069"/>
      <c r="G16" s="1069"/>
      <c r="H16" s="1069"/>
      <c r="I16" s="1068"/>
      <c r="J16" s="1068"/>
    </row>
    <row r="17" spans="1:8" ht="14.25">
      <c r="A17" s="18" t="s">
        <v>557</v>
      </c>
      <c r="B17" s="606"/>
      <c r="C17" s="388"/>
      <c r="D17" s="388"/>
      <c r="E17" s="388"/>
      <c r="F17" s="388"/>
      <c r="G17" s="388"/>
      <c r="H17" s="388"/>
    </row>
  </sheetData>
  <mergeCells count="7">
    <mergeCell ref="A16:J16"/>
    <mergeCell ref="B14:E14"/>
    <mergeCell ref="F14:H14"/>
    <mergeCell ref="A1:J1"/>
    <mergeCell ref="A2:J2"/>
    <mergeCell ref="B7:E7"/>
    <mergeCell ref="F7:H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2"/>
  <sheetViews>
    <sheetView workbookViewId="0" topLeftCell="A7">
      <selection activeCell="C10" sqref="C10"/>
    </sheetView>
  </sheetViews>
  <sheetFormatPr defaultColWidth="9.140625" defaultRowHeight="12.75"/>
  <cols>
    <col min="1" max="1" width="13.421875" style="68" customWidth="1"/>
    <col min="2" max="2" width="14.00390625" style="68" bestFit="1" customWidth="1"/>
    <col min="3" max="3" width="25.00390625" style="68" bestFit="1" customWidth="1"/>
    <col min="4" max="4" width="12.8515625" style="68" customWidth="1"/>
    <col min="5" max="5" width="14.421875" style="68" customWidth="1"/>
    <col min="6" max="6" width="18.421875" style="68" customWidth="1"/>
    <col min="7" max="7" width="16.421875" style="68" customWidth="1"/>
    <col min="8" max="8" width="14.7109375" style="68" customWidth="1"/>
    <col min="9" max="9" width="14.28125" style="68" customWidth="1"/>
    <col min="10" max="10" width="12.57421875" style="68" customWidth="1"/>
    <col min="11" max="16384" width="9.140625" style="68" customWidth="1"/>
  </cols>
  <sheetData>
    <row r="1" spans="1:10" s="66" customFormat="1" ht="32.25" customHeight="1">
      <c r="A1" s="1052" t="s">
        <v>1632</v>
      </c>
      <c r="B1" s="1052"/>
      <c r="C1" s="1052"/>
      <c r="D1" s="1052"/>
      <c r="E1" s="1052"/>
      <c r="F1" s="1052"/>
      <c r="G1" s="1052"/>
      <c r="H1" s="1052"/>
      <c r="I1" s="1052"/>
      <c r="J1" s="1052"/>
    </row>
    <row r="2" spans="1:10" ht="16.5" customHeight="1">
      <c r="A2" s="1040"/>
      <c r="B2" s="1040"/>
      <c r="C2" s="1040"/>
      <c r="D2" s="1040"/>
      <c r="E2" s="1040"/>
      <c r="F2" s="1040"/>
      <c r="G2" s="1040"/>
      <c r="H2" s="1040"/>
      <c r="I2" s="1040"/>
      <c r="J2" s="1040"/>
    </row>
    <row r="3" spans="1:10" s="1" customFormat="1" ht="26.25" customHeight="1">
      <c r="A3" s="6"/>
      <c r="B3" s="10" t="s">
        <v>1580</v>
      </c>
      <c r="C3" s="10" t="s">
        <v>1581</v>
      </c>
      <c r="D3" s="10" t="s">
        <v>1582</v>
      </c>
      <c r="E3" s="10" t="s">
        <v>1583</v>
      </c>
      <c r="F3" s="10" t="s">
        <v>1584</v>
      </c>
      <c r="G3" s="10" t="s">
        <v>1585</v>
      </c>
      <c r="H3" s="10" t="s">
        <v>1586</v>
      </c>
      <c r="I3" s="7" t="s">
        <v>1587</v>
      </c>
      <c r="J3" s="7"/>
    </row>
    <row r="4" spans="1:10" s="1" customFormat="1" ht="26.25" customHeight="1">
      <c r="A4" s="9"/>
      <c r="B4" s="17"/>
      <c r="C4" s="17"/>
      <c r="D4" s="17"/>
      <c r="E4" s="17" t="s">
        <v>1588</v>
      </c>
      <c r="F4" s="17"/>
      <c r="G4" s="17"/>
      <c r="H4" s="17" t="s">
        <v>1589</v>
      </c>
      <c r="I4" s="16" t="s">
        <v>1590</v>
      </c>
      <c r="J4" s="16"/>
    </row>
    <row r="5" spans="1:10" s="1" customFormat="1" ht="26.25" customHeight="1">
      <c r="A5" s="9"/>
      <c r="B5" s="17"/>
      <c r="C5" s="17" t="s">
        <v>1591</v>
      </c>
      <c r="D5" s="17" t="s">
        <v>1592</v>
      </c>
      <c r="E5" s="17"/>
      <c r="F5" s="69" t="s">
        <v>1593</v>
      </c>
      <c r="G5" s="69" t="s">
        <v>1594</v>
      </c>
      <c r="H5" s="69" t="s">
        <v>1595</v>
      </c>
      <c r="I5" s="42" t="s">
        <v>1596</v>
      </c>
      <c r="J5" s="16"/>
    </row>
    <row r="6" spans="1:10" s="1" customFormat="1" ht="26.25" customHeight="1">
      <c r="A6" s="13"/>
      <c r="B6" s="12" t="s">
        <v>1610</v>
      </c>
      <c r="C6" s="12" t="s">
        <v>1611</v>
      </c>
      <c r="D6" s="12" t="s">
        <v>1612</v>
      </c>
      <c r="E6" s="70" t="s">
        <v>1613</v>
      </c>
      <c r="F6" s="12" t="s">
        <v>1614</v>
      </c>
      <c r="G6" s="12" t="s">
        <v>1615</v>
      </c>
      <c r="H6" s="70" t="s">
        <v>1616</v>
      </c>
      <c r="I6" s="34" t="s">
        <v>1617</v>
      </c>
      <c r="J6" s="34"/>
    </row>
    <row r="7" spans="1:10" s="253" customFormat="1" ht="59.25" customHeight="1">
      <c r="A7" s="235" t="s">
        <v>44</v>
      </c>
      <c r="B7" s="1041" t="s">
        <v>1618</v>
      </c>
      <c r="C7" s="1055"/>
      <c r="D7" s="1055"/>
      <c r="E7" s="1055"/>
      <c r="F7" s="1055" t="s">
        <v>1619</v>
      </c>
      <c r="G7" s="1055"/>
      <c r="H7" s="1055"/>
      <c r="I7" s="622"/>
      <c r="J7" s="252" t="s">
        <v>43</v>
      </c>
    </row>
    <row r="8" spans="1:10" s="256" customFormat="1" ht="59.25" customHeight="1">
      <c r="A8" s="443" t="s">
        <v>975</v>
      </c>
      <c r="B8" s="789">
        <v>504</v>
      </c>
      <c r="C8" s="441" t="s">
        <v>976</v>
      </c>
      <c r="D8" s="441" t="s">
        <v>977</v>
      </c>
      <c r="E8" s="435" t="s">
        <v>978</v>
      </c>
      <c r="F8" s="442">
        <v>0.7623026230987368</v>
      </c>
      <c r="G8" s="441">
        <v>9204</v>
      </c>
      <c r="H8" s="442">
        <v>0.9843633655994043</v>
      </c>
      <c r="I8" s="443" t="s">
        <v>979</v>
      </c>
      <c r="J8" s="390" t="s">
        <v>957</v>
      </c>
    </row>
    <row r="9" spans="1:10" s="256" customFormat="1" ht="59.25" customHeight="1">
      <c r="A9" s="443" t="s">
        <v>909</v>
      </c>
      <c r="B9" s="790">
        <v>352</v>
      </c>
      <c r="C9" s="441" t="s">
        <v>980</v>
      </c>
      <c r="D9" s="441" t="s">
        <v>981</v>
      </c>
      <c r="E9" s="441">
        <v>78</v>
      </c>
      <c r="F9" s="442">
        <v>0.8106006535061963</v>
      </c>
      <c r="G9" s="441">
        <v>2881</v>
      </c>
      <c r="H9" s="442">
        <v>0.996547756041427</v>
      </c>
      <c r="I9" s="443" t="s">
        <v>982</v>
      </c>
      <c r="J9" s="408" t="s">
        <v>912</v>
      </c>
    </row>
    <row r="10" spans="1:10" s="256" customFormat="1" ht="59.25" customHeight="1">
      <c r="A10" s="446" t="s">
        <v>932</v>
      </c>
      <c r="B10" s="791">
        <v>428</v>
      </c>
      <c r="C10" s="444" t="s">
        <v>980</v>
      </c>
      <c r="D10" s="444" t="s">
        <v>983</v>
      </c>
      <c r="E10" s="437" t="s">
        <v>978</v>
      </c>
      <c r="F10" s="445">
        <v>0.8030738159446176</v>
      </c>
      <c r="G10" s="444">
        <v>2075</v>
      </c>
      <c r="H10" s="445">
        <v>0.982708933717579</v>
      </c>
      <c r="I10" s="446" t="s">
        <v>984</v>
      </c>
      <c r="J10" s="394" t="s">
        <v>985</v>
      </c>
    </row>
    <row r="11" spans="1:10" s="374" customFormat="1" ht="23.25" customHeight="1">
      <c r="A11" s="1069" t="s">
        <v>514</v>
      </c>
      <c r="B11" s="1069"/>
      <c r="C11" s="1069"/>
      <c r="D11" s="1069"/>
      <c r="E11" s="1069"/>
      <c r="F11" s="1069"/>
      <c r="G11" s="1069"/>
      <c r="H11" s="1069"/>
      <c r="I11" s="1068"/>
      <c r="J11" s="1068"/>
    </row>
    <row r="12" spans="1:8" ht="14.25">
      <c r="A12" s="18" t="s">
        <v>558</v>
      </c>
      <c r="B12" s="606"/>
      <c r="C12" s="388"/>
      <c r="D12" s="388"/>
      <c r="E12" s="388"/>
      <c r="F12" s="388"/>
      <c r="G12" s="388"/>
      <c r="H12" s="388"/>
    </row>
  </sheetData>
  <mergeCells count="5">
    <mergeCell ref="A11:J11"/>
    <mergeCell ref="A1:J1"/>
    <mergeCell ref="A2:J2"/>
    <mergeCell ref="B7:E7"/>
    <mergeCell ref="F7:H7"/>
  </mergeCells>
  <printOptions/>
  <pageMargins left="0.5" right="0.7480314960629921" top="0.984251968503937" bottom="0.984251968503937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Samsung Electronics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의법=3</dc:creator>
  <cp:keywords/>
  <dc:description/>
  <cp:lastModifiedBy>양현주</cp:lastModifiedBy>
  <cp:lastPrinted>2010-01-07T05:12:46Z</cp:lastPrinted>
  <dcterms:created xsi:type="dcterms:W3CDTF">2007-11-15T04:17:04Z</dcterms:created>
  <dcterms:modified xsi:type="dcterms:W3CDTF">2011-02-15T02:06:28Z</dcterms:modified>
  <cp:category/>
  <cp:version/>
  <cp:contentType/>
  <cp:contentStatus/>
</cp:coreProperties>
</file>