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50" tabRatio="1000" activeTab="2"/>
  </bookViews>
  <sheets>
    <sheet name="1.유통업체 현황" sheetId="1" r:id="rId1"/>
    <sheet name="2.금융기관" sheetId="2" r:id="rId2"/>
    <sheet name="3.금융기관 예금,대출 및 어음 " sheetId="3" r:id="rId3"/>
    <sheet name="4.새마을금고" sheetId="4" r:id="rId4"/>
    <sheet name="5.소비자 물가지수(1)" sheetId="5" r:id="rId5"/>
    <sheet name="5.소비자 물가지수(2)" sheetId="6" r:id="rId6"/>
    <sheet name="소비자 물가지수(3)" sheetId="7" r:id="rId7"/>
    <sheet name="소비자 물가지수(4)" sheetId="8" r:id="rId8"/>
    <sheet name="5-1.주요품목 소비자물가지수(1)" sheetId="9" r:id="rId9"/>
    <sheet name="5-1.주요품목 소비자물가지수(2)" sheetId="10" r:id="rId10"/>
    <sheet name="5-1.주요품목 소비자물가지수(3)" sheetId="11" r:id="rId11"/>
    <sheet name="6.수출입 통관실적" sheetId="12" r:id="rId12"/>
    <sheet name="6-1.수출실적" sheetId="13" r:id="rId13"/>
    <sheet name="6-2.수입실적" sheetId="14" r:id="rId14"/>
    <sheet name="7.농림수산물 수출입실적" sheetId="15" r:id="rId15"/>
    <sheet name="8.상공회의소 현황 " sheetId="16" r:id="rId16"/>
    <sheet name="9.해외시장 개척 추진실적" sheetId="17" r:id="rId17"/>
    <sheet name="10. 외국인 직접 투자 신고실적" sheetId="18" r:id="rId18"/>
  </sheets>
  <definedNames>
    <definedName name="_xlnm.Print_Area" localSheetId="0">'1.유통업체 현황'!$A$1:$Q$33</definedName>
    <definedName name="_xlnm.Print_Area" localSheetId="1">'2.금융기관'!$A$1:$AG$35</definedName>
    <definedName name="_xlnm.Print_Area" localSheetId="4">'5.소비자 물가지수(1)'!$A$1:$P$27</definedName>
    <definedName name="_xlnm.Print_Area" localSheetId="5">'5.소비자 물가지수(2)'!$A$1:$O$27</definedName>
    <definedName name="_xlnm.Print_Area" localSheetId="9">'5-1.주요품목 소비자물가지수(2)'!$A$1:$O$22</definedName>
    <definedName name="_xlnm.Print_Area" localSheetId="10">'5-1.주요품목 소비자물가지수(3)'!$A$1:$O$26</definedName>
    <definedName name="_xlnm.Print_Area" localSheetId="11">'6.수출입 통관실적'!$A$1:$F$29</definedName>
    <definedName name="_xlnm.Print_Area" localSheetId="13">'6-2.수입실적'!$A$1:$M$29</definedName>
    <definedName name="_xlnm.Print_Area" localSheetId="14">'7.농림수산물 수출입실적'!$A$1:$L$13</definedName>
    <definedName name="_xlnm.Print_Area" localSheetId="7">'소비자 물가지수(4)'!$A$1:$N$28</definedName>
  </definedNames>
  <calcPr fullCalcOnLoad="1"/>
</workbook>
</file>

<file path=xl/comments12.xml><?xml version="1.0" encoding="utf-8"?>
<comments xmlns="http://schemas.openxmlformats.org/spreadsheetml/2006/main">
  <authors>
    <author>SEC</author>
  </authors>
  <commentList>
    <comment ref="C9" authorId="0">
      <text>
        <r>
          <rPr>
            <b/>
            <sz val="9"/>
            <rFont val="굴림"/>
            <family val="3"/>
          </rPr>
          <t>SEC:</t>
        </r>
        <r>
          <rPr>
            <sz val="9"/>
            <rFont val="굴림"/>
            <family val="3"/>
          </rPr>
          <t xml:space="preserve">
6-1수출실적과 같은값</t>
        </r>
      </text>
    </comment>
    <comment ref="D9" authorId="0">
      <text>
        <r>
          <rPr>
            <b/>
            <sz val="9"/>
            <rFont val="굴림"/>
            <family val="3"/>
          </rPr>
          <t>SEC:</t>
        </r>
        <r>
          <rPr>
            <sz val="9"/>
            <rFont val="굴림"/>
            <family val="3"/>
          </rPr>
          <t xml:space="preserve">
6-2수입실적과같은값</t>
        </r>
      </text>
    </comment>
    <comment ref="C11" authorId="0">
      <text>
        <r>
          <rPr>
            <b/>
            <sz val="9"/>
            <rFont val="굴림"/>
            <family val="3"/>
          </rPr>
          <t>SEC:</t>
        </r>
        <r>
          <rPr>
            <sz val="9"/>
            <rFont val="굴림"/>
            <family val="3"/>
          </rPr>
          <t xml:space="preserve">
6-1수출실적과 같은값</t>
        </r>
      </text>
    </comment>
    <comment ref="D11" authorId="0">
      <text>
        <r>
          <rPr>
            <b/>
            <sz val="9"/>
            <rFont val="굴림"/>
            <family val="3"/>
          </rPr>
          <t>SEC:</t>
        </r>
        <r>
          <rPr>
            <sz val="9"/>
            <rFont val="굴림"/>
            <family val="3"/>
          </rPr>
          <t xml:space="preserve">
6-2수입실적과같은값</t>
        </r>
      </text>
    </comment>
  </commentList>
</comments>
</file>

<file path=xl/sharedStrings.xml><?xml version="1.0" encoding="utf-8"?>
<sst xmlns="http://schemas.openxmlformats.org/spreadsheetml/2006/main" count="1416" uniqueCount="726">
  <si>
    <r>
      <t xml:space="preserve">1. </t>
    </r>
    <r>
      <rPr>
        <b/>
        <sz val="18"/>
        <rFont val="굴림"/>
        <family val="3"/>
      </rPr>
      <t>유통업체 현황</t>
    </r>
    <r>
      <rPr>
        <b/>
        <sz val="18"/>
        <rFont val="Arial"/>
        <family val="2"/>
      </rPr>
      <t xml:space="preserve">       Distribution  Stores         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</si>
  <si>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개소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㎡</t>
    </r>
    <r>
      <rPr>
        <sz val="10"/>
        <rFont val="Arial"/>
        <family val="2"/>
      </rPr>
      <t>)</t>
    </r>
  </si>
  <si>
    <r>
      <t xml:space="preserve">(Unit : place, </t>
    </r>
    <r>
      <rPr>
        <sz val="10"/>
        <rFont val="굴림"/>
        <family val="3"/>
      </rPr>
      <t>㎡</t>
    </r>
    <r>
      <rPr>
        <sz val="10"/>
        <rFont val="Arial"/>
        <family val="2"/>
      </rPr>
      <t>)</t>
    </r>
  </si>
  <si>
    <t>Total</t>
  </si>
  <si>
    <t>Number</t>
  </si>
  <si>
    <t>2 0 0 5</t>
  </si>
  <si>
    <t>2 0 0 6</t>
  </si>
  <si>
    <t>-</t>
  </si>
  <si>
    <r>
      <t xml:space="preserve">2.  </t>
    </r>
    <r>
      <rPr>
        <b/>
        <sz val="18"/>
        <rFont val="굴림"/>
        <family val="3"/>
      </rPr>
      <t>금</t>
    </r>
    <r>
      <rPr>
        <b/>
        <sz val="18"/>
        <rFont val="Arial"/>
        <family val="2"/>
      </rPr>
      <t xml:space="preserve">     </t>
    </r>
    <r>
      <rPr>
        <b/>
        <sz val="18"/>
        <rFont val="굴림"/>
        <family val="3"/>
      </rPr>
      <t>융</t>
    </r>
    <r>
      <rPr>
        <b/>
        <sz val="18"/>
        <rFont val="Arial"/>
        <family val="2"/>
      </rPr>
      <t xml:space="preserve">     </t>
    </r>
    <r>
      <rPr>
        <b/>
        <sz val="18"/>
        <rFont val="굴림"/>
        <family val="3"/>
      </rPr>
      <t>기</t>
    </r>
    <r>
      <rPr>
        <b/>
        <sz val="18"/>
        <rFont val="Arial"/>
        <family val="2"/>
      </rPr>
      <t xml:space="preserve">     </t>
    </r>
    <r>
      <rPr>
        <b/>
        <sz val="18"/>
        <rFont val="굴림"/>
        <family val="3"/>
      </rPr>
      <t>관</t>
    </r>
    <r>
      <rPr>
        <b/>
        <sz val="18"/>
        <rFont val="Arial"/>
        <family val="2"/>
      </rPr>
      <t xml:space="preserve">          Financial Institutions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</si>
  <si>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억원</t>
    </r>
    <r>
      <rPr>
        <sz val="10"/>
        <rFont val="Arial"/>
        <family val="2"/>
      </rPr>
      <t>)</t>
    </r>
  </si>
  <si>
    <t>(Unit : one hundred million won)</t>
  </si>
  <si>
    <r>
      <t>저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축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성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예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금</t>
    </r>
  </si>
  <si>
    <t>요구불예금</t>
  </si>
  <si>
    <r>
      <t>대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출</t>
    </r>
  </si>
  <si>
    <r>
      <t>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음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교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환</t>
    </r>
  </si>
  <si>
    <r>
      <t>예금총계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</t>
    </r>
  </si>
  <si>
    <t>Time and savings deposits</t>
  </si>
  <si>
    <t>Bill clearing</t>
  </si>
  <si>
    <t>계</t>
  </si>
  <si>
    <t>정기예금</t>
  </si>
  <si>
    <r>
      <t>정기적금</t>
    </r>
    <r>
      <rPr>
        <vertAlign val="superscript"/>
        <sz val="10"/>
        <rFont val="Arial"/>
        <family val="2"/>
      </rPr>
      <t>3)</t>
    </r>
  </si>
  <si>
    <r>
      <t>저축예금</t>
    </r>
    <r>
      <rPr>
        <vertAlign val="superscript"/>
        <sz val="10"/>
        <rFont val="Arial"/>
        <family val="2"/>
      </rPr>
      <t>4)</t>
    </r>
  </si>
  <si>
    <r>
      <t>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타</t>
    </r>
  </si>
  <si>
    <r>
      <t>장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</si>
  <si>
    <r>
      <t>금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액</t>
    </r>
  </si>
  <si>
    <t>장당평균</t>
  </si>
  <si>
    <r>
      <t>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액</t>
    </r>
  </si>
  <si>
    <r>
      <t>부도율</t>
    </r>
    <r>
      <rPr>
        <vertAlign val="superscript"/>
        <sz val="10"/>
        <rFont val="Arial"/>
        <family val="2"/>
      </rPr>
      <t>5)</t>
    </r>
  </si>
  <si>
    <r>
      <t>(</t>
    </r>
    <r>
      <rPr>
        <sz val="10"/>
        <rFont val="굴림"/>
        <family val="3"/>
      </rPr>
      <t>천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장</t>
    </r>
    <r>
      <rPr>
        <sz val="10"/>
        <rFont val="Arial"/>
        <family val="2"/>
      </rPr>
      <t>)</t>
    </r>
  </si>
  <si>
    <r>
      <t>(</t>
    </r>
    <r>
      <rPr>
        <sz val="10"/>
        <rFont val="굴림"/>
        <family val="3"/>
      </rPr>
      <t>십억원</t>
    </r>
    <r>
      <rPr>
        <sz val="10"/>
        <rFont val="Arial"/>
        <family val="2"/>
      </rPr>
      <t>)</t>
    </r>
  </si>
  <si>
    <r>
      <t>금액</t>
    </r>
    <r>
      <rPr>
        <sz val="10"/>
        <rFont val="Arial"/>
        <family val="2"/>
      </rPr>
      <t>(</t>
    </r>
    <r>
      <rPr>
        <sz val="10"/>
        <rFont val="굴림"/>
        <family val="3"/>
      </rPr>
      <t>천원</t>
    </r>
    <r>
      <rPr>
        <sz val="10"/>
        <rFont val="Arial"/>
        <family val="2"/>
      </rPr>
      <t>)</t>
    </r>
  </si>
  <si>
    <t>(%)</t>
  </si>
  <si>
    <t>Amount</t>
  </si>
  <si>
    <t xml:space="preserve">Average value </t>
  </si>
  <si>
    <t>Dishonored</t>
  </si>
  <si>
    <t>Grand</t>
  </si>
  <si>
    <t>Installment</t>
  </si>
  <si>
    <t>Demand</t>
  </si>
  <si>
    <t>of bills</t>
  </si>
  <si>
    <t>(Billion</t>
  </si>
  <si>
    <t>per bill</t>
  </si>
  <si>
    <t>amount</t>
  </si>
  <si>
    <t>total</t>
  </si>
  <si>
    <t>Time</t>
  </si>
  <si>
    <t>savings</t>
  </si>
  <si>
    <t>Savings</t>
  </si>
  <si>
    <t>Other</t>
  </si>
  <si>
    <t>deposits</t>
  </si>
  <si>
    <t>Lending</t>
  </si>
  <si>
    <t>(1,000bills)</t>
  </si>
  <si>
    <t>won)</t>
  </si>
  <si>
    <t>(1,000 won)</t>
  </si>
  <si>
    <t>(Billion won)</t>
  </si>
  <si>
    <t>rate</t>
  </si>
  <si>
    <t>2 0 0 3</t>
  </si>
  <si>
    <t>2 0 0 4</t>
  </si>
  <si>
    <r>
      <t>1</t>
    </r>
    <r>
      <rPr>
        <sz val="10"/>
        <rFont val="굴림"/>
        <family val="3"/>
      </rPr>
      <t>월</t>
    </r>
  </si>
  <si>
    <t>Jan.</t>
  </si>
  <si>
    <r>
      <t>2</t>
    </r>
    <r>
      <rPr>
        <sz val="10"/>
        <rFont val="굴림"/>
        <family val="3"/>
      </rPr>
      <t>월</t>
    </r>
  </si>
  <si>
    <t>Feb.</t>
  </si>
  <si>
    <r>
      <t>3</t>
    </r>
    <r>
      <rPr>
        <sz val="10"/>
        <rFont val="굴림"/>
        <family val="3"/>
      </rPr>
      <t>월</t>
    </r>
  </si>
  <si>
    <t>Mar.</t>
  </si>
  <si>
    <r>
      <t>4</t>
    </r>
    <r>
      <rPr>
        <sz val="10"/>
        <rFont val="굴림"/>
        <family val="3"/>
      </rPr>
      <t>월</t>
    </r>
  </si>
  <si>
    <t>Apr.</t>
  </si>
  <si>
    <r>
      <t>5</t>
    </r>
    <r>
      <rPr>
        <sz val="10"/>
        <rFont val="굴림"/>
        <family val="3"/>
      </rPr>
      <t>월</t>
    </r>
  </si>
  <si>
    <t xml:space="preserve">May </t>
  </si>
  <si>
    <r>
      <t>6</t>
    </r>
    <r>
      <rPr>
        <sz val="10"/>
        <rFont val="굴림"/>
        <family val="3"/>
      </rPr>
      <t>월</t>
    </r>
  </si>
  <si>
    <t>June</t>
  </si>
  <si>
    <r>
      <t>7</t>
    </r>
    <r>
      <rPr>
        <sz val="10"/>
        <rFont val="굴림"/>
        <family val="3"/>
      </rPr>
      <t>월</t>
    </r>
  </si>
  <si>
    <t>July</t>
  </si>
  <si>
    <r>
      <t>8</t>
    </r>
    <r>
      <rPr>
        <sz val="10"/>
        <rFont val="굴림"/>
        <family val="3"/>
      </rPr>
      <t>월</t>
    </r>
  </si>
  <si>
    <t>Aug.</t>
  </si>
  <si>
    <r>
      <t>9</t>
    </r>
    <r>
      <rPr>
        <sz val="10"/>
        <rFont val="굴림"/>
        <family val="3"/>
      </rPr>
      <t>월</t>
    </r>
  </si>
  <si>
    <t>Sept.</t>
  </si>
  <si>
    <r>
      <t>10</t>
    </r>
    <r>
      <rPr>
        <sz val="10"/>
        <rFont val="굴림"/>
        <family val="3"/>
      </rPr>
      <t>월</t>
    </r>
  </si>
  <si>
    <t>Oct.</t>
  </si>
  <si>
    <r>
      <t>11</t>
    </r>
    <r>
      <rPr>
        <sz val="10"/>
        <rFont val="굴림"/>
        <family val="3"/>
      </rPr>
      <t>월</t>
    </r>
  </si>
  <si>
    <t>Nov.</t>
  </si>
  <si>
    <r>
      <t>12</t>
    </r>
    <r>
      <rPr>
        <sz val="10"/>
        <rFont val="굴림"/>
        <family val="3"/>
      </rPr>
      <t>월</t>
    </r>
  </si>
  <si>
    <t>Dec.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</si>
  <si>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한국은행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제주본부</t>
    </r>
  </si>
  <si>
    <t>Source : The Bank of Korea, Jeju Branch</t>
  </si>
  <si>
    <r>
      <t xml:space="preserve">         2) </t>
    </r>
    <r>
      <rPr>
        <sz val="10"/>
        <rFont val="굴림"/>
        <family val="3"/>
      </rPr>
      <t>외화예금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동업자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예금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제외</t>
    </r>
  </si>
  <si>
    <t xml:space="preserve">            2) Excluding foreign currency and interbank deposits</t>
  </si>
  <si>
    <r>
      <t xml:space="preserve">         3) </t>
    </r>
    <r>
      <rPr>
        <sz val="10"/>
        <rFont val="굴림"/>
        <family val="3"/>
      </rPr>
      <t>가계우대정기적금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포함</t>
    </r>
  </si>
  <si>
    <t xml:space="preserve">            3) Including Household preferential installment deposits</t>
  </si>
  <si>
    <r>
      <t xml:space="preserve">         4) </t>
    </r>
    <r>
      <rPr>
        <sz val="10"/>
        <rFont val="굴림"/>
        <family val="3"/>
      </rPr>
      <t>자유저축예금이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포함</t>
    </r>
    <r>
      <rPr>
        <sz val="10"/>
        <rFont val="Arial"/>
        <family val="2"/>
      </rPr>
      <t>(</t>
    </r>
    <r>
      <rPr>
        <sz val="10"/>
        <rFont val="굴림"/>
        <family val="3"/>
      </rPr>
      <t>＇</t>
    </r>
    <r>
      <rPr>
        <sz val="10"/>
        <rFont val="Arial"/>
        <family val="2"/>
      </rPr>
      <t>97. 6</t>
    </r>
    <r>
      <rPr>
        <sz val="10"/>
        <rFont val="굴림"/>
        <family val="3"/>
      </rPr>
      <t>월부터</t>
    </r>
    <r>
      <rPr>
        <sz val="10"/>
        <rFont val="Arial"/>
        <family val="2"/>
      </rPr>
      <t>)</t>
    </r>
  </si>
  <si>
    <t xml:space="preserve">            4) Including Preferential savings(since June 1997)</t>
  </si>
  <si>
    <r>
      <t xml:space="preserve">         5) </t>
    </r>
    <r>
      <rPr>
        <sz val="10"/>
        <rFont val="굴림"/>
        <family val="3"/>
      </rPr>
      <t>부도금액기준</t>
    </r>
  </si>
  <si>
    <t xml:space="preserve">            5) On the basis of Dishonored value</t>
  </si>
  <si>
    <r>
      <t xml:space="preserve">         * </t>
    </r>
    <r>
      <rPr>
        <sz val="10"/>
        <rFont val="돋움"/>
        <family val="3"/>
      </rPr>
      <t>반올림 차이로 합계 수치가 일치하지 않을수 있음</t>
    </r>
  </si>
  <si>
    <r>
      <t xml:space="preserve">4. </t>
    </r>
    <r>
      <rPr>
        <b/>
        <sz val="18"/>
        <rFont val="굴림"/>
        <family val="3"/>
      </rPr>
      <t>새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마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을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금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고</t>
    </r>
    <r>
      <rPr>
        <b/>
        <sz val="18"/>
        <rFont val="Arial"/>
        <family val="2"/>
      </rPr>
      <t xml:space="preserve">     Sammaeul Funds(Community Credit Cooperatives)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</si>
  <si>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</si>
  <si>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>(Unit : number, million won)</t>
  </si>
  <si>
    <r>
      <t>금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고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</si>
  <si>
    <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액</t>
    </r>
  </si>
  <si>
    <r>
      <t>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액</t>
    </r>
  </si>
  <si>
    <r>
      <t>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액</t>
    </r>
  </si>
  <si>
    <r>
      <t>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>(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</si>
  <si>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Number of 
S. funds</t>
  </si>
  <si>
    <t>Amount of 
assets</t>
  </si>
  <si>
    <t>Amount of
deposits</t>
  </si>
  <si>
    <t>Amount of
loans</t>
  </si>
  <si>
    <t>Number of
members</t>
  </si>
  <si>
    <t>2 0 0 5</t>
  </si>
  <si>
    <r>
      <t>2003(</t>
    </r>
    <r>
      <rPr>
        <sz val="10"/>
        <rFont val="돋움"/>
        <family val="3"/>
      </rPr>
      <t>제주시</t>
    </r>
    <r>
      <rPr>
        <sz val="10"/>
        <rFont val="Arial"/>
        <family val="2"/>
      </rPr>
      <t>)</t>
    </r>
  </si>
  <si>
    <r>
      <t>2004(</t>
    </r>
    <r>
      <rPr>
        <sz val="10"/>
        <color indexed="8"/>
        <rFont val="돋움"/>
        <family val="3"/>
      </rPr>
      <t>제주시</t>
    </r>
    <r>
      <rPr>
        <sz val="10"/>
        <color indexed="8"/>
        <rFont val="Arial"/>
        <family val="2"/>
      </rPr>
      <t>)</t>
    </r>
  </si>
  <si>
    <r>
      <t xml:space="preserve">5. </t>
    </r>
    <r>
      <rPr>
        <b/>
        <sz val="18"/>
        <rFont val="굴림"/>
        <family val="3"/>
      </rPr>
      <t>소비자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물가지수</t>
    </r>
    <r>
      <rPr>
        <b/>
        <sz val="18"/>
        <rFont val="Arial"/>
        <family val="2"/>
      </rPr>
      <t xml:space="preserve">         Consumer Price Indexes</t>
    </r>
  </si>
  <si>
    <t>2005=100</t>
  </si>
  <si>
    <t>총지수</t>
  </si>
  <si>
    <t>식료품. 비주류음료</t>
  </si>
  <si>
    <t>주류. 담배</t>
  </si>
  <si>
    <t>의복. 신발</t>
  </si>
  <si>
    <t>주거 및 수도.광열</t>
  </si>
  <si>
    <t>Food &amp;Non-alcoholic veberages</t>
  </si>
  <si>
    <t>Alcoholic beverage &amp;cigarettes</t>
  </si>
  <si>
    <t>Clothing &amp; footwear</t>
  </si>
  <si>
    <t>식료품</t>
  </si>
  <si>
    <t>차와음료</t>
  </si>
  <si>
    <t>주류</t>
  </si>
  <si>
    <t>담배</t>
  </si>
  <si>
    <t>의류</t>
  </si>
  <si>
    <t>신발</t>
  </si>
  <si>
    <t>집세</t>
  </si>
  <si>
    <t>주택설비</t>
  </si>
  <si>
    <t>수도.</t>
  </si>
  <si>
    <t>Food</t>
  </si>
  <si>
    <t>Tea &amp;</t>
  </si>
  <si>
    <t>Alcoholic</t>
  </si>
  <si>
    <t>Cigarettes</t>
  </si>
  <si>
    <t>Clothing</t>
  </si>
  <si>
    <t>Footwear</t>
  </si>
  <si>
    <t>Rentals</t>
  </si>
  <si>
    <t>수리</t>
  </si>
  <si>
    <t>기타주거</t>
  </si>
  <si>
    <t>All</t>
  </si>
  <si>
    <t>veberages</t>
  </si>
  <si>
    <t>beverage</t>
  </si>
  <si>
    <t>for</t>
  </si>
  <si>
    <t>Maintena</t>
  </si>
  <si>
    <t>Water</t>
  </si>
  <si>
    <t>housing</t>
  </si>
  <si>
    <t>nce &amp;</t>
  </si>
  <si>
    <t>supply &amp;</t>
  </si>
  <si>
    <t>repairs</t>
  </si>
  <si>
    <t>other</t>
  </si>
  <si>
    <t>Items</t>
  </si>
  <si>
    <r>
      <t>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중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치</t>
    </r>
  </si>
  <si>
    <t>Weight</t>
  </si>
  <si>
    <r>
      <t xml:space="preserve">5. </t>
    </r>
    <r>
      <rPr>
        <b/>
        <sz val="18"/>
        <rFont val="굴림"/>
        <family val="3"/>
      </rPr>
      <t>소비자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물가지수</t>
    </r>
    <r>
      <rPr>
        <b/>
        <sz val="18"/>
        <rFont val="Arial"/>
        <family val="2"/>
      </rPr>
      <t xml:space="preserve"> (</t>
    </r>
    <r>
      <rPr>
        <b/>
        <sz val="18"/>
        <rFont val="굴림"/>
        <family val="3"/>
      </rPr>
      <t>계속)</t>
    </r>
    <r>
      <rPr>
        <b/>
        <sz val="18"/>
        <rFont val="Arial"/>
        <family val="2"/>
      </rPr>
      <t xml:space="preserve">    Consumer Price Indexes  (Cont'd)</t>
    </r>
  </si>
  <si>
    <t>2005=100</t>
  </si>
  <si>
    <t>통   신   Commumunication</t>
  </si>
  <si>
    <t>교양. 오락  Culture &amp; recreation</t>
  </si>
  <si>
    <t>차량연료.</t>
  </si>
  <si>
    <t>차량이용료</t>
  </si>
  <si>
    <t>우편서비스</t>
  </si>
  <si>
    <t>전화기</t>
  </si>
  <si>
    <t>전화.</t>
  </si>
  <si>
    <t>교약오락</t>
  </si>
  <si>
    <t>악기.</t>
  </si>
  <si>
    <t>교양.</t>
  </si>
  <si>
    <t>도서.신문</t>
  </si>
  <si>
    <t>단체여행</t>
  </si>
  <si>
    <t>운영비</t>
  </si>
  <si>
    <t>Transport</t>
  </si>
  <si>
    <t>Postal</t>
  </si>
  <si>
    <t>Telephone</t>
  </si>
  <si>
    <t>정보이용료</t>
  </si>
  <si>
    <t>기구</t>
  </si>
  <si>
    <t>오락용품</t>
  </si>
  <si>
    <t>오락서비스</t>
  </si>
  <si>
    <t>및 문방구</t>
  </si>
  <si>
    <t>Package</t>
  </si>
  <si>
    <t>Operation</t>
  </si>
  <si>
    <t>services</t>
  </si>
  <si>
    <t>service</t>
  </si>
  <si>
    <t>equip</t>
  </si>
  <si>
    <t>Medical</t>
  </si>
  <si>
    <t>Musical</t>
  </si>
  <si>
    <t>Cultural &amp;</t>
  </si>
  <si>
    <t>Books.</t>
  </si>
  <si>
    <t>holidays</t>
  </si>
  <si>
    <t>of transport</t>
  </si>
  <si>
    <t>&amp; Telefax</t>
  </si>
  <si>
    <t>products</t>
  </si>
  <si>
    <t>instrument</t>
  </si>
  <si>
    <t>recreationasl</t>
  </si>
  <si>
    <t>newspapers</t>
  </si>
  <si>
    <t>&amp;</t>
  </si>
  <si>
    <t>&amp; durables</t>
  </si>
  <si>
    <t xml:space="preserve"> </t>
  </si>
  <si>
    <t>appliances</t>
  </si>
  <si>
    <t>recreation</t>
  </si>
  <si>
    <t>stationery</t>
  </si>
  <si>
    <r>
      <t>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중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치</t>
    </r>
  </si>
  <si>
    <t>Weight</t>
  </si>
  <si>
    <t>교   육   Education</t>
  </si>
  <si>
    <t>외식. 숙박  Eating out &amp;</t>
  </si>
  <si>
    <t>기타잡비 Miscellaneous good &amp;sevices</t>
  </si>
  <si>
    <t>accommodation</t>
  </si>
  <si>
    <t>유치원.</t>
  </si>
  <si>
    <t>중등교육</t>
  </si>
  <si>
    <t>고등교육</t>
  </si>
  <si>
    <t>기타교육</t>
  </si>
  <si>
    <t>외식</t>
  </si>
  <si>
    <t>숙박</t>
  </si>
  <si>
    <t>이미용</t>
  </si>
  <si>
    <t>개인용품</t>
  </si>
  <si>
    <t>기타서비스</t>
  </si>
  <si>
    <t>초등교육</t>
  </si>
  <si>
    <t>Secondary</t>
  </si>
  <si>
    <t>Tertiary</t>
  </si>
  <si>
    <t>Other</t>
  </si>
  <si>
    <t>Eating Out</t>
  </si>
  <si>
    <t>Accommod</t>
  </si>
  <si>
    <t>Personal</t>
  </si>
  <si>
    <t>personal</t>
  </si>
  <si>
    <t>Pre-primary</t>
  </si>
  <si>
    <t>education</t>
  </si>
  <si>
    <t>ation</t>
  </si>
  <si>
    <t>care</t>
  </si>
  <si>
    <t>effect</t>
  </si>
  <si>
    <t>&amp; primary</t>
  </si>
  <si>
    <r>
      <t xml:space="preserve">5-1. </t>
    </r>
    <r>
      <rPr>
        <b/>
        <sz val="18"/>
        <rFont val="굴림"/>
        <family val="3"/>
      </rPr>
      <t>주요품목 소비자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물가지수</t>
    </r>
    <r>
      <rPr>
        <b/>
        <sz val="18"/>
        <rFont val="Arial"/>
        <family val="2"/>
      </rPr>
      <t xml:space="preserve">     Consumer Price Indexes of Major Commodities  </t>
    </r>
  </si>
  <si>
    <t>2005=100</t>
  </si>
  <si>
    <t>쌀</t>
  </si>
  <si>
    <t>돼지고기</t>
  </si>
  <si>
    <t>쇠고기</t>
  </si>
  <si>
    <t>우유</t>
  </si>
  <si>
    <t>라면</t>
  </si>
  <si>
    <t>스낵과자</t>
  </si>
  <si>
    <t>달걀</t>
  </si>
  <si>
    <t>닭고기</t>
  </si>
  <si>
    <t>두부</t>
  </si>
  <si>
    <t>마른멸치</t>
  </si>
  <si>
    <t>고등어</t>
  </si>
  <si>
    <t>파</t>
  </si>
  <si>
    <t>참기름</t>
  </si>
  <si>
    <t>Rice</t>
  </si>
  <si>
    <t>Pork</t>
  </si>
  <si>
    <t>(국산)</t>
  </si>
  <si>
    <t>Milk</t>
  </si>
  <si>
    <t>Instant</t>
  </si>
  <si>
    <t>snack</t>
  </si>
  <si>
    <t>Eggs</t>
  </si>
  <si>
    <t>Chicken</t>
  </si>
  <si>
    <t>Bean</t>
  </si>
  <si>
    <t>Dried</t>
  </si>
  <si>
    <t>Mackerel</t>
  </si>
  <si>
    <t>Leek</t>
  </si>
  <si>
    <t>Sesame</t>
  </si>
  <si>
    <t>noodles</t>
  </si>
  <si>
    <t>food</t>
  </si>
  <si>
    <t>curd</t>
  </si>
  <si>
    <t>anchovies</t>
  </si>
  <si>
    <t>oil</t>
  </si>
  <si>
    <r>
      <t>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중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치</t>
    </r>
  </si>
  <si>
    <t>Weight</t>
  </si>
  <si>
    <t>맛김</t>
  </si>
  <si>
    <t>콩나물</t>
  </si>
  <si>
    <t>사이다</t>
  </si>
  <si>
    <t>밀가루</t>
  </si>
  <si>
    <t>담배(국산)</t>
  </si>
  <si>
    <t>맥주</t>
  </si>
  <si>
    <t>소주</t>
  </si>
  <si>
    <t>세탁료</t>
  </si>
  <si>
    <t>전 세</t>
  </si>
  <si>
    <t>월세</t>
  </si>
  <si>
    <t>전기료</t>
  </si>
  <si>
    <t>도시가스</t>
  </si>
  <si>
    <t>상수도료</t>
  </si>
  <si>
    <t>Seasoned</t>
  </si>
  <si>
    <t>Clear</t>
  </si>
  <si>
    <t>Wheat</t>
  </si>
  <si>
    <t>Cigaretts</t>
  </si>
  <si>
    <t>Korean</t>
  </si>
  <si>
    <t>Laundry</t>
  </si>
  <si>
    <t>Monthly</t>
  </si>
  <si>
    <t>Electric</t>
  </si>
  <si>
    <t>City gas</t>
  </si>
  <si>
    <t>Water</t>
  </si>
  <si>
    <t>laver</t>
  </si>
  <si>
    <t>sprouts</t>
  </si>
  <si>
    <t>soda pop</t>
  </si>
  <si>
    <t>flour</t>
  </si>
  <si>
    <t>(domestic)</t>
  </si>
  <si>
    <t>spirits(soju)</t>
  </si>
  <si>
    <t>charge</t>
  </si>
  <si>
    <t>rent</t>
  </si>
  <si>
    <t>charges</t>
  </si>
  <si>
    <t>가루비누</t>
  </si>
  <si>
    <t>외래진료비</t>
  </si>
  <si>
    <t>치과진료비</t>
  </si>
  <si>
    <t>감기약</t>
  </si>
  <si>
    <t>휘발유</t>
  </si>
  <si>
    <t>시내버스료</t>
  </si>
  <si>
    <t>전철료</t>
  </si>
  <si>
    <t>이동전화</t>
  </si>
  <si>
    <t>영화관람료</t>
  </si>
  <si>
    <t>설렁탕</t>
  </si>
  <si>
    <t>미용료</t>
  </si>
  <si>
    <t>목욕료</t>
  </si>
  <si>
    <t>Soap</t>
  </si>
  <si>
    <t>Out -</t>
  </si>
  <si>
    <t>Dental</t>
  </si>
  <si>
    <t>Cold</t>
  </si>
  <si>
    <t>Gasoline</t>
  </si>
  <si>
    <t>Local</t>
  </si>
  <si>
    <t>Subway</t>
  </si>
  <si>
    <t>통화료</t>
  </si>
  <si>
    <t>(외식)</t>
  </si>
  <si>
    <t>seoleong</t>
  </si>
  <si>
    <t>Public</t>
  </si>
  <si>
    <t>powder</t>
  </si>
  <si>
    <t>patients</t>
  </si>
  <si>
    <t>treatment</t>
  </si>
  <si>
    <t>remedies</t>
  </si>
  <si>
    <t>bus</t>
  </si>
  <si>
    <t>fare</t>
  </si>
  <si>
    <t>Celluar</t>
  </si>
  <si>
    <t>tang</t>
  </si>
  <si>
    <t>parlor</t>
  </si>
  <si>
    <t>fee</t>
  </si>
  <si>
    <t>phone</t>
  </si>
  <si>
    <t>call rate</t>
  </si>
  <si>
    <r>
      <t xml:space="preserve">6.  </t>
    </r>
    <r>
      <rPr>
        <b/>
        <sz val="18"/>
        <rFont val="굴림"/>
        <family val="3"/>
      </rPr>
      <t>수출입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통관실적</t>
    </r>
    <r>
      <rPr>
        <b/>
        <sz val="18"/>
        <rFont val="Arial"/>
        <family val="2"/>
      </rPr>
      <t xml:space="preserve">           Exports and Imports Cleared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</si>
  <si>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천불</t>
    </r>
    <r>
      <rPr>
        <sz val="10"/>
        <rFont val="Arial"/>
        <family val="2"/>
      </rPr>
      <t>)</t>
    </r>
  </si>
  <si>
    <t xml:space="preserve">                  (Unit : USD 1,000)</t>
  </si>
  <si>
    <r>
      <t>총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액</t>
    </r>
  </si>
  <si>
    <r>
      <t>수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출</t>
    </r>
  </si>
  <si>
    <r>
      <t>수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입</t>
    </r>
  </si>
  <si>
    <r>
      <t>수출입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초과</t>
    </r>
  </si>
  <si>
    <t>(A + B)</t>
  </si>
  <si>
    <t>(A)</t>
  </si>
  <si>
    <t>(B)</t>
  </si>
  <si>
    <t>(A - B)</t>
  </si>
  <si>
    <t>Total amount</t>
  </si>
  <si>
    <t>Exports</t>
  </si>
  <si>
    <t>Imports</t>
  </si>
  <si>
    <t>Excess of Export
and Import</t>
  </si>
  <si>
    <r>
      <t xml:space="preserve">6-1. 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출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실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적</t>
    </r>
    <r>
      <rPr>
        <b/>
        <sz val="18"/>
        <rFont val="Arial"/>
        <family val="2"/>
      </rPr>
      <t xml:space="preserve">                    Exports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</si>
  <si>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천불</t>
    </r>
    <r>
      <rPr>
        <sz val="10"/>
        <rFont val="Arial"/>
        <family val="2"/>
      </rPr>
      <t>)</t>
    </r>
  </si>
  <si>
    <t>(Unit : USD 1000)</t>
  </si>
  <si>
    <r>
      <t>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계</t>
    </r>
  </si>
  <si>
    <r>
      <t>식품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</si>
  <si>
    <r>
      <t>음료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</si>
  <si>
    <t>비식용원재료</t>
  </si>
  <si>
    <r>
      <t>광물성연료</t>
    </r>
    <r>
      <rPr>
        <sz val="10"/>
        <rFont val="Arial"/>
        <family val="2"/>
      </rPr>
      <t>,</t>
    </r>
    <r>
      <rPr>
        <sz val="10"/>
        <rFont val="굴림"/>
        <family val="3"/>
      </rPr>
      <t>윤활유</t>
    </r>
  </si>
  <si>
    <t>동식물성</t>
  </si>
  <si>
    <t>화학물및</t>
  </si>
  <si>
    <r>
      <t>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별</t>
    </r>
  </si>
  <si>
    <r>
      <t>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</si>
  <si>
    <r>
      <t>기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타</t>
    </r>
  </si>
  <si>
    <t>달리분류되지않은</t>
  </si>
  <si>
    <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</si>
  <si>
    <r>
      <t>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배</t>
    </r>
  </si>
  <si>
    <r>
      <t>(</t>
    </r>
    <r>
      <rPr>
        <sz val="10"/>
        <rFont val="굴림"/>
        <family val="3"/>
      </rPr>
      <t>연료제외</t>
    </r>
    <r>
      <rPr>
        <sz val="10"/>
        <rFont val="Arial"/>
        <family val="2"/>
      </rPr>
      <t>)</t>
    </r>
  </si>
  <si>
    <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관련물질</t>
    </r>
  </si>
  <si>
    <r>
      <t>유지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왁스</t>
    </r>
  </si>
  <si>
    <t>관련제품</t>
  </si>
  <si>
    <t>제조제품</t>
  </si>
  <si>
    <t>운수장비</t>
  </si>
  <si>
    <r>
      <t>상품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취급물</t>
    </r>
  </si>
  <si>
    <t>Crude</t>
  </si>
  <si>
    <t>Mineral fuels,</t>
  </si>
  <si>
    <t>Animal and</t>
  </si>
  <si>
    <t>Manufactured</t>
  </si>
  <si>
    <t>materials</t>
  </si>
  <si>
    <t>lubricants and</t>
  </si>
  <si>
    <t>Vegetable</t>
  </si>
  <si>
    <t>goods classified</t>
  </si>
  <si>
    <t>Machinery and</t>
  </si>
  <si>
    <t>Miscellaneous</t>
  </si>
  <si>
    <t>Commodities and</t>
  </si>
  <si>
    <t>Food and</t>
  </si>
  <si>
    <t>Beverage</t>
  </si>
  <si>
    <t>inedible</t>
  </si>
  <si>
    <t>related</t>
  </si>
  <si>
    <t>oils &amp; fats</t>
  </si>
  <si>
    <t>Chemicals and</t>
  </si>
  <si>
    <t>chiefly by</t>
  </si>
  <si>
    <t>transport</t>
  </si>
  <si>
    <t>manufactured</t>
  </si>
  <si>
    <t xml:space="preserve">transactions </t>
  </si>
  <si>
    <t>Live animals</t>
  </si>
  <si>
    <t>and Tobacco</t>
  </si>
  <si>
    <t>(except fuels)</t>
  </si>
  <si>
    <t>and waxes</t>
  </si>
  <si>
    <t>related products</t>
  </si>
  <si>
    <t>material</t>
  </si>
  <si>
    <t>equipment</t>
  </si>
  <si>
    <t>articles</t>
  </si>
  <si>
    <t>n. e. c.</t>
  </si>
  <si>
    <t>Source: KITA</t>
  </si>
  <si>
    <r>
      <t xml:space="preserve">6-2. 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입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실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적</t>
    </r>
    <r>
      <rPr>
        <b/>
        <sz val="18"/>
        <rFont val="Arial"/>
        <family val="2"/>
      </rPr>
      <t xml:space="preserve">                    Imports</t>
    </r>
  </si>
  <si>
    <t>(Unit : USD 1,000)</t>
  </si>
  <si>
    <t>2 0 0 4</t>
  </si>
  <si>
    <r>
      <t xml:space="preserve">7. </t>
    </r>
    <r>
      <rPr>
        <b/>
        <sz val="18"/>
        <color indexed="8"/>
        <rFont val="한양신명조,한컴돋움"/>
        <family val="3"/>
      </rPr>
      <t>농림수산물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 xml:space="preserve">수출입실적
</t>
    </r>
    <r>
      <rPr>
        <b/>
        <sz val="18"/>
        <color indexed="8"/>
        <rFont val="Arial"/>
        <family val="2"/>
      </rPr>
      <t>  Exports and Imports of Agricultural, Forestry &amp; Fishery Products</t>
    </r>
  </si>
  <si>
    <r>
      <t>수</t>
    </r>
    <r>
      <rPr>
        <sz val="10"/>
        <color indexed="8"/>
        <rFont val="Arial"/>
        <family val="2"/>
      </rPr>
      <t xml:space="preserve">      </t>
    </r>
    <r>
      <rPr>
        <sz val="10"/>
        <color indexed="8"/>
        <rFont val="한양신명조,한컴돋움"/>
        <family val="3"/>
      </rPr>
      <t>출</t>
    </r>
    <r>
      <rPr>
        <sz val="10"/>
        <color indexed="8"/>
        <rFont val="Arial"/>
        <family val="2"/>
      </rPr>
      <t>   Exports</t>
    </r>
  </si>
  <si>
    <r>
      <t>수</t>
    </r>
    <r>
      <rPr>
        <sz val="10"/>
        <color indexed="8"/>
        <rFont val="Arial"/>
        <family val="2"/>
      </rPr>
      <t xml:space="preserve">      </t>
    </r>
    <r>
      <rPr>
        <sz val="10"/>
        <color indexed="8"/>
        <rFont val="한양신명조,한컴돋움"/>
        <family val="3"/>
      </rPr>
      <t>입</t>
    </r>
    <r>
      <rPr>
        <sz val="10"/>
        <color indexed="8"/>
        <rFont val="Arial"/>
        <family val="2"/>
      </rPr>
      <t>   Imports</t>
    </r>
  </si>
  <si>
    <t>계</t>
  </si>
  <si>
    <t>농산물</t>
  </si>
  <si>
    <t>축산물</t>
  </si>
  <si>
    <t>임산물</t>
  </si>
  <si>
    <t>수산물</t>
  </si>
  <si>
    <t>Total</t>
  </si>
  <si>
    <t>Agricultural products</t>
  </si>
  <si>
    <t>Livestock  products</t>
  </si>
  <si>
    <t>Forestry products</t>
  </si>
  <si>
    <t>Fishery products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</si>
  <si>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개소</t>
    </r>
    <r>
      <rPr>
        <sz val="10"/>
        <rFont val="Arial"/>
        <family val="2"/>
      </rPr>
      <t>)</t>
    </r>
  </si>
  <si>
    <t>(Unit : number)</t>
  </si>
  <si>
    <r>
      <t>계</t>
    </r>
    <r>
      <rPr>
        <sz val="10"/>
        <rFont val="Arial"/>
        <family val="2"/>
      </rPr>
      <t xml:space="preserve"> </t>
    </r>
  </si>
  <si>
    <t>한국은행</t>
  </si>
  <si>
    <t>씨티은행</t>
  </si>
  <si>
    <t>The Bank</t>
  </si>
  <si>
    <t>Total</t>
  </si>
  <si>
    <t>Bank</t>
  </si>
  <si>
    <t>Citi</t>
  </si>
  <si>
    <t>-</t>
  </si>
  <si>
    <r>
      <t>2003(</t>
    </r>
    <r>
      <rPr>
        <sz val="10"/>
        <rFont val="돋움"/>
        <family val="3"/>
      </rPr>
      <t>제주시</t>
    </r>
    <r>
      <rPr>
        <sz val="10"/>
        <rFont val="Arial"/>
        <family val="2"/>
      </rPr>
      <t>)</t>
    </r>
  </si>
  <si>
    <r>
      <t>2</t>
    </r>
    <r>
      <rPr>
        <sz val="10"/>
        <rFont val="Arial"/>
        <family val="2"/>
      </rPr>
      <t>003(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</si>
  <si>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2004(</t>
    </r>
    <r>
      <rPr>
        <sz val="10"/>
        <color indexed="8"/>
        <rFont val="돋움"/>
        <family val="3"/>
      </rPr>
      <t>제주시</t>
    </r>
    <r>
      <rPr>
        <sz val="10"/>
        <color indexed="8"/>
        <rFont val="Arial"/>
        <family val="2"/>
      </rPr>
      <t>)</t>
    </r>
  </si>
  <si>
    <r>
      <t>2004(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</si>
  <si>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t>지방은행</t>
  </si>
  <si>
    <r>
      <t>특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은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행</t>
    </r>
  </si>
  <si>
    <t>Local Banks</t>
  </si>
  <si>
    <t>외환은행</t>
  </si>
  <si>
    <t>국민은행</t>
  </si>
  <si>
    <t>제주은행</t>
  </si>
  <si>
    <t>중소기업</t>
  </si>
  <si>
    <t>농협</t>
  </si>
  <si>
    <t>한국산업은행</t>
  </si>
  <si>
    <t>The Korea</t>
  </si>
  <si>
    <t>Korea</t>
  </si>
  <si>
    <t>Exchange</t>
  </si>
  <si>
    <t>Kookmin</t>
  </si>
  <si>
    <t>S.M.</t>
  </si>
  <si>
    <t>Development</t>
  </si>
  <si>
    <t>Jeju Bank</t>
  </si>
  <si>
    <t>industry</t>
  </si>
  <si>
    <t>N.A.C.F</t>
  </si>
  <si>
    <t>N.F.F.C</t>
  </si>
  <si>
    <t>2 0 0 5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</si>
  <si>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한국은행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제주본부</t>
    </r>
  </si>
  <si>
    <t>Source : The Bank of Korea, Jeju Branch</t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</si>
  <si>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(  )</t>
    </r>
    <r>
      <rPr>
        <sz val="10"/>
        <rFont val="굴림"/>
        <family val="3"/>
      </rPr>
      <t>내는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출장소임</t>
    </r>
  </si>
  <si>
    <t>`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</si>
  <si>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경제정책과</t>
    </r>
  </si>
  <si>
    <r>
      <t xml:space="preserve">Source : </t>
    </r>
    <r>
      <rPr>
        <sz val="10"/>
        <rFont val="Arial"/>
        <family val="2"/>
      </rPr>
      <t xml:space="preserve">Jeju Special Self-Governing Province </t>
    </r>
    <r>
      <rPr>
        <sz val="10"/>
        <rFont val="Arial"/>
        <family val="2"/>
      </rPr>
      <t>Economy Policy Div</t>
    </r>
  </si>
  <si>
    <t>-</t>
  </si>
  <si>
    <t>Source : National Statistical Office 「Annual Report on the Consumer Price Index」</t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</si>
  <si>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통관기준</t>
    </r>
  </si>
  <si>
    <t>Note : 1) Based on customs clearance</t>
  </si>
  <si>
    <r>
      <t>2004(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</si>
  <si>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r>
      <t>2004(</t>
    </r>
    <r>
      <rPr>
        <sz val="10"/>
        <rFont val="돋움"/>
        <family val="3"/>
      </rPr>
      <t>제</t>
    </r>
    <r>
      <rPr>
        <sz val="10"/>
        <rFont val="돋움"/>
        <family val="3"/>
      </rPr>
      <t>주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</si>
  <si>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</si>
  <si>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>Y</t>
    </r>
    <r>
      <rPr>
        <sz val="10"/>
        <rFont val="Arial"/>
        <family val="2"/>
      </rPr>
      <t>ear</t>
    </r>
  </si>
  <si>
    <r>
      <t xml:space="preserve"> 2004(</t>
    </r>
    <r>
      <rPr>
        <sz val="10"/>
        <rFont val="Arial"/>
        <family val="2"/>
      </rPr>
      <t>Jejusi</t>
    </r>
    <r>
      <rPr>
        <sz val="10"/>
        <rFont val="Arial"/>
        <family val="2"/>
      </rPr>
      <t>)</t>
    </r>
  </si>
  <si>
    <t xml:space="preserve"> 2004(Bukjeju)</t>
  </si>
  <si>
    <t xml:space="preserve">  2003(Jejusi)</t>
  </si>
  <si>
    <t xml:space="preserve">  2003(Bukjeju)</t>
  </si>
  <si>
    <t xml:space="preserve">  2004(Jejusi)</t>
  </si>
  <si>
    <t xml:space="preserve">  2004(Bukjeju)</t>
  </si>
  <si>
    <t xml:space="preserve">  2003(Jejusi)</t>
  </si>
  <si>
    <t xml:space="preserve">  2003(Bukjeju)</t>
  </si>
  <si>
    <t xml:space="preserve">  2004(Jejusi)</t>
  </si>
  <si>
    <t xml:space="preserve">  2004(Bukjeju)</t>
  </si>
  <si>
    <r>
      <t>Y</t>
    </r>
    <r>
      <rPr>
        <sz val="10"/>
        <rFont val="Arial"/>
        <family val="2"/>
      </rPr>
      <t>ear</t>
    </r>
  </si>
  <si>
    <t xml:space="preserve">  2003(Jejusi)</t>
  </si>
  <si>
    <t xml:space="preserve">  2004(Jejusi)</t>
  </si>
  <si>
    <t>연별 및
월별</t>
  </si>
  <si>
    <r>
      <t>Y</t>
    </r>
    <r>
      <rPr>
        <sz val="10"/>
        <rFont val="Arial"/>
        <family val="2"/>
      </rPr>
      <t>ear &amp;
Month</t>
    </r>
  </si>
  <si>
    <r>
      <t>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</si>
  <si>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
월별</t>
    </r>
  </si>
  <si>
    <t xml:space="preserve">   주 : 제주특별자치도 전체 수치임</t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</si>
  <si>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월별</t>
    </r>
  </si>
  <si>
    <t>Year &amp; Month</t>
  </si>
  <si>
    <t>Deposit 
money</t>
  </si>
  <si>
    <t>for the lease of 
a house (room)</t>
  </si>
  <si>
    <r>
      <t>자료</t>
    </r>
    <r>
      <rPr>
        <sz val="10"/>
        <rFont val="Arial"/>
        <family val="2"/>
      </rPr>
      <t xml:space="preserve"> :</t>
    </r>
    <r>
      <rPr>
        <sz val="10"/>
        <rFont val="굴림"/>
        <family val="3"/>
      </rPr>
      <t>한국무역협회광주전남지부</t>
    </r>
  </si>
  <si>
    <r>
      <t>※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지역구분방법</t>
    </r>
    <r>
      <rPr>
        <sz val="10"/>
        <rFont val="Arial"/>
        <family val="2"/>
      </rPr>
      <t xml:space="preserve"> : '99</t>
    </r>
    <r>
      <rPr>
        <sz val="10"/>
        <rFont val="굴림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이전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자료는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사업자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등록번호중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세무서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코드</t>
    </r>
    <r>
      <rPr>
        <sz val="10"/>
        <rFont val="Arial"/>
        <family val="2"/>
      </rPr>
      <t>,
                          2000</t>
    </r>
    <r>
      <rPr>
        <sz val="10"/>
        <rFont val="굴림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이후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자료는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사업체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소재지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기준임</t>
    </r>
  </si>
  <si>
    <r>
      <t>※</t>
    </r>
    <r>
      <rPr>
        <sz val="10"/>
        <rFont val="Arial"/>
        <family val="2"/>
      </rPr>
      <t xml:space="preserve"> The method of regional division : Figures prior to '99 are based on taxation code on registration of enterpreneur number and figures after 2000 are based on location of eatablishment</t>
    </r>
  </si>
  <si>
    <r>
      <t>Y</t>
    </r>
    <r>
      <rPr>
        <sz val="10"/>
        <rFont val="Arial"/>
        <family val="2"/>
      </rPr>
      <t>ear &amp; Month</t>
    </r>
  </si>
  <si>
    <t>Source: KITA</t>
  </si>
  <si>
    <r>
      <t>자료</t>
    </r>
    <r>
      <rPr>
        <sz val="10"/>
        <rFont val="Arial"/>
        <family val="2"/>
      </rPr>
      <t xml:space="preserve"> :</t>
    </r>
    <r>
      <rPr>
        <sz val="10"/>
        <rFont val="굴림"/>
        <family val="3"/>
      </rPr>
      <t>한국무역협회광주전남지부</t>
    </r>
  </si>
  <si>
    <r>
      <t xml:space="preserve">         2) 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  <r>
      <rPr>
        <sz val="10"/>
        <rFont val="Arial"/>
        <family val="2"/>
      </rPr>
      <t>.</t>
    </r>
  </si>
  <si>
    <r>
      <t>Y</t>
    </r>
    <r>
      <rPr>
        <sz val="10"/>
        <rFont val="Arial"/>
        <family val="2"/>
      </rPr>
      <t>ear &amp;
 Month</t>
    </r>
  </si>
  <si>
    <t>Machinery
and</t>
  </si>
  <si>
    <r>
      <t>자료</t>
    </r>
    <r>
      <rPr>
        <sz val="10"/>
        <rFont val="Arial"/>
        <family val="2"/>
      </rPr>
      <t xml:space="preserve"> :</t>
    </r>
    <r>
      <rPr>
        <sz val="10"/>
        <rFont val="굴림"/>
        <family val="3"/>
      </rPr>
      <t>한국무역협회광주전남지부</t>
    </r>
  </si>
  <si>
    <t>Source: KITA</t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</si>
  <si>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및
</t>
    </r>
    <r>
      <rPr>
        <sz val="10"/>
        <rFont val="Arial"/>
        <family val="2"/>
      </rPr>
      <t xml:space="preserve"> 
</t>
    </r>
    <r>
      <rPr>
        <sz val="10"/>
        <rFont val="돋움"/>
        <family val="3"/>
      </rPr>
      <t>월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</si>
  <si>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r>
      <t>Y</t>
    </r>
    <r>
      <rPr>
        <sz val="10"/>
        <rFont val="Arial"/>
        <family val="2"/>
      </rPr>
      <t>ear &amp;
 Month</t>
    </r>
  </si>
  <si>
    <r>
      <t>(</t>
    </r>
    <r>
      <rPr>
        <sz val="10"/>
        <color indexed="8"/>
        <rFont val="한양신명조,한컴돋움"/>
        <family val="3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한양신명조,한컴돋움"/>
        <family val="3"/>
      </rPr>
      <t>천불</t>
    </r>
    <r>
      <rPr>
        <sz val="10"/>
        <color indexed="8"/>
        <rFont val="Arial"/>
        <family val="2"/>
      </rPr>
      <t>)</t>
    </r>
  </si>
  <si>
    <t>연별</t>
  </si>
  <si>
    <t>Year</t>
  </si>
  <si>
    <r>
      <t>2004(</t>
    </r>
    <r>
      <rPr>
        <sz val="10"/>
        <rFont val="돋움"/>
        <family val="3"/>
      </rPr>
      <t>제주시</t>
    </r>
    <r>
      <rPr>
        <sz val="10"/>
        <rFont val="Arial"/>
        <family val="2"/>
      </rPr>
      <t>)</t>
    </r>
  </si>
  <si>
    <t xml:space="preserve">  2003(Bukjeju)</t>
  </si>
  <si>
    <t xml:space="preserve">  2004(Bukjeju)</t>
  </si>
  <si>
    <r>
      <t>2003(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</si>
  <si>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2004(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</si>
  <si>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r>
      <t xml:space="preserve">5-1. </t>
    </r>
    <r>
      <rPr>
        <b/>
        <sz val="18"/>
        <rFont val="굴림"/>
        <family val="3"/>
      </rPr>
      <t>주요품목 소비자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물가지수</t>
    </r>
    <r>
      <rPr>
        <b/>
        <sz val="18"/>
        <rFont val="Arial"/>
        <family val="2"/>
      </rPr>
      <t xml:space="preserve"> (</t>
    </r>
    <r>
      <rPr>
        <b/>
        <sz val="18"/>
        <rFont val="굴림"/>
        <family val="3"/>
      </rPr>
      <t>계속</t>
    </r>
    <r>
      <rPr>
        <b/>
        <sz val="18"/>
        <rFont val="Arial"/>
        <family val="2"/>
      </rPr>
      <t>)    Consumer Price Indexes  (Cont'd)</t>
    </r>
  </si>
  <si>
    <r>
      <t xml:space="preserve">5-1. </t>
    </r>
    <r>
      <rPr>
        <b/>
        <sz val="18"/>
        <rFont val="굴림"/>
        <family val="3"/>
      </rPr>
      <t>주요품목 소비자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물가지수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계속</t>
    </r>
    <r>
      <rPr>
        <b/>
        <sz val="18"/>
        <rFont val="Arial"/>
        <family val="2"/>
      </rPr>
      <t>)     Consumer Price Indexes  (Cont'd)</t>
    </r>
  </si>
  <si>
    <t>가  중  치</t>
  </si>
  <si>
    <t>연별 및 
월별</t>
  </si>
  <si>
    <t>fee</t>
  </si>
  <si>
    <t>fare</t>
  </si>
  <si>
    <t>Samgyeop</t>
  </si>
  <si>
    <t>_sal</t>
  </si>
  <si>
    <t>(eating out)</t>
  </si>
  <si>
    <t>bath fee</t>
  </si>
  <si>
    <t>Year 
&amp; Month</t>
  </si>
  <si>
    <t>Beef
(domestic)</t>
  </si>
  <si>
    <r>
      <t>(wel</t>
    </r>
    <r>
      <rPr>
        <sz val="10"/>
        <rFont val="Arial"/>
        <family val="2"/>
      </rPr>
      <t>s</t>
    </r>
    <r>
      <rPr>
        <sz val="10"/>
        <rFont val="Arial"/>
        <family val="2"/>
      </rPr>
      <t>h 
onion)</t>
    </r>
  </si>
  <si>
    <t>Year &amp; 
Month</t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</si>
  <si>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월별</t>
    </r>
  </si>
  <si>
    <t>Beer</t>
  </si>
  <si>
    <t>Admission</t>
  </si>
  <si>
    <t>fee to</t>
  </si>
  <si>
    <t>theater</t>
  </si>
  <si>
    <t>Beauty</t>
  </si>
  <si>
    <t>Source : KITA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</si>
  <si>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한국무역협회광주전남지부</t>
    </r>
  </si>
  <si>
    <t>-</t>
  </si>
  <si>
    <r>
      <t xml:space="preserve">IX.  </t>
    </r>
    <r>
      <rPr>
        <b/>
        <sz val="22"/>
        <rFont val="돋움"/>
        <family val="3"/>
      </rPr>
      <t>유통</t>
    </r>
    <r>
      <rPr>
        <b/>
        <sz val="22"/>
        <rFont val="Arial"/>
        <family val="2"/>
      </rPr>
      <t xml:space="preserve"> ·</t>
    </r>
    <r>
      <rPr>
        <b/>
        <sz val="22"/>
        <rFont val="돋움"/>
        <family val="3"/>
      </rPr>
      <t>금융</t>
    </r>
    <r>
      <rPr>
        <b/>
        <sz val="22"/>
        <rFont val="Arial"/>
        <family val="2"/>
      </rPr>
      <t xml:space="preserve"> ·</t>
    </r>
    <r>
      <rPr>
        <b/>
        <sz val="22"/>
        <rFont val="돋움"/>
        <family val="3"/>
      </rPr>
      <t>보험</t>
    </r>
    <r>
      <rPr>
        <b/>
        <sz val="22"/>
        <rFont val="Arial"/>
        <family val="2"/>
      </rPr>
      <t xml:space="preserve"> </t>
    </r>
    <r>
      <rPr>
        <b/>
        <sz val="22"/>
        <rFont val="돋움"/>
        <family val="3"/>
      </rPr>
      <t>및</t>
    </r>
    <r>
      <rPr>
        <b/>
        <sz val="22"/>
        <rFont val="Arial"/>
        <family val="2"/>
      </rPr>
      <t xml:space="preserve"> </t>
    </r>
    <r>
      <rPr>
        <b/>
        <sz val="22"/>
        <rFont val="돋움"/>
        <family val="3"/>
      </rPr>
      <t>기타</t>
    </r>
    <r>
      <rPr>
        <b/>
        <sz val="22"/>
        <rFont val="Arial"/>
        <family val="2"/>
      </rPr>
      <t xml:space="preserve"> </t>
    </r>
    <r>
      <rPr>
        <b/>
        <sz val="22"/>
        <rFont val="돋움"/>
        <family val="3"/>
      </rPr>
      <t>서비스</t>
    </r>
    <r>
      <rPr>
        <b/>
        <sz val="22"/>
        <rFont val="Arial"/>
        <family val="2"/>
      </rPr>
      <t xml:space="preserve">     TRADE ·BANKING ·INSURANCE AND OTHER SERVICES</t>
    </r>
  </si>
  <si>
    <r>
      <t xml:space="preserve">5. </t>
    </r>
    <r>
      <rPr>
        <b/>
        <sz val="18"/>
        <rFont val="굴림"/>
        <family val="3"/>
      </rPr>
      <t>소비자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물가지수</t>
    </r>
    <r>
      <rPr>
        <b/>
        <sz val="18"/>
        <rFont val="Arial"/>
        <family val="2"/>
      </rPr>
      <t xml:space="preserve"> (</t>
    </r>
    <r>
      <rPr>
        <b/>
        <sz val="18"/>
        <rFont val="굴림"/>
        <family val="3"/>
      </rPr>
      <t>계속)</t>
    </r>
    <r>
      <rPr>
        <b/>
        <sz val="18"/>
        <rFont val="Arial"/>
        <family val="2"/>
      </rPr>
      <t xml:space="preserve">    Consumer Price Indexes  (Cont'd)</t>
    </r>
  </si>
  <si>
    <t>가구집기. 가사용품 Furnishings &amp; household</t>
  </si>
  <si>
    <t>보건의료  Health</t>
  </si>
  <si>
    <t>교  통</t>
  </si>
  <si>
    <t>Transportation</t>
  </si>
  <si>
    <t>광열</t>
  </si>
  <si>
    <t>가구</t>
  </si>
  <si>
    <t>침구</t>
  </si>
  <si>
    <t>가정용기구</t>
  </si>
  <si>
    <t>주방용품</t>
  </si>
  <si>
    <t>가사용품</t>
  </si>
  <si>
    <t>의약품.</t>
  </si>
  <si>
    <t>의료서비스</t>
  </si>
  <si>
    <t>기  타</t>
  </si>
  <si>
    <t>차량구입비</t>
  </si>
  <si>
    <t>Furniture</t>
  </si>
  <si>
    <t>직물제품</t>
  </si>
  <si>
    <t>Household</t>
  </si>
  <si>
    <t>서비스</t>
  </si>
  <si>
    <t>의료약품</t>
  </si>
  <si>
    <t>Medical</t>
  </si>
  <si>
    <t>Purchase</t>
  </si>
  <si>
    <t>appliances</t>
  </si>
  <si>
    <t>utensils</t>
  </si>
  <si>
    <t>service</t>
  </si>
  <si>
    <t>medical</t>
  </si>
  <si>
    <t>of vehicle</t>
  </si>
  <si>
    <t>textiled</t>
  </si>
  <si>
    <t>goods</t>
  </si>
  <si>
    <t>products</t>
  </si>
  <si>
    <t>services</t>
  </si>
  <si>
    <t>&amp;</t>
  </si>
  <si>
    <t xml:space="preserve"> </t>
  </si>
  <si>
    <t>자료 : 통계청 물가통계과</t>
  </si>
  <si>
    <t xml:space="preserve">Source : National Statistical Office </t>
  </si>
  <si>
    <t>2 0 0 6</t>
  </si>
  <si>
    <t xml:space="preserve">2 0 0 7 </t>
  </si>
  <si>
    <r>
      <t>합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계</t>
    </r>
  </si>
  <si>
    <t>대형마트(할인점)</t>
  </si>
  <si>
    <t>전     문     점</t>
  </si>
  <si>
    <t>백     화     점</t>
  </si>
  <si>
    <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</si>
  <si>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t>Total</t>
  </si>
  <si>
    <t>Discounter Store</t>
  </si>
  <si>
    <t>Specialty Store</t>
  </si>
  <si>
    <t>Department Store</t>
  </si>
  <si>
    <t>Year</t>
  </si>
  <si>
    <r>
      <t>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소</t>
    </r>
  </si>
  <si>
    <r>
      <t>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적</t>
    </r>
  </si>
  <si>
    <t>시    별</t>
  </si>
  <si>
    <t>Floor space</t>
  </si>
  <si>
    <t>Si</t>
  </si>
  <si>
    <t>매   장</t>
  </si>
  <si>
    <r>
      <t>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물</t>
    </r>
  </si>
  <si>
    <t>면   적</t>
  </si>
  <si>
    <t>연면적</t>
  </si>
  <si>
    <t>Number</t>
  </si>
  <si>
    <t>store</t>
  </si>
  <si>
    <t>Establish ment</t>
  </si>
  <si>
    <t>쇼      핑      센       터</t>
  </si>
  <si>
    <t>시          장    Market</t>
  </si>
  <si>
    <t>기타 대규모 점포</t>
  </si>
  <si>
    <t>등    록    시   장</t>
  </si>
  <si>
    <t>인    정    시    장</t>
  </si>
  <si>
    <t>연    별</t>
  </si>
  <si>
    <t>Shopping Center</t>
  </si>
  <si>
    <t>Registered Market</t>
  </si>
  <si>
    <t>Others</t>
  </si>
  <si>
    <t>Other Large-scale Store</t>
  </si>
  <si>
    <t>하나은행</t>
  </si>
  <si>
    <t>제일은행</t>
  </si>
  <si>
    <t>신한은행</t>
  </si>
  <si>
    <t>씨티은행</t>
  </si>
  <si>
    <t>수협중앙회</t>
  </si>
  <si>
    <t xml:space="preserve">기   타
</t>
  </si>
  <si>
    <r>
      <t>시</t>
    </r>
    <r>
      <rPr>
        <sz val="10"/>
        <rFont val="Arial"/>
        <family val="2"/>
      </rPr>
      <t xml:space="preserve">                </t>
    </r>
    <r>
      <rPr>
        <sz val="10"/>
        <rFont val="굴림"/>
        <family val="3"/>
      </rPr>
      <t>중</t>
    </r>
    <r>
      <rPr>
        <sz val="10"/>
        <rFont val="Arial"/>
        <family val="2"/>
      </rPr>
      <t xml:space="preserve">               </t>
    </r>
    <r>
      <rPr>
        <sz val="10"/>
        <rFont val="굴림"/>
        <family val="3"/>
      </rPr>
      <t>은</t>
    </r>
    <r>
      <rPr>
        <sz val="10"/>
        <rFont val="Arial"/>
        <family val="2"/>
      </rPr>
      <t xml:space="preserve">                </t>
    </r>
    <r>
      <rPr>
        <sz val="10"/>
        <rFont val="굴림"/>
        <family val="3"/>
      </rPr>
      <t xml:space="preserve">행
</t>
    </r>
    <r>
      <rPr>
        <sz val="10"/>
        <rFont val="Arial"/>
        <family val="2"/>
      </rPr>
      <t>Nation-wide  commercial  banks</t>
    </r>
  </si>
  <si>
    <r>
      <t xml:space="preserve"> </t>
    </r>
    <r>
      <rPr>
        <sz val="10"/>
        <rFont val="Arial"/>
        <family val="2"/>
      </rPr>
      <t xml:space="preserve">     </t>
    </r>
    <r>
      <rPr>
        <sz val="10"/>
        <rFont val="Arial"/>
        <family val="2"/>
      </rPr>
      <t>of Korea</t>
    </r>
  </si>
  <si>
    <t>우리은행</t>
  </si>
  <si>
    <t>Woori</t>
  </si>
  <si>
    <t>Bank</t>
  </si>
  <si>
    <t>Korea First</t>
  </si>
  <si>
    <t>Hana</t>
  </si>
  <si>
    <t>Shin Han</t>
  </si>
  <si>
    <t>l</t>
  </si>
  <si>
    <t>Shin Han
Bank</t>
  </si>
  <si>
    <t>조흥은행</t>
  </si>
  <si>
    <r>
      <t>Shin Han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Bank</t>
    </r>
  </si>
  <si>
    <r>
      <t>1</t>
    </r>
    <r>
      <rPr>
        <sz val="10"/>
        <rFont val="돋움"/>
        <family val="3"/>
      </rPr>
      <t>월</t>
    </r>
  </si>
  <si>
    <r>
      <t>2월</t>
    </r>
  </si>
  <si>
    <r>
      <t>3월</t>
    </r>
  </si>
  <si>
    <r>
      <t>4월</t>
    </r>
  </si>
  <si>
    <r>
      <t>5월</t>
    </r>
  </si>
  <si>
    <r>
      <t>6월</t>
    </r>
  </si>
  <si>
    <r>
      <t>7월</t>
    </r>
  </si>
  <si>
    <r>
      <t>8월</t>
    </r>
  </si>
  <si>
    <r>
      <t>9월</t>
    </r>
  </si>
  <si>
    <r>
      <t>10월</t>
    </r>
  </si>
  <si>
    <r>
      <t>11월</t>
    </r>
  </si>
  <si>
    <r>
      <t>12월</t>
    </r>
  </si>
  <si>
    <t>Unit : person, 1,000won</t>
  </si>
  <si>
    <t>Number of staffs</t>
  </si>
  <si>
    <t>Number of commissioners</t>
  </si>
  <si>
    <t>Number of special commissioners</t>
  </si>
  <si>
    <t>Number of members</t>
  </si>
  <si>
    <t>Budget</t>
  </si>
  <si>
    <t>자료 : 제주상공회의소</t>
  </si>
  <si>
    <t>Source:jeju Chamber of Commerce and Industry</t>
  </si>
  <si>
    <t>수출상담회 </t>
  </si>
  <si>
    <t>국 제 박 람 회 참 가</t>
  </si>
  <si>
    <t>External trade meeting</t>
  </si>
  <si>
    <t>Overseas market development</t>
  </si>
  <si>
    <t> International trade fair participation</t>
  </si>
  <si>
    <t>개 최 수</t>
  </si>
  <si>
    <t>참가업체 Corporations</t>
  </si>
  <si>
    <t>실  적 Results</t>
  </si>
  <si>
    <t>건  수</t>
  </si>
  <si>
    <t>건 수</t>
  </si>
  <si>
    <t>Number of meetings</t>
  </si>
  <si>
    <t>participated</t>
  </si>
  <si>
    <t>Number </t>
  </si>
  <si>
    <t>Number of fairs</t>
  </si>
  <si>
    <t>of cases</t>
  </si>
  <si>
    <t>Consulted</t>
  </si>
  <si>
    <t>Contract made</t>
  </si>
  <si>
    <r>
      <t xml:space="preserve">8. </t>
    </r>
    <r>
      <rPr>
        <b/>
        <sz val="18"/>
        <color indexed="8"/>
        <rFont val="HY중고딕"/>
        <family val="1"/>
      </rPr>
      <t>상공회의소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HY중고딕"/>
        <family val="1"/>
      </rPr>
      <t>현황</t>
    </r>
    <r>
      <rPr>
        <b/>
        <sz val="18"/>
        <color indexed="8"/>
        <rFont val="Arial"/>
        <family val="2"/>
      </rPr>
      <t xml:space="preserve"> Chamber of Commerce and Industry</t>
    </r>
  </si>
  <si>
    <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HY중고딕"/>
        <family val="1"/>
      </rPr>
      <t>명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HY중고딕"/>
        <family val="1"/>
      </rPr>
      <t>천원</t>
    </r>
  </si>
  <si>
    <r>
      <t>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직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원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수</t>
    </r>
  </si>
  <si>
    <r>
      <t>의</t>
    </r>
    <r>
      <rPr>
        <sz val="10"/>
        <color indexed="8"/>
        <rFont val="Arial"/>
        <family val="2"/>
      </rPr>
      <t xml:space="preserve">   </t>
    </r>
    <r>
      <rPr>
        <sz val="10"/>
        <color indexed="8"/>
        <rFont val="굴림"/>
        <family val="3"/>
      </rPr>
      <t>원</t>
    </r>
    <r>
      <rPr>
        <sz val="10"/>
        <color indexed="8"/>
        <rFont val="Arial"/>
        <family val="2"/>
      </rPr>
      <t xml:space="preserve">   </t>
    </r>
    <r>
      <rPr>
        <sz val="10"/>
        <color indexed="8"/>
        <rFont val="굴림"/>
        <family val="3"/>
      </rPr>
      <t>수</t>
    </r>
  </si>
  <si>
    <r>
      <t>특</t>
    </r>
    <r>
      <rPr>
        <sz val="10"/>
        <color indexed="8"/>
        <rFont val="Arial"/>
        <family val="2"/>
      </rPr>
      <t xml:space="preserve">  </t>
    </r>
    <r>
      <rPr>
        <sz val="10"/>
        <color indexed="8"/>
        <rFont val="굴림"/>
        <family val="3"/>
      </rPr>
      <t>별</t>
    </r>
    <r>
      <rPr>
        <sz val="10"/>
        <color indexed="8"/>
        <rFont val="Arial"/>
        <family val="2"/>
      </rPr>
      <t xml:space="preserve">  </t>
    </r>
    <r>
      <rPr>
        <sz val="10"/>
        <color indexed="8"/>
        <rFont val="굴림"/>
        <family val="3"/>
      </rPr>
      <t>의</t>
    </r>
    <r>
      <rPr>
        <sz val="10"/>
        <color indexed="8"/>
        <rFont val="Arial"/>
        <family val="2"/>
      </rPr>
      <t xml:space="preserve">  </t>
    </r>
    <r>
      <rPr>
        <sz val="10"/>
        <color indexed="8"/>
        <rFont val="굴림"/>
        <family val="3"/>
      </rPr>
      <t>원</t>
    </r>
    <r>
      <rPr>
        <sz val="10"/>
        <color indexed="8"/>
        <rFont val="Arial"/>
        <family val="2"/>
      </rPr>
      <t xml:space="preserve">  </t>
    </r>
    <r>
      <rPr>
        <sz val="10"/>
        <color indexed="8"/>
        <rFont val="굴림"/>
        <family val="3"/>
      </rPr>
      <t>수</t>
    </r>
  </si>
  <si>
    <r>
      <t>회</t>
    </r>
    <r>
      <rPr>
        <sz val="10"/>
        <color indexed="8"/>
        <rFont val="Arial"/>
        <family val="2"/>
      </rPr>
      <t xml:space="preserve">   </t>
    </r>
    <r>
      <rPr>
        <sz val="10"/>
        <color indexed="8"/>
        <rFont val="굴림"/>
        <family val="3"/>
      </rPr>
      <t>원</t>
    </r>
    <r>
      <rPr>
        <sz val="10"/>
        <color indexed="8"/>
        <rFont val="Arial"/>
        <family val="2"/>
      </rPr>
      <t xml:space="preserve">   </t>
    </r>
    <r>
      <rPr>
        <sz val="10"/>
        <color indexed="8"/>
        <rFont val="굴림"/>
        <family val="3"/>
      </rPr>
      <t>수</t>
    </r>
  </si>
  <si>
    <r>
      <t>예산액</t>
    </r>
    <r>
      <rPr>
        <sz val="10"/>
        <color indexed="8"/>
        <rFont val="Arial"/>
        <family val="2"/>
      </rPr>
      <t>(</t>
    </r>
    <r>
      <rPr>
        <sz val="10"/>
        <color indexed="8"/>
        <rFont val="굴림"/>
        <family val="3"/>
      </rPr>
      <t>천원</t>
    </r>
    <r>
      <rPr>
        <sz val="10"/>
        <color indexed="8"/>
        <rFont val="Arial"/>
        <family val="2"/>
      </rPr>
      <t>)</t>
    </r>
  </si>
  <si>
    <t>제주상공회의소</t>
  </si>
  <si>
    <r>
      <t>2</t>
    </r>
    <r>
      <rPr>
        <sz val="10"/>
        <rFont val="Arial"/>
        <family val="2"/>
      </rPr>
      <t xml:space="preserve"> 0 0 6 </t>
    </r>
  </si>
  <si>
    <r>
      <t>2</t>
    </r>
    <r>
      <rPr>
        <sz val="10"/>
        <rFont val="Arial"/>
        <family val="2"/>
      </rPr>
      <t xml:space="preserve"> 0 0 6</t>
    </r>
  </si>
  <si>
    <t>2 0 0 7</t>
  </si>
  <si>
    <t>2 0 0 8</t>
  </si>
  <si>
    <t>2 0 0 8</t>
  </si>
  <si>
    <t>2 0 0 8</t>
  </si>
  <si>
    <t>대지면적</t>
  </si>
  <si>
    <t>(시장)</t>
  </si>
  <si>
    <t>Plottage</t>
  </si>
  <si>
    <t xml:space="preserve">2 0 0 7 </t>
  </si>
  <si>
    <t xml:space="preserve">2 0 0 8 </t>
  </si>
  <si>
    <t>2 0 0 8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</si>
  <si>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행정기획과</t>
    </r>
  </si>
  <si>
    <t>자료 : 통계청 물가통계과, 「물가연보」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</si>
  <si>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천불</t>
    </r>
    <r>
      <rPr>
        <sz val="10"/>
        <rFont val="Arial"/>
        <family val="2"/>
      </rPr>
      <t>)</t>
    </r>
  </si>
  <si>
    <t>(unit:USD1000)</t>
  </si>
  <si>
    <r>
      <t>합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계
</t>
    </r>
    <r>
      <rPr>
        <sz val="10"/>
        <rFont val="Arial"/>
        <family val="2"/>
      </rPr>
      <t>Total</t>
    </r>
  </si>
  <si>
    <t>농림수산업· 광업
Agriculture, forestry and fishing· Mining</t>
  </si>
  <si>
    <t>제조업
Manufacturing</t>
  </si>
  <si>
    <r>
      <t>전기</t>
    </r>
    <r>
      <rPr>
        <sz val="10"/>
        <rFont val="Arial"/>
        <family val="2"/>
      </rPr>
      <t>·</t>
    </r>
    <r>
      <rPr>
        <sz val="10"/>
        <rFont val="돋움"/>
        <family val="3"/>
      </rPr>
      <t xml:space="preserve"> 가스</t>
    </r>
    <r>
      <rPr>
        <sz val="10"/>
        <rFont val="Arial"/>
        <family val="2"/>
      </rPr>
      <t>·</t>
    </r>
    <r>
      <rPr>
        <sz val="10"/>
        <rFont val="돋움"/>
        <family val="3"/>
      </rPr>
      <t xml:space="preserve"> 수도</t>
    </r>
    <r>
      <rPr>
        <sz val="10"/>
        <rFont val="Arial"/>
        <family val="2"/>
      </rPr>
      <t>·</t>
    </r>
    <r>
      <rPr>
        <sz val="10"/>
        <rFont val="돋움"/>
        <family val="3"/>
      </rPr>
      <t xml:space="preserve"> 건설
Electricity</t>
    </r>
    <r>
      <rPr>
        <sz val="10"/>
        <rFont val="Arial"/>
        <family val="2"/>
      </rPr>
      <t>·</t>
    </r>
    <r>
      <rPr>
        <sz val="10"/>
        <rFont val="돋움"/>
        <family val="3"/>
      </rPr>
      <t xml:space="preserve"> gas</t>
    </r>
    <r>
      <rPr>
        <sz val="10"/>
        <rFont val="Arial"/>
        <family val="2"/>
      </rPr>
      <t>·</t>
    </r>
    <r>
      <rPr>
        <sz val="10"/>
        <rFont val="돋움"/>
        <family val="3"/>
      </rPr>
      <t xml:space="preserve"> water-supply</t>
    </r>
    <r>
      <rPr>
        <sz val="10"/>
        <rFont val="Arial"/>
        <family val="2"/>
      </rPr>
      <t>·</t>
    </r>
    <r>
      <rPr>
        <sz val="10"/>
        <rFont val="돋움"/>
        <family val="3"/>
      </rPr>
      <t xml:space="preserve"> construction</t>
    </r>
  </si>
  <si>
    <t>서비스업
Services</t>
  </si>
  <si>
    <t>기  타
Others</t>
  </si>
  <si>
    <t>연    별</t>
  </si>
  <si>
    <t>시    별</t>
  </si>
  <si>
    <r>
      <t xml:space="preserve">건수
</t>
    </r>
    <r>
      <rPr>
        <sz val="10"/>
        <rFont val="Arial"/>
        <family val="2"/>
      </rPr>
      <t>Cases</t>
    </r>
  </si>
  <si>
    <r>
      <t>금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액
</t>
    </r>
    <r>
      <rPr>
        <sz val="10"/>
        <rFont val="Arial"/>
        <family val="2"/>
      </rPr>
      <t>Amount</t>
    </r>
  </si>
  <si>
    <t>Si</t>
  </si>
  <si>
    <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시</t>
    </r>
  </si>
  <si>
    <t xml:space="preserve"> Jeju-si</t>
  </si>
  <si>
    <r>
      <t>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</si>
  <si>
    <t xml:space="preserve"> Seogwipo-si</t>
  </si>
  <si>
    <t xml:space="preserve">
지      역      별</t>
  </si>
  <si>
    <t>Year</t>
  </si>
  <si>
    <t>연    별</t>
  </si>
  <si>
    <t>합  계   Total</t>
  </si>
  <si>
    <t>국제협력기구</t>
  </si>
  <si>
    <t>미주지역</t>
  </si>
  <si>
    <t>아주지역</t>
  </si>
  <si>
    <t>EU(25개 국가)</t>
  </si>
  <si>
    <t>기타지역</t>
  </si>
  <si>
    <t>시    별</t>
  </si>
  <si>
    <r>
      <t xml:space="preserve">건수
</t>
    </r>
    <r>
      <rPr>
        <sz val="10"/>
        <rFont val="Arial"/>
        <family val="2"/>
      </rPr>
      <t>Cases</t>
    </r>
  </si>
  <si>
    <r>
      <t>금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액
</t>
    </r>
    <r>
      <rPr>
        <sz val="10"/>
        <rFont val="Arial"/>
        <family val="2"/>
      </rPr>
      <t>Amount</t>
    </r>
  </si>
  <si>
    <t>Si</t>
  </si>
  <si>
    <t>2 0 0 8</t>
  </si>
  <si>
    <t>2 0 0 8</t>
  </si>
  <si>
    <t>자료 : 제주특별자치도 투자정책과</t>
  </si>
  <si>
    <t>9. 해외시장개척 추진실적 Overseas Market Development</t>
  </si>
  <si>
    <t xml:space="preserve">(단위 : 천불) </t>
  </si>
  <si>
    <t>구   분</t>
  </si>
  <si>
    <t>시장개척단</t>
  </si>
  <si>
    <t>Year</t>
  </si>
  <si>
    <t>상   담</t>
  </si>
  <si>
    <t>계   약</t>
  </si>
  <si>
    <t>Source:Economic Policy Div.</t>
  </si>
  <si>
    <t>자료 : 제주특별자치도 경제정책과</t>
  </si>
  <si>
    <r>
      <t xml:space="preserve">    </t>
    </r>
    <r>
      <rPr>
        <sz val="10"/>
        <rFont val="Arial"/>
        <family val="2"/>
      </rPr>
      <t xml:space="preserve">   </t>
    </r>
    <r>
      <rPr>
        <sz val="10"/>
        <rFont val="Arial"/>
        <family val="2"/>
      </rPr>
      <t xml:space="preserve">  2) </t>
    </r>
    <r>
      <rPr>
        <sz val="10"/>
        <rFont val="돋움"/>
        <family val="3"/>
      </rPr>
      <t>반올림으로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합계가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안맞을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있습니다</t>
    </r>
    <r>
      <rPr>
        <sz val="10"/>
        <rFont val="Arial"/>
        <family val="2"/>
      </rPr>
      <t>.</t>
    </r>
  </si>
  <si>
    <r>
      <t xml:space="preserve"> </t>
    </r>
    <r>
      <rPr>
        <sz val="10"/>
        <rFont val="Arial"/>
        <family val="2"/>
      </rPr>
      <t xml:space="preserve">        3)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  <r>
      <rPr>
        <sz val="10"/>
        <rFont val="Arial"/>
        <family val="2"/>
      </rPr>
      <t>.</t>
    </r>
  </si>
  <si>
    <t xml:space="preserve">       Source :  Administrative Planning Div.</t>
  </si>
  <si>
    <t>Source : Jeju Special Self-Governing Provin ceInvestment Policy Dvision</t>
  </si>
  <si>
    <r>
      <t xml:space="preserve">10. </t>
    </r>
    <r>
      <rPr>
        <b/>
        <sz val="18"/>
        <color indexed="8"/>
        <rFont val="굴림"/>
        <family val="3"/>
      </rPr>
      <t>외국인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직접투자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신고실적</t>
    </r>
    <r>
      <rPr>
        <b/>
        <sz val="18"/>
        <color indexed="8"/>
        <rFont val="Arial"/>
        <family val="2"/>
      </rPr>
      <t xml:space="preserve">  Notification for Foreign Direct Investments</t>
    </r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</si>
  <si>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예금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은행</t>
    </r>
  </si>
  <si>
    <r>
      <t xml:space="preserve">  Note : 1) </t>
    </r>
    <r>
      <rPr>
        <sz val="10"/>
        <rFont val="Arial"/>
        <family val="2"/>
      </rPr>
      <t>Commercial &amp; Specialized Banks</t>
    </r>
  </si>
  <si>
    <t>삼겹살</t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</si>
  <si>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품목은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SITC </t>
    </r>
    <r>
      <rPr>
        <sz val="10"/>
        <rFont val="굴림"/>
        <family val="3"/>
      </rPr>
      <t>기준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분류단위는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1</t>
    </r>
    <r>
      <rPr>
        <sz val="10"/>
        <rFont val="굴림"/>
        <family val="3"/>
      </rPr>
      <t>단위</t>
    </r>
  </si>
  <si>
    <r>
      <t xml:space="preserve"> </t>
    </r>
    <r>
      <rPr>
        <sz val="10"/>
        <rFont val="Arial"/>
        <family val="2"/>
      </rPr>
      <t xml:space="preserve">        3) </t>
    </r>
    <r>
      <rPr>
        <sz val="10"/>
        <rFont val="돋움"/>
        <family val="3"/>
      </rPr>
      <t>반올림으로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합계가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안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맞을수도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있습니다</t>
    </r>
    <r>
      <rPr>
        <sz val="10"/>
        <rFont val="Arial"/>
        <family val="2"/>
      </rPr>
      <t xml:space="preserve">. </t>
    </r>
  </si>
  <si>
    <r>
      <t xml:space="preserve">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1) </t>
    </r>
    <r>
      <rPr>
        <sz val="10"/>
        <rFont val="Arial"/>
        <family val="2"/>
      </rPr>
      <t xml:space="preserve">: 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  <r>
      <rPr>
        <sz val="10"/>
        <rFont val="Arial"/>
        <family val="2"/>
      </rPr>
      <t>.</t>
    </r>
  </si>
  <si>
    <r>
      <t xml:space="preserve"> </t>
    </r>
    <r>
      <rPr>
        <sz val="10"/>
        <rFont val="Arial"/>
        <family val="2"/>
      </rPr>
      <t xml:space="preserve">      2) ;  </t>
    </r>
    <r>
      <rPr>
        <sz val="10"/>
        <rFont val="돋움"/>
        <family val="3"/>
      </rPr>
      <t>반올림으로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합계가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안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맞을수도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있습니다</t>
    </r>
    <r>
      <rPr>
        <sz val="10"/>
        <rFont val="Arial"/>
        <family val="2"/>
      </rPr>
      <t xml:space="preserve">. </t>
    </r>
  </si>
  <si>
    <r>
      <t xml:space="preserve">3. </t>
    </r>
    <r>
      <rPr>
        <b/>
        <sz val="18"/>
        <rFont val="굴림"/>
        <family val="3"/>
      </rPr>
      <t>금융기관</t>
    </r>
    <r>
      <rPr>
        <b/>
        <sz val="18"/>
        <rFont val="Arial"/>
        <family val="2"/>
      </rPr>
      <t xml:space="preserve"> </t>
    </r>
    <r>
      <rPr>
        <b/>
        <vertAlign val="superscript"/>
        <sz val="16"/>
        <rFont val="Arial"/>
        <family val="2"/>
      </rPr>
      <t>1)</t>
    </r>
    <r>
      <rPr>
        <b/>
        <sz val="16"/>
        <rFont val="Arial"/>
        <family val="2"/>
      </rPr>
      <t xml:space="preserve"> 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예금</t>
    </r>
    <r>
      <rPr>
        <b/>
        <sz val="18"/>
        <rFont val="Arial"/>
        <family val="2"/>
      </rPr>
      <t xml:space="preserve">, </t>
    </r>
    <r>
      <rPr>
        <b/>
        <sz val="18"/>
        <rFont val="굴림"/>
        <family val="3"/>
      </rPr>
      <t>대출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어음</t>
    </r>
    <r>
      <rPr>
        <b/>
        <sz val="18"/>
        <rFont val="Arial"/>
        <family val="2"/>
      </rPr>
      <t xml:space="preserve">    Deposits, Loans and Bills of Financial Institutions</t>
    </r>
  </si>
</sst>
</file>

<file path=xl/styles.xml><?xml version="1.0" encoding="utf-8"?>
<styleSheet xmlns="http://schemas.openxmlformats.org/spreadsheetml/2006/main">
  <numFmts count="3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;"/>
    <numFmt numFmtId="177" formatCode="#,##0_);[Red]\(#,##0\)"/>
    <numFmt numFmtId="178" formatCode="#,##0_ "/>
    <numFmt numFmtId="179" formatCode="#,##0;[Red]#,##0"/>
    <numFmt numFmtId="180" formatCode="\(0\)"/>
    <numFmt numFmtId="181" formatCode="\(#,##0\);[Red]#,##0\)"/>
    <numFmt numFmtId="182" formatCode="\-"/>
    <numFmt numFmtId="183" formatCode="\(#,##0\);;\-;"/>
    <numFmt numFmtId="184" formatCode="\(#,##0\)_);\(#,##0\)"/>
    <numFmt numFmtId="185" formatCode="0_);\(0\)"/>
    <numFmt numFmtId="186" formatCode="#,##0;;\-"/>
    <numFmt numFmtId="187" formatCode="0;[Red]0"/>
    <numFmt numFmtId="188" formatCode="0_);[Red]\(0\)"/>
    <numFmt numFmtId="189" formatCode="#,##0.0_);[Red]\(#,##0.0\)"/>
    <numFmt numFmtId="190" formatCode="#,##0.00;[Red]#,##0.00"/>
    <numFmt numFmtId="191" formatCode="#,##0.0;;\-;"/>
    <numFmt numFmtId="192" formatCode="#,##0.00;;\-;"/>
    <numFmt numFmtId="193" formatCode="#,##0.00_ "/>
    <numFmt numFmtId="194" formatCode="0.0;[Red]0.0"/>
    <numFmt numFmtId="195" formatCode="#,##0.0;[Red]#,##0.0"/>
    <numFmt numFmtId="196" formatCode="#,##0;\-#,##0;\-;"/>
    <numFmt numFmtId="197" formatCode="0.0"/>
    <numFmt numFmtId="198" formatCode="0_ "/>
  </numFmts>
  <fonts count="35">
    <font>
      <sz val="10"/>
      <name val="Arial"/>
      <family val="2"/>
    </font>
    <font>
      <sz val="8"/>
      <name val="돋움"/>
      <family val="3"/>
    </font>
    <font>
      <sz val="11"/>
      <name val="Arial"/>
      <family val="2"/>
    </font>
    <font>
      <b/>
      <sz val="18"/>
      <name val="Arial"/>
      <family val="2"/>
    </font>
    <font>
      <b/>
      <sz val="18"/>
      <name val="굴림"/>
      <family val="3"/>
    </font>
    <font>
      <sz val="18"/>
      <name val="Arial"/>
      <family val="2"/>
    </font>
    <font>
      <sz val="10"/>
      <name val="굴림"/>
      <family val="3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name val="돋움"/>
      <family val="3"/>
    </font>
    <font>
      <sz val="10"/>
      <color indexed="8"/>
      <name val="Arial"/>
      <family val="2"/>
    </font>
    <font>
      <sz val="10"/>
      <color indexed="8"/>
      <name val="돋움"/>
      <family val="3"/>
    </font>
    <font>
      <vertAlign val="superscript"/>
      <sz val="10"/>
      <name val="Arial"/>
      <family val="2"/>
    </font>
    <font>
      <b/>
      <sz val="9"/>
      <name val="굴림"/>
      <family val="3"/>
    </font>
    <font>
      <sz val="9"/>
      <name val="굴림"/>
      <family val="3"/>
    </font>
    <font>
      <b/>
      <sz val="18"/>
      <color indexed="8"/>
      <name val="Arial"/>
      <family val="2"/>
    </font>
    <font>
      <b/>
      <sz val="18"/>
      <color indexed="8"/>
      <name val="한양신명조,한컴돋움"/>
      <family val="3"/>
    </font>
    <font>
      <b/>
      <sz val="11"/>
      <name val="Arial"/>
      <family val="2"/>
    </font>
    <font>
      <sz val="10"/>
      <color indexed="8"/>
      <name val="한양신명조,한컴돋움"/>
      <family val="3"/>
    </font>
    <font>
      <sz val="10"/>
      <color indexed="8"/>
      <name val="굴림"/>
      <family val="3"/>
    </font>
    <font>
      <b/>
      <sz val="10"/>
      <color indexed="10"/>
      <name val="굴림"/>
      <family val="3"/>
    </font>
    <font>
      <b/>
      <sz val="22"/>
      <name val="돋움"/>
      <family val="3"/>
    </font>
    <font>
      <b/>
      <sz val="22"/>
      <name val="Arial"/>
      <family val="2"/>
    </font>
    <font>
      <b/>
      <sz val="11"/>
      <color indexed="10"/>
      <name val="Arial"/>
      <family val="2"/>
    </font>
    <font>
      <b/>
      <sz val="18"/>
      <color indexed="8"/>
      <name val="HY중고딕"/>
      <family val="1"/>
    </font>
    <font>
      <sz val="10"/>
      <color indexed="8"/>
      <name val="HY중고딕"/>
      <family val="1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10"/>
      <name val="굴림"/>
      <family val="3"/>
    </font>
    <font>
      <b/>
      <sz val="12"/>
      <color indexed="8"/>
      <name val="HY중고딕"/>
      <family val="1"/>
    </font>
    <font>
      <b/>
      <sz val="18"/>
      <color indexed="8"/>
      <name val="굴림"/>
      <family val="3"/>
    </font>
    <font>
      <b/>
      <vertAlign val="superscript"/>
      <sz val="16"/>
      <name val="Arial"/>
      <family val="2"/>
    </font>
    <font>
      <b/>
      <sz val="16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9"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1" xfId="0" applyFont="1" applyFill="1" applyBorder="1" applyAlignment="1" quotePrefix="1">
      <alignment horizontal="right" vertical="center"/>
    </xf>
    <xf numFmtId="0" fontId="6" fillId="2" borderId="2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0" fillId="2" borderId="6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vertical="center"/>
    </xf>
    <xf numFmtId="0" fontId="0" fillId="2" borderId="8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vertical="center"/>
    </xf>
    <xf numFmtId="0" fontId="6" fillId="2" borderId="0" xfId="0" applyFont="1" applyFill="1" applyBorder="1" applyAlignment="1" quotePrefix="1">
      <alignment horizontal="left" vertical="center"/>
    </xf>
    <xf numFmtId="0" fontId="0" fillId="2" borderId="0" xfId="0" applyFont="1" applyFill="1" applyBorder="1" applyAlignment="1">
      <alignment horizontal="right" vertical="center"/>
    </xf>
    <xf numFmtId="0" fontId="0" fillId="2" borderId="0" xfId="0" applyFont="1" applyFill="1" applyAlignment="1">
      <alignment vertical="center" shrinkToFit="1"/>
    </xf>
    <xf numFmtId="0" fontId="0" fillId="2" borderId="1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180" fontId="0" fillId="2" borderId="0" xfId="0" applyNumberFormat="1" applyFont="1" applyFill="1" applyAlignment="1">
      <alignment vertical="center"/>
    </xf>
    <xf numFmtId="180" fontId="0" fillId="2" borderId="0" xfId="0" applyNumberFormat="1" applyFont="1" applyFill="1" applyAlignment="1">
      <alignment vertical="center" shrinkToFit="1"/>
    </xf>
    <xf numFmtId="0" fontId="0" fillId="2" borderId="0" xfId="0" applyFont="1" applyFill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9" xfId="0" applyFont="1" applyFill="1" applyBorder="1" applyAlignment="1">
      <alignment horizontal="center" vertical="center" shrinkToFit="1"/>
    </xf>
    <xf numFmtId="0" fontId="0" fillId="2" borderId="0" xfId="0" applyFont="1" applyFill="1" applyAlignment="1" quotePrefix="1">
      <alignment horizontal="left" vertical="center"/>
    </xf>
    <xf numFmtId="0" fontId="0" fillId="2" borderId="5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vertical="center" shrinkToFit="1"/>
    </xf>
    <xf numFmtId="0" fontId="6" fillId="2" borderId="6" xfId="0" applyFont="1" applyFill="1" applyBorder="1" applyAlignment="1" quotePrefix="1">
      <alignment horizontal="center" vertical="center" shrinkToFit="1"/>
    </xf>
    <xf numFmtId="0" fontId="6" fillId="2" borderId="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 quotePrefix="1">
      <alignment horizontal="center" vertical="center" shrinkToFit="1"/>
    </xf>
    <xf numFmtId="0" fontId="0" fillId="2" borderId="6" xfId="0" applyFont="1" applyFill="1" applyBorder="1" applyAlignment="1" quotePrefix="1">
      <alignment horizontal="center" vertical="center" shrinkToFit="1"/>
    </xf>
    <xf numFmtId="0" fontId="0" fillId="2" borderId="7" xfId="0" applyFont="1" applyFill="1" applyBorder="1" applyAlignment="1" quotePrefix="1">
      <alignment horizontal="center" vertical="center" shrinkToFit="1"/>
    </xf>
    <xf numFmtId="0" fontId="6" fillId="2" borderId="2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2" xfId="0" applyFont="1" applyFill="1" applyBorder="1" applyAlignment="1" quotePrefix="1">
      <alignment vertical="center"/>
    </xf>
    <xf numFmtId="0" fontId="0" fillId="2" borderId="0" xfId="0" applyFont="1" applyFill="1" applyAlignment="1" quotePrefix="1">
      <alignment vertical="center"/>
    </xf>
    <xf numFmtId="0" fontId="0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right" vertical="center"/>
    </xf>
    <xf numFmtId="0" fontId="0" fillId="2" borderId="0" xfId="0" applyFont="1" applyFill="1" applyAlignment="1" quotePrefix="1">
      <alignment horizontal="right" vertical="center"/>
    </xf>
    <xf numFmtId="0" fontId="6" fillId="2" borderId="2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0" fillId="2" borderId="7" xfId="0" applyFont="1" applyFill="1" applyBorder="1" applyAlignment="1" quotePrefix="1">
      <alignment horizontal="center" vertical="center" wrapText="1" shrinkToFit="1"/>
    </xf>
    <xf numFmtId="0" fontId="0" fillId="2" borderId="1" xfId="0" applyFont="1" applyFill="1" applyBorder="1" applyAlignment="1" quotePrefix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 shrinkToFit="1"/>
    </xf>
    <xf numFmtId="176" fontId="10" fillId="0" borderId="0" xfId="0" applyNumberFormat="1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shrinkToFit="1"/>
    </xf>
    <xf numFmtId="0" fontId="0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9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shrinkToFit="1"/>
    </xf>
    <xf numFmtId="0" fontId="9" fillId="2" borderId="10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 shrinkToFit="1"/>
    </xf>
    <xf numFmtId="0" fontId="0" fillId="2" borderId="4" xfId="0" applyFont="1" applyFill="1" applyBorder="1" applyAlignment="1">
      <alignment horizontal="center" vertical="center"/>
    </xf>
    <xf numFmtId="0" fontId="0" fillId="2" borderId="1" xfId="0" applyFont="1" applyFill="1" applyBorder="1" applyAlignment="1" quotePrefix="1">
      <alignment horizontal="left" vertical="center"/>
    </xf>
    <xf numFmtId="0" fontId="6" fillId="2" borderId="5" xfId="0" applyFont="1" applyFill="1" applyBorder="1" applyAlignment="1" quotePrefix="1">
      <alignment horizontal="center" vertical="center" shrinkToFit="1"/>
    </xf>
    <xf numFmtId="0" fontId="0" fillId="2" borderId="6" xfId="0" applyFont="1" applyFill="1" applyBorder="1" applyAlignment="1">
      <alignment vertical="center"/>
    </xf>
    <xf numFmtId="0" fontId="0" fillId="2" borderId="0" xfId="0" applyFont="1" applyFill="1" applyBorder="1" applyAlignment="1" quotePrefix="1">
      <alignment horizontal="center" vertical="center" shrinkToFit="1"/>
    </xf>
    <xf numFmtId="0" fontId="17" fillId="2" borderId="0" xfId="0" applyFont="1" applyFill="1" applyAlignment="1">
      <alignment vertical="center"/>
    </xf>
    <xf numFmtId="0" fontId="10" fillId="2" borderId="0" xfId="0" applyFont="1" applyFill="1" applyAlignment="1">
      <alignment horizontal="right"/>
    </xf>
    <xf numFmtId="0" fontId="18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wrapText="1"/>
    </xf>
    <xf numFmtId="0" fontId="0" fillId="2" borderId="14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vertical="center" shrinkToFit="1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0" fillId="2" borderId="0" xfId="0" applyFont="1" applyFill="1" applyAlignment="1">
      <alignment vertical="center"/>
    </xf>
    <xf numFmtId="0" fontId="0" fillId="2" borderId="7" xfId="0" applyFont="1" applyFill="1" applyBorder="1" applyAlignment="1">
      <alignment horizontal="center" vertical="center" wrapText="1" shrinkToFit="1"/>
    </xf>
    <xf numFmtId="0" fontId="0" fillId="0" borderId="3" xfId="0" applyFont="1" applyFill="1" applyBorder="1" applyAlignment="1">
      <alignment horizontal="justify" vertical="center" shrinkToFit="1"/>
    </xf>
    <xf numFmtId="0" fontId="0" fillId="0" borderId="3" xfId="0" applyFont="1" applyFill="1" applyBorder="1" applyAlignment="1">
      <alignment horizontal="left" vertical="center" shrinkToFit="1"/>
    </xf>
    <xf numFmtId="0" fontId="0" fillId="2" borderId="3" xfId="0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 wrapText="1" shrinkToFit="1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Alignment="1">
      <alignment horizontal="right" vertical="center"/>
    </xf>
    <xf numFmtId="0" fontId="0" fillId="2" borderId="0" xfId="0" applyFont="1" applyFill="1" applyAlignment="1">
      <alignment vertical="center" shrinkToFit="1"/>
    </xf>
    <xf numFmtId="0" fontId="0" fillId="2" borderId="0" xfId="0" applyFont="1" applyFill="1" applyAlignment="1" quotePrefix="1">
      <alignment horizontal="left" vertical="center"/>
    </xf>
    <xf numFmtId="0" fontId="0" fillId="2" borderId="0" xfId="0" applyFont="1" applyFill="1" applyBorder="1" applyAlignment="1">
      <alignment horizontal="center" vertical="center" wrapText="1" shrinkToFit="1"/>
    </xf>
    <xf numFmtId="0" fontId="10" fillId="2" borderId="0" xfId="0" applyFont="1" applyFill="1" applyAlignment="1">
      <alignment horizontal="left"/>
    </xf>
    <xf numFmtId="0" fontId="0" fillId="0" borderId="3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 shrinkToFit="1"/>
    </xf>
    <xf numFmtId="0" fontId="10" fillId="0" borderId="10" xfId="0" applyFont="1" applyFill="1" applyBorder="1" applyAlignment="1">
      <alignment horizontal="distributed" vertical="center"/>
    </xf>
    <xf numFmtId="176" fontId="0" fillId="0" borderId="0" xfId="0" applyNumberFormat="1" applyFont="1" applyFill="1" applyAlignment="1">
      <alignment horizontal="center" vertical="center" shrinkToFit="1"/>
    </xf>
    <xf numFmtId="0" fontId="0" fillId="0" borderId="0" xfId="0" applyFont="1" applyFill="1" applyBorder="1" applyAlignment="1" quotePrefix="1">
      <alignment horizontal="center" vertical="center"/>
    </xf>
    <xf numFmtId="0" fontId="0" fillId="0" borderId="0" xfId="0" applyNumberFormat="1" applyFont="1" applyFill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>
      <alignment horizontal="center" vertical="center" shrinkToFit="1"/>
    </xf>
    <xf numFmtId="185" fontId="0" fillId="0" borderId="10" xfId="0" applyNumberFormat="1" applyFont="1" applyFill="1" applyBorder="1" applyAlignment="1">
      <alignment horizontal="distributed" vertical="center" shrinkToFit="1"/>
    </xf>
    <xf numFmtId="185" fontId="10" fillId="0" borderId="10" xfId="0" applyNumberFormat="1" applyFont="1" applyFill="1" applyBorder="1" applyAlignment="1">
      <alignment horizontal="distributed" vertical="center" shrinkToFit="1"/>
    </xf>
    <xf numFmtId="0" fontId="8" fillId="0" borderId="0" xfId="0" applyFont="1" applyFill="1" applyAlignment="1">
      <alignment horizontal="center" vertical="center"/>
    </xf>
    <xf numFmtId="0" fontId="0" fillId="0" borderId="4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185" fontId="0" fillId="0" borderId="10" xfId="0" applyNumberFormat="1" applyFont="1" applyFill="1" applyBorder="1" applyAlignment="1">
      <alignment horizontal="distributed" vertical="center" indent="1" shrinkToFit="1"/>
    </xf>
    <xf numFmtId="185" fontId="10" fillId="0" borderId="10" xfId="0" applyNumberFormat="1" applyFont="1" applyFill="1" applyBorder="1" applyAlignment="1">
      <alignment horizontal="distributed" vertical="center" indent="1" shrinkToFit="1"/>
    </xf>
    <xf numFmtId="0" fontId="10" fillId="0" borderId="3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0" fillId="0" borderId="3" xfId="0" applyFont="1" applyFill="1" applyBorder="1" applyAlignment="1">
      <alignment horizontal="left" vertical="center" indent="2" shrinkToFit="1"/>
    </xf>
    <xf numFmtId="178" fontId="0" fillId="0" borderId="0" xfId="17" applyNumberFormat="1" applyFont="1" applyFill="1" applyBorder="1" applyAlignment="1">
      <alignment horizontal="right" vertical="center" indent="3"/>
    </xf>
    <xf numFmtId="178" fontId="10" fillId="0" borderId="0" xfId="17" applyNumberFormat="1" applyFont="1" applyFill="1" applyBorder="1" applyAlignment="1">
      <alignment horizontal="right" vertical="center" indent="3"/>
    </xf>
    <xf numFmtId="176" fontId="10" fillId="0" borderId="0" xfId="0" applyNumberFormat="1" applyFont="1" applyFill="1" applyBorder="1" applyAlignment="1">
      <alignment horizontal="right" vertical="center" indent="3"/>
    </xf>
    <xf numFmtId="0" fontId="6" fillId="0" borderId="9" xfId="0" applyFont="1" applyFill="1" applyBorder="1" applyAlignment="1">
      <alignment horizontal="center" vertical="center"/>
    </xf>
    <xf numFmtId="194" fontId="0" fillId="0" borderId="8" xfId="0" applyNumberFormat="1" applyFont="1" applyFill="1" applyBorder="1" applyAlignment="1">
      <alignment horizontal="center" vertical="center"/>
    </xf>
    <xf numFmtId="194" fontId="0" fillId="0" borderId="2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94" fontId="10" fillId="0" borderId="3" xfId="0" applyNumberFormat="1" applyFont="1" applyFill="1" applyBorder="1" applyAlignment="1">
      <alignment horizontal="center" vertical="center" shrinkToFit="1"/>
    </xf>
    <xf numFmtId="194" fontId="10" fillId="0" borderId="0" xfId="0" applyNumberFormat="1" applyFont="1" applyFill="1" applyBorder="1" applyAlignment="1">
      <alignment horizontal="center" vertical="center" shrinkToFit="1"/>
    </xf>
    <xf numFmtId="194" fontId="10" fillId="0" borderId="10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0" fillId="2" borderId="7" xfId="0" applyFont="1" applyFill="1" applyBorder="1" applyAlignment="1">
      <alignment horizontal="center" vertical="center" shrinkToFit="1"/>
    </xf>
    <xf numFmtId="194" fontId="6" fillId="0" borderId="2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shrinkToFit="1"/>
    </xf>
    <xf numFmtId="194" fontId="19" fillId="0" borderId="0" xfId="0" applyNumberFormat="1" applyFont="1" applyFill="1" applyBorder="1" applyAlignment="1">
      <alignment horizontal="center" vertical="center" shrinkToFit="1"/>
    </xf>
    <xf numFmtId="194" fontId="19" fillId="0" borderId="10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2" borderId="6" xfId="0" applyFont="1" applyFill="1" applyBorder="1" applyAlignment="1">
      <alignment horizontal="center" vertical="center" wrapText="1" shrinkToFit="1"/>
    </xf>
    <xf numFmtId="0" fontId="0" fillId="2" borderId="7" xfId="0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shrinkToFit="1"/>
    </xf>
    <xf numFmtId="177" fontId="0" fillId="0" borderId="3" xfId="0" applyNumberFormat="1" applyFont="1" applyFill="1" applyBorder="1" applyAlignment="1">
      <alignment horizontal="right" vertical="center" indent="1"/>
    </xf>
    <xf numFmtId="177" fontId="0" fillId="0" borderId="0" xfId="0" applyNumberFormat="1" applyFont="1" applyFill="1" applyBorder="1" applyAlignment="1">
      <alignment horizontal="right" vertical="center" inden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2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2" fillId="0" borderId="0" xfId="0" applyFont="1" applyAlignment="1">
      <alignment horizontal="center" vertical="center" shrinkToFit="1"/>
    </xf>
    <xf numFmtId="0" fontId="22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178" fontId="0" fillId="0" borderId="0" xfId="0" applyNumberFormat="1" applyFont="1" applyFill="1" applyBorder="1" applyAlignment="1">
      <alignment horizontal="right" vertical="center" indent="4"/>
    </xf>
    <xf numFmtId="178" fontId="10" fillId="0" borderId="0" xfId="0" applyNumberFormat="1" applyFont="1" applyFill="1" applyBorder="1" applyAlignment="1">
      <alignment horizontal="right" vertical="center" indent="4"/>
    </xf>
    <xf numFmtId="176" fontId="10" fillId="0" borderId="3" xfId="0" applyNumberFormat="1" applyFont="1" applyFill="1" applyBorder="1" applyAlignment="1">
      <alignment horizontal="right" vertical="center" indent="4"/>
    </xf>
    <xf numFmtId="177" fontId="0" fillId="0" borderId="0" xfId="0" applyNumberFormat="1" applyFont="1" applyFill="1" applyBorder="1" applyAlignment="1">
      <alignment horizontal="right" vertical="center" indent="2"/>
    </xf>
    <xf numFmtId="180" fontId="0" fillId="0" borderId="0" xfId="0" applyNumberFormat="1" applyFont="1" applyFill="1" applyBorder="1" applyAlignment="1">
      <alignment horizontal="center" vertical="center" shrinkToFit="1"/>
    </xf>
    <xf numFmtId="183" fontId="0" fillId="0" borderId="0" xfId="0" applyNumberFormat="1" applyFont="1" applyFill="1" applyBorder="1" applyAlignment="1">
      <alignment horizontal="center" vertical="center" shrinkToFit="1"/>
    </xf>
    <xf numFmtId="176" fontId="0" fillId="0" borderId="0" xfId="0" applyNumberFormat="1" applyFont="1" applyFill="1" applyAlignment="1">
      <alignment horizontal="center" vertical="center"/>
    </xf>
    <xf numFmtId="180" fontId="0" fillId="0" borderId="0" xfId="0" applyNumberFormat="1" applyFont="1" applyFill="1" applyAlignment="1">
      <alignment horizontal="center" vertical="center" shrinkToFit="1"/>
    </xf>
    <xf numFmtId="0" fontId="0" fillId="0" borderId="0" xfId="0" applyNumberFormat="1" applyFont="1" applyFill="1" applyAlignment="1">
      <alignment horizontal="center" vertical="center"/>
    </xf>
    <xf numFmtId="177" fontId="0" fillId="0" borderId="0" xfId="17" applyNumberFormat="1" applyFont="1" applyFill="1" applyBorder="1" applyAlignment="1">
      <alignment horizontal="right" vertical="center" indent="2" shrinkToFit="1"/>
    </xf>
    <xf numFmtId="177" fontId="0" fillId="0" borderId="0" xfId="17" applyNumberFormat="1" applyFont="1" applyFill="1" applyBorder="1" applyAlignment="1">
      <alignment horizontal="right" vertical="center" indent="3" shrinkToFit="1"/>
    </xf>
    <xf numFmtId="177" fontId="0" fillId="0" borderId="10" xfId="17" applyNumberFormat="1" applyFont="1" applyFill="1" applyBorder="1" applyAlignment="1">
      <alignment horizontal="right" vertical="center" indent="4" shrinkToFit="1"/>
    </xf>
    <xf numFmtId="177" fontId="0" fillId="0" borderId="0" xfId="17" applyNumberFormat="1" applyFont="1" applyFill="1" applyBorder="1" applyAlignment="1">
      <alignment horizontal="right" vertical="center" indent="1" shrinkToFit="1"/>
    </xf>
    <xf numFmtId="0" fontId="9" fillId="2" borderId="8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 shrinkToFit="1"/>
    </xf>
    <xf numFmtId="180" fontId="10" fillId="0" borderId="0" xfId="0" applyNumberFormat="1" applyFont="1" applyFill="1" applyBorder="1" applyAlignment="1">
      <alignment horizontal="center" vertical="center" shrinkToFit="1"/>
    </xf>
    <xf numFmtId="179" fontId="10" fillId="0" borderId="0" xfId="0" applyNumberFormat="1" applyFont="1" applyFill="1" applyBorder="1" applyAlignment="1">
      <alignment horizontal="center" vertical="center" shrinkToFit="1"/>
    </xf>
    <xf numFmtId="176" fontId="10" fillId="0" borderId="0" xfId="0" applyNumberFormat="1" applyFont="1" applyFill="1" applyBorder="1" applyAlignment="1">
      <alignment horizontal="center" vertical="center" shrinkToFit="1"/>
    </xf>
    <xf numFmtId="185" fontId="10" fillId="0" borderId="0" xfId="0" applyNumberFormat="1" applyFont="1" applyFill="1" applyBorder="1" applyAlignment="1">
      <alignment horizontal="center" vertical="center" shrinkToFit="1"/>
    </xf>
    <xf numFmtId="0" fontId="10" fillId="0" borderId="0" xfId="0" applyNumberFormat="1" applyFont="1" applyFill="1" applyBorder="1" applyAlignment="1">
      <alignment horizontal="center" vertical="center" shrinkToFit="1"/>
    </xf>
    <xf numFmtId="0" fontId="0" fillId="2" borderId="10" xfId="0" applyFont="1" applyFill="1" applyBorder="1" applyAlignment="1">
      <alignment horizontal="center" vertical="center" shrinkToFit="1"/>
    </xf>
    <xf numFmtId="179" fontId="10" fillId="0" borderId="3" xfId="0" applyNumberFormat="1" applyFont="1" applyFill="1" applyBorder="1" applyAlignment="1">
      <alignment horizontal="center" vertical="center" shrinkToFit="1"/>
    </xf>
    <xf numFmtId="0" fontId="10" fillId="0" borderId="0" xfId="0" applyNumberFormat="1" applyFont="1" applyFill="1" applyBorder="1" applyAlignment="1">
      <alignment horizontal="center" vertical="center"/>
    </xf>
    <xf numFmtId="183" fontId="10" fillId="0" borderId="0" xfId="0" applyNumberFormat="1" applyFont="1" applyFill="1" applyBorder="1" applyAlignment="1">
      <alignment horizontal="center" vertical="center"/>
    </xf>
    <xf numFmtId="176" fontId="10" fillId="0" borderId="10" xfId="0" applyNumberFormat="1" applyFont="1" applyFill="1" applyBorder="1" applyAlignment="1">
      <alignment horizontal="right" vertical="center" indent="3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vertical="center" shrinkToFit="1"/>
    </xf>
    <xf numFmtId="0" fontId="19" fillId="0" borderId="10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0" xfId="0" applyFont="1" applyFill="1" applyAlignment="1">
      <alignment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vertical="center"/>
    </xf>
    <xf numFmtId="177" fontId="10" fillId="0" borderId="3" xfId="0" applyNumberFormat="1" applyFont="1" applyFill="1" applyBorder="1" applyAlignment="1">
      <alignment horizontal="right" vertical="center" indent="1"/>
    </xf>
    <xf numFmtId="177" fontId="10" fillId="0" borderId="0" xfId="0" applyNumberFormat="1" applyFont="1" applyFill="1" applyBorder="1" applyAlignment="1">
      <alignment horizontal="right" vertical="center" indent="1"/>
    </xf>
    <xf numFmtId="177" fontId="10" fillId="0" borderId="0" xfId="0" applyNumberFormat="1" applyFont="1" applyFill="1" applyBorder="1" applyAlignment="1">
      <alignment horizontal="right" vertical="center" indent="2"/>
    </xf>
    <xf numFmtId="177" fontId="10" fillId="0" borderId="0" xfId="17" applyNumberFormat="1" applyFont="1" applyFill="1" applyBorder="1" applyAlignment="1">
      <alignment horizontal="right" vertical="center" indent="2" shrinkToFit="1"/>
    </xf>
    <xf numFmtId="177" fontId="10" fillId="0" borderId="0" xfId="17" applyNumberFormat="1" applyFont="1" applyFill="1" applyBorder="1" applyAlignment="1">
      <alignment horizontal="right" vertical="center" indent="3" shrinkToFit="1"/>
    </xf>
    <xf numFmtId="177" fontId="10" fillId="0" borderId="0" xfId="17" applyNumberFormat="1" applyFont="1" applyFill="1" applyBorder="1" applyAlignment="1">
      <alignment horizontal="right" vertical="center" indent="1" shrinkToFit="1"/>
    </xf>
    <xf numFmtId="177" fontId="10" fillId="0" borderId="0" xfId="17" applyNumberFormat="1" applyFont="1" applyFill="1" applyBorder="1" applyAlignment="1">
      <alignment horizontal="right" vertical="center" indent="4" shrinkToFit="1"/>
    </xf>
    <xf numFmtId="0" fontId="10" fillId="0" borderId="17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 shrinkToFit="1"/>
    </xf>
    <xf numFmtId="0" fontId="10" fillId="0" borderId="18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0" fontId="0" fillId="2" borderId="2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center" vertical="center" shrinkToFit="1"/>
    </xf>
    <xf numFmtId="0" fontId="0" fillId="2" borderId="6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vertical="center"/>
    </xf>
    <xf numFmtId="178" fontId="0" fillId="0" borderId="2" xfId="0" applyNumberFormat="1" applyFont="1" applyFill="1" applyBorder="1" applyAlignment="1">
      <alignment horizontal="center" vertical="center" shrinkToFit="1"/>
    </xf>
    <xf numFmtId="0" fontId="0" fillId="2" borderId="0" xfId="0" applyFont="1" applyFill="1" applyBorder="1" applyAlignment="1" quotePrefix="1">
      <alignment horizontal="right" vertical="center"/>
    </xf>
    <xf numFmtId="0" fontId="0" fillId="0" borderId="2" xfId="0" applyFont="1" applyFill="1" applyBorder="1" applyAlignment="1">
      <alignment horizontal="distributed" vertical="center" shrinkToFit="1"/>
    </xf>
    <xf numFmtId="0" fontId="0" fillId="2" borderId="1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" xfId="0" applyFont="1" applyFill="1" applyBorder="1" applyAlignment="1">
      <alignment vertical="center"/>
    </xf>
    <xf numFmtId="179" fontId="0" fillId="0" borderId="3" xfId="0" applyNumberFormat="1" applyFont="1" applyFill="1" applyBorder="1" applyAlignment="1">
      <alignment horizontal="center" vertical="center" shrinkToFit="1"/>
    </xf>
    <xf numFmtId="0" fontId="0" fillId="2" borderId="10" xfId="0" applyFont="1" applyFill="1" applyBorder="1" applyAlignment="1">
      <alignment vertical="center" shrinkToFit="1"/>
    </xf>
    <xf numFmtId="0" fontId="0" fillId="2" borderId="11" xfId="0" applyFont="1" applyFill="1" applyBorder="1" applyAlignment="1">
      <alignment vertical="center" shrinkToFit="1"/>
    </xf>
    <xf numFmtId="176" fontId="0" fillId="0" borderId="0" xfId="0" applyNumberFormat="1" applyFont="1" applyFill="1" applyBorder="1" applyAlignment="1">
      <alignment vertical="center" shrinkToFit="1"/>
    </xf>
    <xf numFmtId="176" fontId="10" fillId="0" borderId="0" xfId="0" applyNumberFormat="1" applyFont="1" applyFill="1" applyBorder="1" applyAlignment="1">
      <alignment vertical="center" shrinkToFit="1"/>
    </xf>
    <xf numFmtId="0" fontId="0" fillId="2" borderId="19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/>
    </xf>
    <xf numFmtId="176" fontId="8" fillId="2" borderId="3" xfId="0" applyNumberFormat="1" applyFont="1" applyFill="1" applyBorder="1" applyAlignment="1">
      <alignment horizontal="center" vertical="center" shrinkToFit="1"/>
    </xf>
    <xf numFmtId="176" fontId="8" fillId="2" borderId="0" xfId="0" applyNumberFormat="1" applyFont="1" applyFill="1" applyBorder="1" applyAlignment="1">
      <alignment horizontal="center" vertical="center" shrinkToFit="1"/>
    </xf>
    <xf numFmtId="195" fontId="8" fillId="2" borderId="0" xfId="0" applyNumberFormat="1" applyFont="1" applyFill="1" applyBorder="1" applyAlignment="1">
      <alignment horizontal="center" vertical="center" shrinkToFit="1"/>
    </xf>
    <xf numFmtId="192" fontId="8" fillId="2" borderId="10" xfId="0" applyNumberFormat="1" applyFont="1" applyFill="1" applyBorder="1" applyAlignment="1">
      <alignment horizontal="center" vertical="center"/>
    </xf>
    <xf numFmtId="177" fontId="0" fillId="2" borderId="3" xfId="0" applyNumberFormat="1" applyFont="1" applyFill="1" applyBorder="1" applyAlignment="1">
      <alignment horizontal="center" vertical="center" shrinkToFit="1"/>
    </xf>
    <xf numFmtId="177" fontId="0" fillId="2" borderId="0" xfId="0" applyNumberFormat="1" applyFont="1" applyFill="1" applyBorder="1" applyAlignment="1">
      <alignment horizontal="center" vertical="center" shrinkToFit="1"/>
    </xf>
    <xf numFmtId="189" fontId="0" fillId="2" borderId="0" xfId="0" applyNumberFormat="1" applyFont="1" applyFill="1" applyBorder="1" applyAlignment="1">
      <alignment horizontal="center" vertical="center" shrinkToFit="1"/>
    </xf>
    <xf numFmtId="193" fontId="0" fillId="2" borderId="10" xfId="0" applyNumberFormat="1" applyFont="1" applyFill="1" applyBorder="1" applyAlignment="1">
      <alignment horizontal="center" vertical="center" shrinkToFit="1"/>
    </xf>
    <xf numFmtId="177" fontId="0" fillId="2" borderId="4" xfId="0" applyNumberFormat="1" applyFont="1" applyFill="1" applyBorder="1" applyAlignment="1">
      <alignment horizontal="center" vertical="center" shrinkToFit="1"/>
    </xf>
    <xf numFmtId="177" fontId="0" fillId="2" borderId="1" xfId="0" applyNumberFormat="1" applyFont="1" applyFill="1" applyBorder="1" applyAlignment="1">
      <alignment horizontal="center" vertical="center" shrinkToFit="1"/>
    </xf>
    <xf numFmtId="189" fontId="0" fillId="2" borderId="1" xfId="0" applyNumberFormat="1" applyFont="1" applyFill="1" applyBorder="1" applyAlignment="1">
      <alignment horizontal="center" vertical="center" shrinkToFit="1"/>
    </xf>
    <xf numFmtId="193" fontId="0" fillId="2" borderId="11" xfId="0" applyNumberFormat="1" applyFont="1" applyFill="1" applyBorder="1" applyAlignment="1">
      <alignment horizontal="center" vertical="center" shrinkToFit="1"/>
    </xf>
    <xf numFmtId="176" fontId="0" fillId="2" borderId="3" xfId="0" applyNumberFormat="1" applyFont="1" applyFill="1" applyBorder="1" applyAlignment="1">
      <alignment horizontal="center" vertical="center"/>
    </xf>
    <xf numFmtId="176" fontId="0" fillId="2" borderId="0" xfId="0" applyNumberFormat="1" applyFont="1" applyFill="1" applyBorder="1" applyAlignment="1">
      <alignment horizontal="center" vertical="center"/>
    </xf>
    <xf numFmtId="176" fontId="8" fillId="2" borderId="3" xfId="0" applyNumberFormat="1" applyFont="1" applyFill="1" applyBorder="1" applyAlignment="1">
      <alignment horizontal="center" vertical="center"/>
    </xf>
    <xf numFmtId="176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shrinkToFit="1"/>
    </xf>
    <xf numFmtId="194" fontId="8" fillId="2" borderId="3" xfId="0" applyNumberFormat="1" applyFont="1" applyFill="1" applyBorder="1" applyAlignment="1">
      <alignment horizontal="center" vertical="center" shrinkToFit="1"/>
    </xf>
    <xf numFmtId="194" fontId="8" fillId="2" borderId="0" xfId="0" applyNumberFormat="1" applyFont="1" applyFill="1" applyBorder="1" applyAlignment="1">
      <alignment horizontal="center" vertical="center" shrinkToFit="1"/>
    </xf>
    <xf numFmtId="194" fontId="8" fillId="2" borderId="10" xfId="0" applyNumberFormat="1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194" fontId="0" fillId="2" borderId="0" xfId="0" applyNumberFormat="1" applyFont="1" applyFill="1" applyBorder="1" applyAlignment="1">
      <alignment horizontal="center" vertical="center" shrinkToFit="1"/>
    </xf>
    <xf numFmtId="194" fontId="0" fillId="2" borderId="1" xfId="0" applyNumberFormat="1" applyFont="1" applyFill="1" applyBorder="1" applyAlignment="1">
      <alignment horizontal="center" vertical="center" shrinkToFit="1"/>
    </xf>
    <xf numFmtId="195" fontId="0" fillId="2" borderId="0" xfId="0" applyNumberFormat="1" applyFont="1" applyFill="1" applyBorder="1" applyAlignment="1">
      <alignment horizontal="center" vertical="center" shrinkToFit="1"/>
    </xf>
    <xf numFmtId="195" fontId="0" fillId="2" borderId="10" xfId="0" applyNumberFormat="1" applyFont="1" applyFill="1" applyBorder="1" applyAlignment="1">
      <alignment horizontal="center" vertical="center" shrinkToFit="1"/>
    </xf>
    <xf numFmtId="195" fontId="0" fillId="2" borderId="1" xfId="0" applyNumberFormat="1" applyFont="1" applyFill="1" applyBorder="1" applyAlignment="1">
      <alignment horizontal="center" vertical="center" shrinkToFit="1"/>
    </xf>
    <xf numFmtId="195" fontId="0" fillId="2" borderId="11" xfId="0" applyNumberFormat="1" applyFont="1" applyFill="1" applyBorder="1" applyAlignment="1">
      <alignment horizontal="center" vertical="center" shrinkToFit="1"/>
    </xf>
    <xf numFmtId="195" fontId="0" fillId="2" borderId="3" xfId="0" applyNumberFormat="1" applyFont="1" applyFill="1" applyBorder="1" applyAlignment="1">
      <alignment horizontal="center" vertical="center" shrinkToFit="1"/>
    </xf>
    <xf numFmtId="195" fontId="0" fillId="2" borderId="4" xfId="0" applyNumberFormat="1" applyFont="1" applyFill="1" applyBorder="1" applyAlignment="1">
      <alignment horizontal="center" vertical="center" shrinkToFit="1"/>
    </xf>
    <xf numFmtId="196" fontId="8" fillId="2" borderId="10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176" fontId="0" fillId="2" borderId="4" xfId="0" applyNumberFormat="1" applyFon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  <xf numFmtId="0" fontId="0" fillId="2" borderId="6" xfId="0" applyNumberFormat="1" applyFont="1" applyFill="1" applyBorder="1" applyAlignment="1">
      <alignment horizontal="center" vertical="center" shrinkToFit="1"/>
    </xf>
    <xf numFmtId="176" fontId="0" fillId="2" borderId="3" xfId="0" applyNumberFormat="1" applyFont="1" applyFill="1" applyBorder="1" applyAlignment="1">
      <alignment horizontal="center" vertical="center" shrinkToFit="1"/>
    </xf>
    <xf numFmtId="176" fontId="0" fillId="2" borderId="0" xfId="0" applyNumberFormat="1" applyFont="1" applyFill="1" applyBorder="1" applyAlignment="1">
      <alignment horizontal="center" vertical="center" shrinkToFit="1"/>
    </xf>
    <xf numFmtId="176" fontId="0" fillId="2" borderId="10" xfId="0" applyNumberFormat="1" applyFont="1" applyFill="1" applyBorder="1" applyAlignment="1">
      <alignment horizontal="center" vertical="center" shrinkToFit="1"/>
    </xf>
    <xf numFmtId="0" fontId="0" fillId="2" borderId="7" xfId="0" applyNumberFormat="1" applyFont="1" applyFill="1" applyBorder="1" applyAlignment="1">
      <alignment horizontal="center" vertical="center" shrinkToFit="1"/>
    </xf>
    <xf numFmtId="176" fontId="0" fillId="2" borderId="4" xfId="0" applyNumberFormat="1" applyFont="1" applyFill="1" applyBorder="1" applyAlignment="1">
      <alignment horizontal="center" vertical="center" shrinkToFit="1"/>
    </xf>
    <xf numFmtId="176" fontId="0" fillId="2" borderId="1" xfId="0" applyNumberFormat="1" applyFont="1" applyFill="1" applyBorder="1" applyAlignment="1">
      <alignment horizontal="center" vertical="center" shrinkToFit="1"/>
    </xf>
    <xf numFmtId="176" fontId="0" fillId="2" borderId="11" xfId="0" applyNumberFormat="1" applyFont="1" applyFill="1" applyBorder="1" applyAlignment="1">
      <alignment horizontal="center" vertical="center" shrinkToFit="1"/>
    </xf>
    <xf numFmtId="0" fontId="25" fillId="0" borderId="0" xfId="0" applyFont="1" applyAlignment="1">
      <alignment horizontal="left"/>
    </xf>
    <xf numFmtId="0" fontId="0" fillId="0" borderId="0" xfId="0" applyAlignment="1">
      <alignment horizontal="right"/>
    </xf>
    <xf numFmtId="0" fontId="19" fillId="0" borderId="12" xfId="0" applyFont="1" applyBorder="1" applyAlignment="1">
      <alignment horizont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0" fillId="0" borderId="2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194" fontId="0" fillId="0" borderId="2" xfId="0" applyNumberFormat="1" applyFont="1" applyFill="1" applyBorder="1" applyAlignment="1">
      <alignment horizontal="center" vertical="center"/>
    </xf>
    <xf numFmtId="194" fontId="0" fillId="0" borderId="9" xfId="0" applyNumberFormat="1" applyFont="1" applyFill="1" applyBorder="1" applyAlignment="1">
      <alignment horizontal="center" vertical="center"/>
    </xf>
    <xf numFmtId="178" fontId="0" fillId="0" borderId="0" xfId="17" applyNumberFormat="1" applyFont="1" applyFill="1" applyAlignment="1">
      <alignment vertical="center"/>
    </xf>
    <xf numFmtId="178" fontId="10" fillId="0" borderId="0" xfId="17" applyNumberFormat="1" applyFont="1" applyFill="1" applyBorder="1" applyAlignment="1">
      <alignment vertical="center"/>
    </xf>
    <xf numFmtId="178" fontId="0" fillId="0" borderId="0" xfId="17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10" fillId="0" borderId="13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41" fontId="27" fillId="0" borderId="22" xfId="17" applyFont="1" applyBorder="1" applyAlignment="1">
      <alignment horizontal="center" vertical="center" wrapText="1"/>
    </xf>
    <xf numFmtId="41" fontId="27" fillId="0" borderId="23" xfId="17" applyFont="1" applyBorder="1" applyAlignment="1">
      <alignment horizontal="center" vertical="center" wrapText="1"/>
    </xf>
    <xf numFmtId="41" fontId="27" fillId="0" borderId="24" xfId="17" applyFont="1" applyBorder="1" applyAlignment="1">
      <alignment horizontal="center" vertical="center" wrapText="1"/>
    </xf>
    <xf numFmtId="41" fontId="27" fillId="0" borderId="18" xfId="17" applyFont="1" applyBorder="1" applyAlignment="1">
      <alignment horizontal="center" vertical="center" wrapText="1"/>
    </xf>
    <xf numFmtId="41" fontId="27" fillId="0" borderId="0" xfId="17" applyFont="1" applyBorder="1" applyAlignment="1">
      <alignment horizontal="center" vertical="center" wrapText="1"/>
    </xf>
    <xf numFmtId="41" fontId="27" fillId="0" borderId="17" xfId="17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3" fontId="20" fillId="0" borderId="26" xfId="0" applyNumberFormat="1" applyFont="1" applyBorder="1" applyAlignment="1">
      <alignment horizontal="center" vertical="center"/>
    </xf>
    <xf numFmtId="176" fontId="8" fillId="2" borderId="4" xfId="0" applyNumberFormat="1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177" fontId="8" fillId="2" borderId="1" xfId="0" applyNumberFormat="1" applyFont="1" applyFill="1" applyBorder="1" applyAlignment="1">
      <alignment horizontal="center" vertical="center"/>
    </xf>
    <xf numFmtId="176" fontId="8" fillId="2" borderId="11" xfId="0" applyNumberFormat="1" applyFont="1" applyFill="1" applyBorder="1" applyAlignment="1">
      <alignment horizontal="center" vertical="center"/>
    </xf>
    <xf numFmtId="179" fontId="0" fillId="2" borderId="3" xfId="0" applyNumberFormat="1" applyFont="1" applyFill="1" applyBorder="1" applyAlignment="1">
      <alignment horizontal="right" vertical="center" shrinkToFit="1"/>
    </xf>
    <xf numFmtId="176" fontId="0" fillId="2" borderId="0" xfId="0" applyNumberFormat="1" applyFont="1" applyFill="1" applyBorder="1" applyAlignment="1">
      <alignment horizontal="right" vertical="center" shrinkToFit="1"/>
    </xf>
    <xf numFmtId="179" fontId="0" fillId="2" borderId="4" xfId="0" applyNumberFormat="1" applyFont="1" applyFill="1" applyBorder="1" applyAlignment="1">
      <alignment horizontal="center" vertical="center" shrinkToFit="1"/>
    </xf>
    <xf numFmtId="180" fontId="0" fillId="2" borderId="1" xfId="0" applyNumberFormat="1" applyFont="1" applyFill="1" applyBorder="1" applyAlignment="1">
      <alignment horizontal="center" vertical="center" shrinkToFit="1"/>
    </xf>
    <xf numFmtId="179" fontId="0" fillId="2" borderId="1" xfId="0" applyNumberFormat="1" applyFont="1" applyFill="1" applyBorder="1" applyAlignment="1">
      <alignment horizontal="center" vertical="center" shrinkToFit="1"/>
    </xf>
    <xf numFmtId="183" fontId="0" fillId="2" borderId="1" xfId="0" applyNumberFormat="1" applyFont="1" applyFill="1" applyBorder="1" applyAlignment="1">
      <alignment horizontal="center" vertical="center" shrinkToFit="1"/>
    </xf>
    <xf numFmtId="184" fontId="0" fillId="2" borderId="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76" fontId="28" fillId="2" borderId="4" xfId="0" applyNumberFormat="1" applyFont="1" applyFill="1" applyBorder="1" applyAlignment="1">
      <alignment horizontal="center" vertical="center"/>
    </xf>
    <xf numFmtId="176" fontId="28" fillId="2" borderId="1" xfId="0" applyNumberFormat="1" applyFont="1" applyFill="1" applyBorder="1" applyAlignment="1">
      <alignment horizontal="center" vertical="center"/>
    </xf>
    <xf numFmtId="194" fontId="23" fillId="2" borderId="3" xfId="0" applyNumberFormat="1" applyFont="1" applyFill="1" applyBorder="1" applyAlignment="1">
      <alignment horizontal="center" vertical="center" shrinkToFit="1"/>
    </xf>
    <xf numFmtId="194" fontId="23" fillId="2" borderId="0" xfId="0" applyNumberFormat="1" applyFont="1" applyFill="1" applyBorder="1" applyAlignment="1">
      <alignment horizontal="center" vertical="center" shrinkToFit="1"/>
    </xf>
    <xf numFmtId="194" fontId="23" fillId="2" borderId="10" xfId="0" applyNumberFormat="1" applyFont="1" applyFill="1" applyBorder="1" applyAlignment="1">
      <alignment horizontal="center" vertical="center" shrinkToFit="1"/>
    </xf>
    <xf numFmtId="197" fontId="0" fillId="0" borderId="3" xfId="0" applyNumberFormat="1" applyFont="1" applyBorder="1" applyAlignment="1">
      <alignment horizontal="center" vertical="center"/>
    </xf>
    <xf numFmtId="197" fontId="0" fillId="2" borderId="0" xfId="0" applyNumberFormat="1" applyFont="1" applyFill="1" applyBorder="1" applyAlignment="1">
      <alignment horizontal="center" vertical="center"/>
    </xf>
    <xf numFmtId="197" fontId="0" fillId="2" borderId="10" xfId="0" applyNumberFormat="1" applyFont="1" applyFill="1" applyBorder="1" applyAlignment="1">
      <alignment horizontal="center" vertical="center"/>
    </xf>
    <xf numFmtId="197" fontId="0" fillId="0" borderId="4" xfId="0" applyNumberFormat="1" applyFont="1" applyBorder="1" applyAlignment="1">
      <alignment horizontal="center" vertical="center"/>
    </xf>
    <xf numFmtId="197" fontId="0" fillId="2" borderId="1" xfId="0" applyNumberFormat="1" applyFont="1" applyFill="1" applyBorder="1" applyAlignment="1">
      <alignment horizontal="center" vertical="center"/>
    </xf>
    <xf numFmtId="197" fontId="0" fillId="2" borderId="11" xfId="0" applyNumberFormat="1" applyFont="1" applyFill="1" applyBorder="1" applyAlignment="1">
      <alignment horizontal="center" vertical="center"/>
    </xf>
    <xf numFmtId="194" fontId="0" fillId="2" borderId="10" xfId="0" applyNumberFormat="1" applyFont="1" applyFill="1" applyBorder="1" applyAlignment="1">
      <alignment horizontal="center" vertical="center" shrinkToFit="1"/>
    </xf>
    <xf numFmtId="194" fontId="0" fillId="2" borderId="11" xfId="0" applyNumberFormat="1" applyFont="1" applyFill="1" applyBorder="1" applyAlignment="1">
      <alignment horizontal="center" vertical="center" shrinkToFit="1"/>
    </xf>
    <xf numFmtId="197" fontId="0" fillId="2" borderId="3" xfId="0" applyNumberFormat="1" applyFont="1" applyFill="1" applyBorder="1" applyAlignment="1">
      <alignment horizontal="center" vertical="center"/>
    </xf>
    <xf numFmtId="197" fontId="0" fillId="2" borderId="4" xfId="0" applyNumberFormat="1" applyFont="1" applyFill="1" applyBorder="1" applyAlignment="1">
      <alignment horizontal="center" vertical="center"/>
    </xf>
    <xf numFmtId="195" fontId="2" fillId="2" borderId="3" xfId="0" applyNumberFormat="1" applyFont="1" applyFill="1" applyBorder="1" applyAlignment="1">
      <alignment horizontal="center" vertical="center" shrinkToFit="1"/>
    </xf>
    <xf numFmtId="195" fontId="2" fillId="2" borderId="4" xfId="0" applyNumberFormat="1" applyFont="1" applyFill="1" applyBorder="1" applyAlignment="1">
      <alignment horizontal="center" vertical="center" shrinkToFit="1"/>
    </xf>
    <xf numFmtId="194" fontId="2" fillId="2" borderId="3" xfId="0" applyNumberFormat="1" applyFont="1" applyFill="1" applyBorder="1" applyAlignment="1">
      <alignment horizontal="center" vertical="center" shrinkToFit="1"/>
    </xf>
    <xf numFmtId="194" fontId="10" fillId="2" borderId="0" xfId="0" applyNumberFormat="1" applyFont="1" applyFill="1" applyBorder="1" applyAlignment="1">
      <alignment horizontal="center" vertical="center" shrinkToFit="1"/>
    </xf>
    <xf numFmtId="194" fontId="10" fillId="2" borderId="10" xfId="0" applyNumberFormat="1" applyFont="1" applyFill="1" applyBorder="1" applyAlignment="1">
      <alignment horizontal="center" vertical="center" shrinkToFit="1"/>
    </xf>
    <xf numFmtId="196" fontId="0" fillId="2" borderId="10" xfId="0" applyNumberFormat="1" applyFont="1" applyFill="1" applyBorder="1" applyAlignment="1">
      <alignment horizontal="center" vertical="center"/>
    </xf>
    <xf numFmtId="196" fontId="0" fillId="2" borderId="11" xfId="0" applyNumberFormat="1" applyFont="1" applyFill="1" applyBorder="1" applyAlignment="1">
      <alignment horizontal="center" vertical="center"/>
    </xf>
    <xf numFmtId="41" fontId="23" fillId="2" borderId="25" xfId="17" applyFont="1" applyFill="1" applyBorder="1" applyAlignment="1">
      <alignment vertical="center"/>
    </xf>
    <xf numFmtId="41" fontId="23" fillId="2" borderId="26" xfId="17" applyFont="1" applyFill="1" applyBorder="1" applyAlignment="1">
      <alignment vertical="center"/>
    </xf>
    <xf numFmtId="0" fontId="19" fillId="0" borderId="25" xfId="0" applyNumberFormat="1" applyFont="1" applyBorder="1" applyAlignment="1">
      <alignment horizontal="right" vertical="center"/>
    </xf>
    <xf numFmtId="0" fontId="19" fillId="0" borderId="26" xfId="0" applyNumberFormat="1" applyFont="1" applyBorder="1" applyAlignment="1">
      <alignment horizontal="right" vertical="center"/>
    </xf>
    <xf numFmtId="41" fontId="19" fillId="0" borderId="26" xfId="17" applyFont="1" applyBorder="1" applyAlignment="1">
      <alignment horizontal="right" vertical="center"/>
    </xf>
    <xf numFmtId="41" fontId="19" fillId="0" borderId="27" xfId="17" applyFont="1" applyBorder="1" applyAlignment="1">
      <alignment horizontal="right" vertical="center"/>
    </xf>
    <xf numFmtId="0" fontId="29" fillId="0" borderId="18" xfId="17" applyNumberFormat="1" applyFont="1" applyBorder="1" applyAlignment="1">
      <alignment vertical="center"/>
    </xf>
    <xf numFmtId="0" fontId="29" fillId="0" borderId="0" xfId="17" applyNumberFormat="1" applyFont="1" applyBorder="1" applyAlignment="1">
      <alignment vertical="center"/>
    </xf>
    <xf numFmtId="41" fontId="29" fillId="0" borderId="0" xfId="17" applyFont="1" applyBorder="1" applyAlignment="1">
      <alignment vertical="center"/>
    </xf>
    <xf numFmtId="41" fontId="29" fillId="0" borderId="17" xfId="17" applyFont="1" applyBorder="1" applyAlignment="1">
      <alignment vertical="center"/>
    </xf>
    <xf numFmtId="0" fontId="0" fillId="2" borderId="1" xfId="0" applyFont="1" applyFill="1" applyBorder="1" applyAlignment="1" quotePrefix="1">
      <alignment horizontal="left" vertical="center"/>
    </xf>
    <xf numFmtId="0" fontId="0" fillId="2" borderId="0" xfId="0" applyFont="1" applyFill="1" applyAlignment="1">
      <alignment vertical="center" shrinkToFit="1"/>
    </xf>
    <xf numFmtId="0" fontId="0" fillId="2" borderId="2" xfId="0" applyFont="1" applyFill="1" applyBorder="1" applyAlignment="1">
      <alignment vertical="center" shrinkToFit="1"/>
    </xf>
    <xf numFmtId="0" fontId="0" fillId="2" borderId="3" xfId="0" applyFont="1" applyFill="1" applyBorder="1" applyAlignment="1">
      <alignment vertical="center" shrinkToFit="1"/>
    </xf>
    <xf numFmtId="0" fontId="9" fillId="2" borderId="11" xfId="0" applyFont="1" applyFill="1" applyBorder="1" applyAlignment="1">
      <alignment horizontal="center" vertical="center" shrinkToFit="1"/>
    </xf>
    <xf numFmtId="0" fontId="9" fillId="2" borderId="28" xfId="0" applyFont="1" applyFill="1" applyBorder="1" applyAlignment="1">
      <alignment horizontal="center" vertical="center" wrapText="1" shrinkToFit="1"/>
    </xf>
    <xf numFmtId="0" fontId="6" fillId="2" borderId="10" xfId="0" applyFont="1" applyFill="1" applyBorder="1" applyAlignment="1">
      <alignment horizontal="center" vertical="center" shrinkToFit="1"/>
    </xf>
    <xf numFmtId="183" fontId="0" fillId="2" borderId="3" xfId="0" applyNumberFormat="1" applyFont="1" applyFill="1" applyBorder="1" applyAlignment="1">
      <alignment horizontal="center" vertical="center" shrinkToFit="1"/>
    </xf>
    <xf numFmtId="183" fontId="0" fillId="2" borderId="10" xfId="0" applyNumberFormat="1" applyFont="1" applyFill="1" applyBorder="1" applyAlignment="1">
      <alignment horizontal="center" vertical="center" shrinkToFit="1"/>
    </xf>
    <xf numFmtId="183" fontId="0" fillId="2" borderId="10" xfId="0" applyNumberFormat="1" applyFont="1" applyFill="1" applyBorder="1" applyAlignment="1">
      <alignment horizontal="left" vertical="center" shrinkToFit="1"/>
    </xf>
    <xf numFmtId="0" fontId="0" fillId="2" borderId="3" xfId="0" applyFont="1" applyFill="1" applyBorder="1" applyAlignment="1">
      <alignment horizontal="left" vertical="center" shrinkToFit="1"/>
    </xf>
    <xf numFmtId="0" fontId="6" fillId="2" borderId="11" xfId="0" applyFont="1" applyFill="1" applyBorder="1" applyAlignment="1">
      <alignment horizontal="center" vertical="center" shrinkToFit="1"/>
    </xf>
    <xf numFmtId="179" fontId="0" fillId="2" borderId="4" xfId="0" applyNumberFormat="1" applyFont="1" applyFill="1" applyBorder="1" applyAlignment="1">
      <alignment horizontal="right" vertical="center" shrinkToFit="1"/>
    </xf>
    <xf numFmtId="176" fontId="0" fillId="2" borderId="1" xfId="0" applyNumberFormat="1" applyFont="1" applyFill="1" applyBorder="1" applyAlignment="1">
      <alignment horizontal="right" vertical="center" shrinkToFit="1"/>
    </xf>
    <xf numFmtId="182" fontId="0" fillId="2" borderId="11" xfId="0" applyNumberFormat="1" applyFont="1" applyFill="1" applyBorder="1" applyAlignment="1">
      <alignment horizontal="center" vertical="center" shrinkToFit="1"/>
    </xf>
    <xf numFmtId="176" fontId="0" fillId="2" borderId="4" xfId="0" applyNumberFormat="1" applyFont="1" applyFill="1" applyBorder="1" applyAlignment="1">
      <alignment horizontal="right" vertical="center" shrinkToFit="1"/>
    </xf>
    <xf numFmtId="0" fontId="0" fillId="2" borderId="4" xfId="0" applyFont="1" applyFill="1" applyBorder="1" applyAlignment="1">
      <alignment horizontal="left" vertical="center" shrinkToFit="1"/>
    </xf>
    <xf numFmtId="0" fontId="0" fillId="2" borderId="4" xfId="0" applyFont="1" applyFill="1" applyBorder="1" applyAlignment="1">
      <alignment horizontal="center" vertical="center"/>
    </xf>
    <xf numFmtId="176" fontId="0" fillId="2" borderId="10" xfId="0" applyNumberFormat="1" applyFont="1" applyFill="1" applyBorder="1" applyAlignment="1">
      <alignment horizontal="right" vertical="center" shrinkToFit="1"/>
    </xf>
    <xf numFmtId="176" fontId="0" fillId="2" borderId="11" xfId="0" applyNumberFormat="1" applyFont="1" applyFill="1" applyBorder="1" applyAlignment="1">
      <alignment horizontal="right" vertical="center" shrinkToFit="1"/>
    </xf>
    <xf numFmtId="0" fontId="25" fillId="0" borderId="0" xfId="0" applyFont="1" applyAlignment="1">
      <alignment horizontal="left" vertical="center"/>
    </xf>
    <xf numFmtId="0" fontId="0" fillId="2" borderId="28" xfId="0" applyFont="1" applyFill="1" applyBorder="1" applyAlignment="1">
      <alignment vertical="center"/>
    </xf>
    <xf numFmtId="179" fontId="8" fillId="2" borderId="3" xfId="0" applyNumberFormat="1" applyFont="1" applyFill="1" applyBorder="1" applyAlignment="1">
      <alignment horizontal="right" vertical="center" shrinkToFit="1"/>
    </xf>
    <xf numFmtId="176" fontId="8" fillId="2" borderId="0" xfId="0" applyNumberFormat="1" applyFont="1" applyFill="1" applyBorder="1" applyAlignment="1">
      <alignment horizontal="right" vertical="center" shrinkToFit="1"/>
    </xf>
    <xf numFmtId="183" fontId="8" fillId="2" borderId="8" xfId="0" applyNumberFormat="1" applyFont="1" applyFill="1" applyBorder="1" applyAlignment="1">
      <alignment horizontal="center" vertical="center" shrinkToFit="1"/>
    </xf>
    <xf numFmtId="183" fontId="8" fillId="2" borderId="9" xfId="0" applyNumberFormat="1" applyFont="1" applyFill="1" applyBorder="1" applyAlignment="1">
      <alignment horizontal="center" vertical="center" shrinkToFit="1"/>
    </xf>
    <xf numFmtId="183" fontId="8" fillId="2" borderId="10" xfId="0" applyNumberFormat="1" applyFont="1" applyFill="1" applyBorder="1" applyAlignment="1">
      <alignment horizontal="left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28" fillId="0" borderId="0" xfId="0" applyFont="1" applyAlignment="1">
      <alignment vertical="center"/>
    </xf>
    <xf numFmtId="179" fontId="8" fillId="2" borderId="8" xfId="0" applyNumberFormat="1" applyFont="1" applyFill="1" applyBorder="1" applyAlignment="1">
      <alignment horizontal="right" vertical="center" shrinkToFit="1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3" fontId="19" fillId="0" borderId="23" xfId="0" applyNumberFormat="1" applyFont="1" applyBorder="1" applyAlignment="1">
      <alignment horizontal="center" vertical="center"/>
    </xf>
    <xf numFmtId="3" fontId="19" fillId="0" borderId="24" xfId="0" applyNumberFormat="1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 wrapText="1"/>
    </xf>
    <xf numFmtId="0" fontId="30" fillId="0" borderId="0" xfId="0" applyFont="1" applyAlignment="1">
      <alignment horizontal="justify"/>
    </xf>
    <xf numFmtId="0" fontId="20" fillId="0" borderId="27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177" fontId="0" fillId="0" borderId="10" xfId="0" applyNumberFormat="1" applyFont="1" applyFill="1" applyBorder="1" applyAlignment="1">
      <alignment horizontal="center" vertical="center" shrinkToFit="1"/>
    </xf>
    <xf numFmtId="177" fontId="10" fillId="0" borderId="1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3" fontId="20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178" fontId="0" fillId="0" borderId="9" xfId="0" applyNumberFormat="1" applyFont="1" applyFill="1" applyBorder="1" applyAlignment="1">
      <alignment horizontal="center" vertical="center" shrinkToFit="1"/>
    </xf>
    <xf numFmtId="176" fontId="10" fillId="0" borderId="10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0" fillId="2" borderId="4" xfId="0" applyFont="1" applyFill="1" applyBorder="1" applyAlignment="1" quotePrefix="1">
      <alignment horizontal="center" vertical="center" shrinkToFit="1"/>
    </xf>
    <xf numFmtId="0" fontId="0" fillId="2" borderId="11" xfId="0" applyFont="1" applyFill="1" applyBorder="1" applyAlignment="1" quotePrefix="1">
      <alignment horizontal="center" vertical="center" shrinkToFit="1"/>
    </xf>
    <xf numFmtId="0" fontId="0" fillId="0" borderId="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2" borderId="9" xfId="0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176" fontId="7" fillId="0" borderId="3" xfId="0" applyNumberFormat="1" applyFont="1" applyFill="1" applyBorder="1" applyAlignment="1">
      <alignment horizontal="center" vertical="center"/>
    </xf>
    <xf numFmtId="176" fontId="10" fillId="0" borderId="3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shrinkToFit="1"/>
    </xf>
    <xf numFmtId="176" fontId="10" fillId="0" borderId="4" xfId="0" applyNumberFormat="1" applyFont="1" applyFill="1" applyBorder="1" applyAlignment="1">
      <alignment horizontal="center" vertical="center"/>
    </xf>
    <xf numFmtId="41" fontId="10" fillId="0" borderId="0" xfId="17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 shrinkToFit="1"/>
    </xf>
    <xf numFmtId="0" fontId="19" fillId="2" borderId="6" xfId="0" applyFont="1" applyFill="1" applyBorder="1" applyAlignment="1">
      <alignment horizontal="center" vertical="center" shrinkToFit="1"/>
    </xf>
    <xf numFmtId="0" fontId="10" fillId="2" borderId="7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 shrinkToFit="1"/>
    </xf>
    <xf numFmtId="176" fontId="10" fillId="0" borderId="1" xfId="0" applyNumberFormat="1" applyFont="1" applyFill="1" applyBorder="1" applyAlignment="1">
      <alignment vertical="center" shrinkToFit="1"/>
    </xf>
    <xf numFmtId="176" fontId="10" fillId="0" borderId="1" xfId="0" applyNumberFormat="1" applyFont="1" applyFill="1" applyBorder="1" applyAlignment="1">
      <alignment horizontal="center" vertical="center" shrinkToFit="1"/>
    </xf>
    <xf numFmtId="0" fontId="0" fillId="0" borderId="1" xfId="0" applyNumberFormat="1" applyFont="1" applyFill="1" applyBorder="1" applyAlignment="1">
      <alignment horizontal="center" vertical="center" shrinkToFit="1"/>
    </xf>
    <xf numFmtId="177" fontId="0" fillId="0" borderId="3" xfId="0" applyNumberFormat="1" applyFont="1" applyFill="1" applyBorder="1" applyAlignment="1">
      <alignment horizontal="center" vertical="center" shrinkToFit="1"/>
    </xf>
    <xf numFmtId="177" fontId="0" fillId="0" borderId="0" xfId="0" applyNumberFormat="1" applyFont="1" applyFill="1" applyBorder="1" applyAlignment="1">
      <alignment horizontal="center" vertical="center" shrinkToFit="1"/>
    </xf>
    <xf numFmtId="189" fontId="0" fillId="0" borderId="0" xfId="0" applyNumberFormat="1" applyFont="1" applyFill="1" applyBorder="1" applyAlignment="1">
      <alignment horizontal="center" vertical="center" shrinkToFit="1"/>
    </xf>
    <xf numFmtId="190" fontId="0" fillId="0" borderId="10" xfId="0" applyNumberFormat="1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/>
    </xf>
    <xf numFmtId="194" fontId="0" fillId="0" borderId="8" xfId="0" applyNumberFormat="1" applyFont="1" applyFill="1" applyBorder="1" applyAlignment="1">
      <alignment horizontal="center" vertical="center"/>
    </xf>
    <xf numFmtId="178" fontId="0" fillId="0" borderId="3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178" fontId="10" fillId="0" borderId="3" xfId="0" applyNumberFormat="1" applyFont="1" applyFill="1" applyBorder="1" applyAlignment="1">
      <alignment horizontal="center" vertical="center"/>
    </xf>
    <xf numFmtId="178" fontId="10" fillId="0" borderId="0" xfId="0" applyNumberFormat="1" applyFont="1" applyFill="1" applyBorder="1" applyAlignment="1">
      <alignment horizontal="center" vertical="center"/>
    </xf>
    <xf numFmtId="178" fontId="10" fillId="0" borderId="10" xfId="0" applyNumberFormat="1" applyFont="1" applyFill="1" applyBorder="1" applyAlignment="1">
      <alignment horizontal="center" vertical="center"/>
    </xf>
    <xf numFmtId="177" fontId="10" fillId="0" borderId="3" xfId="0" applyNumberFormat="1" applyFont="1" applyFill="1" applyBorder="1" applyAlignment="1">
      <alignment horizontal="center" vertical="center" shrinkToFit="1"/>
    </xf>
    <xf numFmtId="177" fontId="10" fillId="0" borderId="0" xfId="0" applyNumberFormat="1" applyFont="1" applyFill="1" applyBorder="1" applyAlignment="1">
      <alignment horizontal="center" vertical="center" shrinkToFit="1"/>
    </xf>
    <xf numFmtId="3" fontId="19" fillId="0" borderId="27" xfId="0" applyNumberFormat="1" applyFont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 shrinkToFit="1"/>
    </xf>
    <xf numFmtId="0" fontId="9" fillId="2" borderId="9" xfId="0" applyFont="1" applyFill="1" applyBorder="1" applyAlignment="1">
      <alignment horizontal="center" vertical="center" shrinkToFit="1"/>
    </xf>
    <xf numFmtId="0" fontId="0" fillId="2" borderId="10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center" vertical="center" shrinkToFit="1"/>
    </xf>
    <xf numFmtId="0" fontId="0" fillId="2" borderId="9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vertical="center" shrinkToFit="1"/>
    </xf>
    <xf numFmtId="0" fontId="0" fillId="2" borderId="10" xfId="0" applyFont="1" applyFill="1" applyBorder="1" applyAlignment="1">
      <alignment vertical="center" shrinkToFit="1"/>
    </xf>
    <xf numFmtId="0" fontId="0" fillId="2" borderId="4" xfId="0" applyFont="1" applyFill="1" applyBorder="1" applyAlignment="1">
      <alignment vertical="center" shrinkToFit="1"/>
    </xf>
    <xf numFmtId="0" fontId="0" fillId="2" borderId="11" xfId="0" applyFont="1" applyFill="1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2" xfId="0" applyFont="1" applyFill="1" applyBorder="1" applyAlignment="1" quotePrefix="1">
      <alignment horizontal="center" vertical="center" shrinkToFit="1"/>
    </xf>
    <xf numFmtId="0" fontId="0" fillId="2" borderId="0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center" vertical="center" shrinkToFit="1"/>
    </xf>
    <xf numFmtId="0" fontId="0" fillId="2" borderId="9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 quotePrefix="1">
      <alignment horizontal="center" vertical="center" shrinkToFit="1"/>
    </xf>
    <xf numFmtId="0" fontId="6" fillId="2" borderId="9" xfId="0" applyFont="1" applyFill="1" applyBorder="1" applyAlignment="1" quotePrefix="1">
      <alignment horizontal="center" vertical="center" shrinkToFit="1"/>
    </xf>
    <xf numFmtId="0" fontId="6" fillId="2" borderId="29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3" fillId="2" borderId="0" xfId="0" applyFont="1" applyFill="1" applyAlignment="1">
      <alignment horizontal="center" vertical="center"/>
    </xf>
    <xf numFmtId="0" fontId="6" fillId="2" borderId="8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3" xfId="0" applyFont="1" applyFill="1" applyBorder="1" applyAlignment="1" quotePrefix="1">
      <alignment horizontal="center" vertical="center"/>
    </xf>
    <xf numFmtId="0" fontId="0" fillId="2" borderId="0" xfId="0" applyFont="1" applyFill="1" applyBorder="1" applyAlignment="1" quotePrefix="1">
      <alignment horizontal="center" vertical="center"/>
    </xf>
    <xf numFmtId="0" fontId="0" fillId="2" borderId="10" xfId="0" applyFont="1" applyFill="1" applyBorder="1" applyAlignment="1" quotePrefix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0" xfId="0" applyFont="1" applyFill="1" applyBorder="1" applyAlignment="1" quotePrefix="1">
      <alignment vertical="center"/>
    </xf>
    <xf numFmtId="0" fontId="0" fillId="0" borderId="30" xfId="0" applyBorder="1" applyAlignment="1">
      <alignment vertical="center"/>
    </xf>
    <xf numFmtId="0" fontId="0" fillId="2" borderId="8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4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4" xfId="0" applyBorder="1" applyAlignment="1">
      <alignment horizontal="center" vertical="center" shrinkToFit="1"/>
    </xf>
    <xf numFmtId="0" fontId="3" fillId="2" borderId="0" xfId="0" applyFont="1" applyFill="1" applyAlignment="1" quotePrefix="1">
      <alignment horizontal="center" vertical="center"/>
    </xf>
    <xf numFmtId="0" fontId="0" fillId="2" borderId="2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9" fillId="2" borderId="9" xfId="0" applyFont="1" applyFill="1" applyBorder="1" applyAlignment="1">
      <alignment horizontal="center" vertical="center" wrapText="1" shrinkToFit="1"/>
    </xf>
    <xf numFmtId="0" fontId="0" fillId="2" borderId="8" xfId="0" applyFont="1" applyFill="1" applyBorder="1" applyAlignment="1">
      <alignment horizontal="center" vertical="center" wrapText="1" shrinkToFit="1"/>
    </xf>
    <xf numFmtId="0" fontId="9" fillId="2" borderId="9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 wrapText="1" shrinkToFit="1"/>
    </xf>
    <xf numFmtId="0" fontId="0" fillId="2" borderId="3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shrinkToFit="1"/>
    </xf>
    <xf numFmtId="0" fontId="0" fillId="2" borderId="2" xfId="0" applyFont="1" applyFill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15" fillId="2" borderId="0" xfId="0" applyFont="1" applyFill="1" applyAlignment="1">
      <alignment horizontal="center" wrapText="1"/>
    </xf>
    <xf numFmtId="0" fontId="15" fillId="2" borderId="0" xfId="0" applyFont="1" applyFill="1" applyAlignment="1">
      <alignment horizontal="center"/>
    </xf>
    <xf numFmtId="0" fontId="11" fillId="2" borderId="24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8" fillId="2" borderId="31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justify"/>
    </xf>
    <xf numFmtId="0" fontId="0" fillId="0" borderId="26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9" fillId="0" borderId="23" xfId="0" applyFont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shrinkToFi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zoomScaleSheetLayoutView="100" workbookViewId="0" topLeftCell="A6">
      <selection activeCell="N33" sqref="N33"/>
    </sheetView>
  </sheetViews>
  <sheetFormatPr defaultColWidth="9.140625" defaultRowHeight="12.75"/>
  <cols>
    <col min="1" max="1" width="13.7109375" style="1" customWidth="1"/>
    <col min="2" max="2" width="8.28125" style="1" customWidth="1"/>
    <col min="3" max="3" width="9.8515625" style="1" customWidth="1"/>
    <col min="4" max="5" width="9.140625" style="1" customWidth="1"/>
    <col min="6" max="6" width="10.140625" style="1" customWidth="1"/>
    <col min="7" max="7" width="8.00390625" style="1" customWidth="1"/>
    <col min="8" max="8" width="9.140625" style="1" customWidth="1"/>
    <col min="9" max="9" width="7.8515625" style="1" customWidth="1"/>
    <col min="10" max="10" width="9.28125" style="1" customWidth="1"/>
    <col min="11" max="11" width="7.57421875" style="1" customWidth="1"/>
    <col min="12" max="12" width="8.57421875" style="1" customWidth="1"/>
    <col min="13" max="13" width="7.8515625" style="1" customWidth="1"/>
    <col min="14" max="14" width="9.28125" style="1" customWidth="1"/>
    <col min="15" max="15" width="7.57421875" style="1" customWidth="1"/>
    <col min="16" max="16" width="8.57421875" style="1" customWidth="1"/>
    <col min="17" max="17" width="14.140625" style="1" customWidth="1"/>
    <col min="18" max="19" width="9.8515625" style="1" customWidth="1"/>
    <col min="20" max="20" width="11.28125" style="1" customWidth="1"/>
    <col min="21" max="21" width="13.7109375" style="1" customWidth="1"/>
    <col min="22" max="22" width="12.57421875" style="1" customWidth="1"/>
    <col min="23" max="16384" width="9.140625" style="1" customWidth="1"/>
  </cols>
  <sheetData>
    <row r="1" spans="1:23" s="177" customFormat="1" ht="35.25" customHeight="1">
      <c r="A1" s="502" t="s">
        <v>524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175"/>
      <c r="S1" s="175"/>
      <c r="T1" s="175"/>
      <c r="U1" s="175"/>
      <c r="V1" s="175"/>
      <c r="W1" s="176"/>
    </row>
    <row r="2" spans="1:21" ht="29.25" customHeight="1">
      <c r="A2" s="503" t="s">
        <v>0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3"/>
      <c r="Q2" s="503"/>
      <c r="R2" s="2"/>
      <c r="S2" s="2"/>
      <c r="T2" s="2"/>
      <c r="U2" s="2"/>
    </row>
    <row r="3" spans="1:15" s="4" customFormat="1" ht="18.75" customHeight="1">
      <c r="A3" s="17" t="s">
        <v>1</v>
      </c>
      <c r="B3" s="17"/>
      <c r="G3" s="17"/>
      <c r="K3" s="17"/>
      <c r="O3" s="236" t="s">
        <v>2</v>
      </c>
    </row>
    <row r="4" spans="1:16" s="225" customFormat="1" ht="18" customHeight="1">
      <c r="A4" s="233"/>
      <c r="B4" s="504" t="s">
        <v>562</v>
      </c>
      <c r="C4" s="505"/>
      <c r="D4" s="494"/>
      <c r="E4" s="511"/>
      <c r="F4" s="504" t="s">
        <v>563</v>
      </c>
      <c r="G4" s="505"/>
      <c r="H4" s="495"/>
      <c r="I4" s="504" t="s">
        <v>564</v>
      </c>
      <c r="J4" s="505"/>
      <c r="K4" s="495"/>
      <c r="L4" s="504" t="s">
        <v>565</v>
      </c>
      <c r="M4" s="505"/>
      <c r="N4" s="495"/>
      <c r="O4" s="223"/>
      <c r="P4" s="241"/>
    </row>
    <row r="5" spans="1:16" s="225" customFormat="1" ht="18" customHeight="1">
      <c r="A5" s="226"/>
      <c r="B5" s="508"/>
      <c r="C5" s="509"/>
      <c r="D5" s="509"/>
      <c r="E5" s="510"/>
      <c r="F5" s="220"/>
      <c r="G5" s="226"/>
      <c r="H5" s="200"/>
      <c r="I5" s="220"/>
      <c r="J5" s="226"/>
      <c r="K5" s="200"/>
      <c r="L5" s="220"/>
      <c r="M5" s="226"/>
      <c r="N5" s="200"/>
      <c r="O5" s="226"/>
      <c r="P5" s="234"/>
    </row>
    <row r="6" spans="1:16" s="225" customFormat="1" ht="18" customHeight="1">
      <c r="A6" s="227" t="s">
        <v>566</v>
      </c>
      <c r="B6" s="496" t="s">
        <v>567</v>
      </c>
      <c r="C6" s="506"/>
      <c r="D6" s="506"/>
      <c r="E6" s="507"/>
      <c r="F6" s="496" t="s">
        <v>568</v>
      </c>
      <c r="G6" s="506"/>
      <c r="H6" s="497"/>
      <c r="I6" s="496" t="s">
        <v>569</v>
      </c>
      <c r="J6" s="506"/>
      <c r="K6" s="497"/>
      <c r="L6" s="496" t="s">
        <v>570</v>
      </c>
      <c r="M6" s="506"/>
      <c r="N6" s="497"/>
      <c r="O6" s="514" t="s">
        <v>571</v>
      </c>
      <c r="P6" s="490"/>
    </row>
    <row r="7" spans="1:16" s="225" customFormat="1" ht="18" customHeight="1">
      <c r="A7" s="226"/>
      <c r="B7" s="11" t="s">
        <v>572</v>
      </c>
      <c r="C7" s="498" t="s">
        <v>573</v>
      </c>
      <c r="D7" s="487"/>
      <c r="E7" s="511"/>
      <c r="F7" s="11" t="s">
        <v>572</v>
      </c>
      <c r="G7" s="498" t="s">
        <v>573</v>
      </c>
      <c r="H7" s="499"/>
      <c r="I7" s="11" t="s">
        <v>572</v>
      </c>
      <c r="J7" s="498" t="s">
        <v>573</v>
      </c>
      <c r="K7" s="499"/>
      <c r="L7" s="11" t="s">
        <v>572</v>
      </c>
      <c r="M7" s="498" t="s">
        <v>573</v>
      </c>
      <c r="N7" s="499"/>
      <c r="O7" s="226"/>
      <c r="P7" s="234"/>
    </row>
    <row r="8" spans="1:16" s="225" customFormat="1" ht="18" customHeight="1">
      <c r="A8" s="227" t="s">
        <v>574</v>
      </c>
      <c r="B8" s="231"/>
      <c r="C8" s="508" t="s">
        <v>575</v>
      </c>
      <c r="D8" s="488"/>
      <c r="E8" s="510"/>
      <c r="F8" s="231"/>
      <c r="G8" s="496" t="s">
        <v>575</v>
      </c>
      <c r="H8" s="497"/>
      <c r="I8" s="231"/>
      <c r="J8" s="496" t="s">
        <v>575</v>
      </c>
      <c r="K8" s="497"/>
      <c r="L8" s="231"/>
      <c r="M8" s="496" t="s">
        <v>575</v>
      </c>
      <c r="N8" s="497"/>
      <c r="O8" s="514" t="s">
        <v>576</v>
      </c>
      <c r="P8" s="490"/>
    </row>
    <row r="9" spans="1:16" s="225" customFormat="1" ht="14.25" customHeight="1">
      <c r="A9" s="226"/>
      <c r="B9" s="231"/>
      <c r="C9" s="11" t="s">
        <v>577</v>
      </c>
      <c r="D9" s="11" t="s">
        <v>578</v>
      </c>
      <c r="E9" s="446" t="s">
        <v>663</v>
      </c>
      <c r="F9" s="231"/>
      <c r="G9" s="11" t="s">
        <v>577</v>
      </c>
      <c r="H9" s="11" t="s">
        <v>578</v>
      </c>
      <c r="I9" s="231"/>
      <c r="J9" s="11" t="s">
        <v>577</v>
      </c>
      <c r="K9" s="11" t="s">
        <v>578</v>
      </c>
      <c r="L9" s="231"/>
      <c r="M9" s="11" t="s">
        <v>577</v>
      </c>
      <c r="N9" s="11" t="s">
        <v>578</v>
      </c>
      <c r="O9" s="226"/>
      <c r="P9" s="234"/>
    </row>
    <row r="10" spans="1:16" s="225" customFormat="1" ht="14.25" customHeight="1">
      <c r="A10" s="226"/>
      <c r="B10" s="231"/>
      <c r="C10" s="13" t="s">
        <v>579</v>
      </c>
      <c r="D10" s="13" t="s">
        <v>580</v>
      </c>
      <c r="E10" s="447" t="s">
        <v>664</v>
      </c>
      <c r="F10" s="231"/>
      <c r="G10" s="13" t="s">
        <v>579</v>
      </c>
      <c r="H10" s="13" t="s">
        <v>580</v>
      </c>
      <c r="I10" s="231"/>
      <c r="J10" s="13" t="s">
        <v>579</v>
      </c>
      <c r="K10" s="13" t="s">
        <v>580</v>
      </c>
      <c r="L10" s="231"/>
      <c r="M10" s="13" t="s">
        <v>579</v>
      </c>
      <c r="N10" s="13" t="s">
        <v>580</v>
      </c>
      <c r="O10" s="226"/>
      <c r="P10" s="234"/>
    </row>
    <row r="11" spans="1:16" s="225" customFormat="1" ht="14.25" customHeight="1">
      <c r="A11" s="229"/>
      <c r="B11" s="232" t="s">
        <v>581</v>
      </c>
      <c r="C11" s="232" t="s">
        <v>582</v>
      </c>
      <c r="D11" s="232" t="s">
        <v>583</v>
      </c>
      <c r="E11" s="448" t="s">
        <v>665</v>
      </c>
      <c r="F11" s="232" t="s">
        <v>581</v>
      </c>
      <c r="G11" s="232" t="s">
        <v>582</v>
      </c>
      <c r="H11" s="232" t="s">
        <v>583</v>
      </c>
      <c r="I11" s="232" t="s">
        <v>581</v>
      </c>
      <c r="J11" s="232" t="s">
        <v>582</v>
      </c>
      <c r="K11" s="232" t="s">
        <v>583</v>
      </c>
      <c r="L11" s="232" t="s">
        <v>581</v>
      </c>
      <c r="M11" s="232" t="s">
        <v>582</v>
      </c>
      <c r="N11" s="232" t="s">
        <v>583</v>
      </c>
      <c r="O11" s="229"/>
      <c r="P11" s="238"/>
    </row>
    <row r="12" spans="1:16" s="98" customFormat="1" ht="14.25" customHeight="1">
      <c r="A12" s="237" t="s">
        <v>455</v>
      </c>
      <c r="B12" s="438">
        <v>21</v>
      </c>
      <c r="C12" s="235">
        <v>96372</v>
      </c>
      <c r="D12" s="235">
        <v>133140</v>
      </c>
      <c r="E12" s="235" t="s">
        <v>7</v>
      </c>
      <c r="F12" s="235">
        <v>4</v>
      </c>
      <c r="G12" s="235">
        <v>35472.18</v>
      </c>
      <c r="H12" s="235">
        <v>84848</v>
      </c>
      <c r="I12" s="235">
        <v>1</v>
      </c>
      <c r="J12" s="235">
        <v>3963</v>
      </c>
      <c r="K12" s="235">
        <v>9422</v>
      </c>
      <c r="L12" s="235" t="s">
        <v>7</v>
      </c>
      <c r="M12" s="235" t="s">
        <v>7</v>
      </c>
      <c r="N12" s="419" t="s">
        <v>7</v>
      </c>
      <c r="O12" s="492" t="s">
        <v>458</v>
      </c>
      <c r="P12" s="483"/>
    </row>
    <row r="13" spans="1:16" s="99" customFormat="1" ht="18" customHeight="1">
      <c r="A13" s="112" t="s">
        <v>454</v>
      </c>
      <c r="B13" s="441">
        <v>2</v>
      </c>
      <c r="C13" s="51">
        <v>6003</v>
      </c>
      <c r="D13" s="51">
        <v>6207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420">
        <v>0</v>
      </c>
      <c r="O13" s="484" t="s">
        <v>459</v>
      </c>
      <c r="P13" s="485"/>
    </row>
    <row r="14" spans="1:16" s="99" customFormat="1" ht="18" customHeight="1">
      <c r="A14" s="100" t="s">
        <v>5</v>
      </c>
      <c r="B14" s="441">
        <v>24</v>
      </c>
      <c r="C14" s="51">
        <v>128458</v>
      </c>
      <c r="D14" s="51">
        <v>142344</v>
      </c>
      <c r="E14" s="51">
        <v>0</v>
      </c>
      <c r="F14" s="51">
        <v>4</v>
      </c>
      <c r="G14" s="51">
        <v>35472</v>
      </c>
      <c r="H14" s="51">
        <v>35472</v>
      </c>
      <c r="I14" s="51">
        <v>1</v>
      </c>
      <c r="J14" s="51">
        <v>3963</v>
      </c>
      <c r="K14" s="51">
        <v>9422</v>
      </c>
      <c r="L14" s="51">
        <v>0</v>
      </c>
      <c r="M14" s="51">
        <v>0</v>
      </c>
      <c r="N14" s="420">
        <v>0</v>
      </c>
      <c r="O14" s="484" t="s">
        <v>5</v>
      </c>
      <c r="P14" s="485"/>
    </row>
    <row r="15" spans="1:16" s="99" customFormat="1" ht="18" customHeight="1">
      <c r="A15" s="100" t="s">
        <v>560</v>
      </c>
      <c r="B15" s="441">
        <v>24</v>
      </c>
      <c r="C15" s="51">
        <v>128458</v>
      </c>
      <c r="D15" s="51">
        <v>142344</v>
      </c>
      <c r="E15" s="51">
        <v>0</v>
      </c>
      <c r="F15" s="51">
        <v>4</v>
      </c>
      <c r="G15" s="51">
        <v>35472</v>
      </c>
      <c r="H15" s="51">
        <v>35472</v>
      </c>
      <c r="I15" s="51">
        <v>1</v>
      </c>
      <c r="J15" s="51">
        <v>3963</v>
      </c>
      <c r="K15" s="51">
        <v>9422</v>
      </c>
      <c r="L15" s="51">
        <v>0</v>
      </c>
      <c r="M15" s="51">
        <v>0</v>
      </c>
      <c r="N15" s="420">
        <v>0</v>
      </c>
      <c r="O15" s="484" t="s">
        <v>560</v>
      </c>
      <c r="P15" s="485"/>
    </row>
    <row r="16" spans="1:16" s="99" customFormat="1" ht="18" customHeight="1">
      <c r="A16" s="100" t="s">
        <v>659</v>
      </c>
      <c r="B16" s="441">
        <v>26</v>
      </c>
      <c r="C16" s="51">
        <v>131644</v>
      </c>
      <c r="D16" s="51">
        <v>219486</v>
      </c>
      <c r="E16" s="51">
        <v>0</v>
      </c>
      <c r="F16" s="51">
        <v>5</v>
      </c>
      <c r="G16" s="51">
        <v>34766</v>
      </c>
      <c r="H16" s="51">
        <v>88339</v>
      </c>
      <c r="I16" s="51">
        <v>1</v>
      </c>
      <c r="J16" s="51">
        <v>3306</v>
      </c>
      <c r="K16" s="51">
        <v>5658</v>
      </c>
      <c r="L16" s="51">
        <v>0</v>
      </c>
      <c r="M16" s="51">
        <v>0</v>
      </c>
      <c r="N16" s="420">
        <v>0</v>
      </c>
      <c r="O16" s="484" t="s">
        <v>659</v>
      </c>
      <c r="P16" s="486"/>
    </row>
    <row r="17" spans="1:16" s="163" customFormat="1" ht="18" customHeight="1">
      <c r="A17" s="334" t="s">
        <v>660</v>
      </c>
      <c r="B17" s="323">
        <v>28</v>
      </c>
      <c r="C17" s="324">
        <v>133242</v>
      </c>
      <c r="D17" s="324">
        <v>172969</v>
      </c>
      <c r="E17" s="324">
        <v>74559</v>
      </c>
      <c r="F17" s="325">
        <v>5</v>
      </c>
      <c r="G17" s="325">
        <v>34766</v>
      </c>
      <c r="H17" s="325">
        <v>88339</v>
      </c>
      <c r="I17" s="324">
        <v>1</v>
      </c>
      <c r="J17" s="324">
        <v>3306</v>
      </c>
      <c r="K17" s="324">
        <v>5658</v>
      </c>
      <c r="L17" s="437">
        <v>0</v>
      </c>
      <c r="M17" s="324">
        <v>0</v>
      </c>
      <c r="N17" s="326">
        <v>0</v>
      </c>
      <c r="O17" s="512" t="s">
        <v>661</v>
      </c>
      <c r="P17" s="491"/>
    </row>
    <row r="18" ht="16.5" customHeight="1">
      <c r="R18" s="15"/>
    </row>
    <row r="19" spans="1:16" s="225" customFormat="1" ht="18" customHeight="1">
      <c r="A19" s="223"/>
      <c r="B19" s="504" t="s">
        <v>584</v>
      </c>
      <c r="C19" s="505"/>
      <c r="D19" s="495"/>
      <c r="E19" s="500" t="s">
        <v>585</v>
      </c>
      <c r="F19" s="501"/>
      <c r="G19" s="501"/>
      <c r="H19" s="501"/>
      <c r="I19" s="501"/>
      <c r="J19" s="501"/>
      <c r="K19" s="504" t="s">
        <v>586</v>
      </c>
      <c r="L19" s="489"/>
      <c r="M19" s="511"/>
      <c r="N19" s="469"/>
      <c r="O19" s="489"/>
      <c r="P19" s="234"/>
    </row>
    <row r="20" spans="1:15" s="225" customFormat="1" ht="12.75" customHeight="1">
      <c r="A20" s="226"/>
      <c r="B20" s="220"/>
      <c r="C20" s="226"/>
      <c r="D20" s="200"/>
      <c r="E20" s="493" t="s">
        <v>587</v>
      </c>
      <c r="F20" s="494"/>
      <c r="G20" s="495"/>
      <c r="H20" s="493" t="s">
        <v>588</v>
      </c>
      <c r="I20" s="494"/>
      <c r="J20" s="495"/>
      <c r="K20" s="220"/>
      <c r="L20" s="226"/>
      <c r="M20" s="200"/>
      <c r="N20" s="226"/>
      <c r="O20" s="234"/>
    </row>
    <row r="21" spans="1:15" s="225" customFormat="1" ht="12.75" customHeight="1">
      <c r="A21" s="227" t="s">
        <v>589</v>
      </c>
      <c r="B21" s="496" t="s">
        <v>590</v>
      </c>
      <c r="C21" s="506"/>
      <c r="D21" s="497"/>
      <c r="E21" s="496" t="s">
        <v>591</v>
      </c>
      <c r="F21" s="506"/>
      <c r="G21" s="497"/>
      <c r="H21" s="496" t="s">
        <v>592</v>
      </c>
      <c r="I21" s="506"/>
      <c r="J21" s="497"/>
      <c r="K21" s="496" t="s">
        <v>593</v>
      </c>
      <c r="L21" s="506"/>
      <c r="M21" s="497"/>
      <c r="N21" s="514" t="s">
        <v>571</v>
      </c>
      <c r="O21" s="490"/>
    </row>
    <row r="22" spans="1:15" s="225" customFormat="1" ht="12.75" customHeight="1">
      <c r="A22" s="226"/>
      <c r="B22" s="11" t="s">
        <v>572</v>
      </c>
      <c r="C22" s="498" t="s">
        <v>573</v>
      </c>
      <c r="D22" s="499"/>
      <c r="E22" s="11" t="s">
        <v>572</v>
      </c>
      <c r="F22" s="498" t="s">
        <v>573</v>
      </c>
      <c r="G22" s="499"/>
      <c r="H22" s="11" t="s">
        <v>572</v>
      </c>
      <c r="I22" s="498" t="s">
        <v>573</v>
      </c>
      <c r="J22" s="499"/>
      <c r="K22" s="11" t="s">
        <v>572</v>
      </c>
      <c r="L22" s="498" t="s">
        <v>573</v>
      </c>
      <c r="M22" s="499"/>
      <c r="N22" s="226"/>
      <c r="O22" s="234"/>
    </row>
    <row r="23" spans="1:15" s="225" customFormat="1" ht="12.75" customHeight="1">
      <c r="A23" s="227" t="s">
        <v>574</v>
      </c>
      <c r="B23" s="231"/>
      <c r="C23" s="496" t="s">
        <v>575</v>
      </c>
      <c r="D23" s="497"/>
      <c r="E23" s="231"/>
      <c r="F23" s="496" t="s">
        <v>575</v>
      </c>
      <c r="G23" s="497"/>
      <c r="H23" s="231"/>
      <c r="I23" s="496" t="s">
        <v>575</v>
      </c>
      <c r="J23" s="497"/>
      <c r="K23" s="231"/>
      <c r="L23" s="496" t="s">
        <v>575</v>
      </c>
      <c r="M23" s="497"/>
      <c r="N23" s="514" t="s">
        <v>576</v>
      </c>
      <c r="O23" s="490"/>
    </row>
    <row r="24" spans="1:15" s="225" customFormat="1" ht="12.75" customHeight="1">
      <c r="A24" s="226"/>
      <c r="B24" s="231"/>
      <c r="C24" s="11" t="s">
        <v>577</v>
      </c>
      <c r="D24" s="11" t="s">
        <v>578</v>
      </c>
      <c r="E24" s="231"/>
      <c r="F24" s="11" t="s">
        <v>577</v>
      </c>
      <c r="G24" s="11" t="s">
        <v>578</v>
      </c>
      <c r="H24" s="231"/>
      <c r="I24" s="11" t="s">
        <v>577</v>
      </c>
      <c r="J24" s="11" t="s">
        <v>578</v>
      </c>
      <c r="K24" s="231"/>
      <c r="L24" s="11" t="s">
        <v>577</v>
      </c>
      <c r="M24" s="11" t="s">
        <v>578</v>
      </c>
      <c r="N24" s="226"/>
      <c r="O24" s="234"/>
    </row>
    <row r="25" spans="1:15" s="225" customFormat="1" ht="12.75" customHeight="1">
      <c r="A25" s="226"/>
      <c r="B25" s="231"/>
      <c r="C25" s="13" t="s">
        <v>579</v>
      </c>
      <c r="D25" s="13" t="s">
        <v>580</v>
      </c>
      <c r="E25" s="231"/>
      <c r="F25" s="13" t="s">
        <v>579</v>
      </c>
      <c r="G25" s="13" t="s">
        <v>580</v>
      </c>
      <c r="H25" s="231"/>
      <c r="I25" s="13" t="s">
        <v>579</v>
      </c>
      <c r="J25" s="13" t="s">
        <v>580</v>
      </c>
      <c r="K25" s="231"/>
      <c r="L25" s="13" t="s">
        <v>579</v>
      </c>
      <c r="M25" s="13" t="s">
        <v>580</v>
      </c>
      <c r="N25" s="226"/>
      <c r="O25" s="234"/>
    </row>
    <row r="26" spans="1:15" s="225" customFormat="1" ht="12.75" customHeight="1">
      <c r="A26" s="229"/>
      <c r="B26" s="232" t="s">
        <v>581</v>
      </c>
      <c r="C26" s="232" t="s">
        <v>582</v>
      </c>
      <c r="D26" s="232" t="s">
        <v>583</v>
      </c>
      <c r="E26" s="232" t="s">
        <v>581</v>
      </c>
      <c r="F26" s="232" t="s">
        <v>582</v>
      </c>
      <c r="G26" s="232" t="s">
        <v>583</v>
      </c>
      <c r="H26" s="232" t="s">
        <v>581</v>
      </c>
      <c r="I26" s="232" t="s">
        <v>582</v>
      </c>
      <c r="J26" s="232" t="s">
        <v>583</v>
      </c>
      <c r="K26" s="232" t="s">
        <v>581</v>
      </c>
      <c r="L26" s="232" t="s">
        <v>582</v>
      </c>
      <c r="M26" s="232" t="s">
        <v>583</v>
      </c>
      <c r="N26" s="228"/>
      <c r="O26" s="238"/>
    </row>
    <row r="27" spans="1:17" s="98" customFormat="1" ht="18.75" customHeight="1">
      <c r="A27" s="111" t="s">
        <v>496</v>
      </c>
      <c r="B27" s="438" t="s">
        <v>7</v>
      </c>
      <c r="C27" s="439" t="s">
        <v>7</v>
      </c>
      <c r="D27" s="439" t="s">
        <v>7</v>
      </c>
      <c r="E27" s="235">
        <v>15</v>
      </c>
      <c r="F27" s="235">
        <v>38870</v>
      </c>
      <c r="G27" s="235">
        <v>38870</v>
      </c>
      <c r="H27" s="235">
        <v>1</v>
      </c>
      <c r="I27" s="235">
        <v>18067</v>
      </c>
      <c r="J27" s="235" t="s">
        <v>450</v>
      </c>
      <c r="K27" s="439" t="s">
        <v>7</v>
      </c>
      <c r="L27" s="439" t="s">
        <v>7</v>
      </c>
      <c r="M27" s="442" t="s">
        <v>7</v>
      </c>
      <c r="N27" s="492" t="s">
        <v>458</v>
      </c>
      <c r="O27" s="483"/>
      <c r="Q27" s="105"/>
    </row>
    <row r="28" spans="1:17" s="108" customFormat="1" ht="18.75" customHeight="1">
      <c r="A28" s="112" t="s">
        <v>454</v>
      </c>
      <c r="B28" s="440">
        <v>0</v>
      </c>
      <c r="C28" s="106">
        <v>0</v>
      </c>
      <c r="D28" s="106">
        <v>0</v>
      </c>
      <c r="E28" s="106">
        <v>0</v>
      </c>
      <c r="F28" s="106">
        <v>0</v>
      </c>
      <c r="G28" s="106">
        <v>0</v>
      </c>
      <c r="H28" s="51">
        <v>2</v>
      </c>
      <c r="I28" s="51">
        <v>6003</v>
      </c>
      <c r="J28" s="51">
        <v>6207</v>
      </c>
      <c r="K28" s="103" t="s">
        <v>7</v>
      </c>
      <c r="L28" s="103" t="s">
        <v>7</v>
      </c>
      <c r="M28" s="104" t="s">
        <v>7</v>
      </c>
      <c r="N28" s="484" t="s">
        <v>459</v>
      </c>
      <c r="O28" s="485"/>
      <c r="Q28" s="107"/>
    </row>
    <row r="29" spans="1:17" s="99" customFormat="1" ht="18.75" customHeight="1">
      <c r="A29" s="100" t="s">
        <v>5</v>
      </c>
      <c r="B29" s="441">
        <v>0</v>
      </c>
      <c r="C29" s="51">
        <v>0</v>
      </c>
      <c r="D29" s="51">
        <v>0</v>
      </c>
      <c r="E29" s="51">
        <v>16</v>
      </c>
      <c r="F29" s="51">
        <v>60065</v>
      </c>
      <c r="G29" s="51">
        <v>60065</v>
      </c>
      <c r="H29" s="51">
        <v>3</v>
      </c>
      <c r="I29" s="51">
        <v>28958</v>
      </c>
      <c r="J29" s="51">
        <v>37385</v>
      </c>
      <c r="K29" s="103" t="s">
        <v>7</v>
      </c>
      <c r="L29" s="103" t="s">
        <v>7</v>
      </c>
      <c r="M29" s="104" t="s">
        <v>7</v>
      </c>
      <c r="N29" s="484" t="s">
        <v>5</v>
      </c>
      <c r="O29" s="485"/>
      <c r="Q29" s="109"/>
    </row>
    <row r="30" spans="1:17" s="99" customFormat="1" ht="18.75" customHeight="1">
      <c r="A30" s="100" t="s">
        <v>6</v>
      </c>
      <c r="B30" s="441">
        <v>0</v>
      </c>
      <c r="C30" s="51">
        <v>0</v>
      </c>
      <c r="D30" s="51">
        <v>0</v>
      </c>
      <c r="E30" s="51">
        <v>16</v>
      </c>
      <c r="F30" s="51">
        <v>60065</v>
      </c>
      <c r="G30" s="444">
        <v>60065</v>
      </c>
      <c r="H30" s="51">
        <v>3</v>
      </c>
      <c r="I30" s="51">
        <v>28958</v>
      </c>
      <c r="J30" s="51">
        <v>37385</v>
      </c>
      <c r="K30" s="103" t="s">
        <v>7</v>
      </c>
      <c r="L30" s="103" t="s">
        <v>7</v>
      </c>
      <c r="M30" s="104" t="s">
        <v>7</v>
      </c>
      <c r="N30" s="484" t="s">
        <v>6</v>
      </c>
      <c r="O30" s="485"/>
      <c r="Q30" s="109"/>
    </row>
    <row r="31" spans="1:17" s="99" customFormat="1" ht="18.75" customHeight="1">
      <c r="A31" s="100" t="s">
        <v>659</v>
      </c>
      <c r="B31" s="441">
        <v>0</v>
      </c>
      <c r="C31" s="51">
        <v>0</v>
      </c>
      <c r="D31" s="51">
        <v>0</v>
      </c>
      <c r="E31" s="51">
        <v>10</v>
      </c>
      <c r="F31" s="51">
        <v>39208</v>
      </c>
      <c r="G31" s="444">
        <v>51760</v>
      </c>
      <c r="H31" s="51">
        <v>4</v>
      </c>
      <c r="I31" s="51">
        <v>29441</v>
      </c>
      <c r="J31" s="51">
        <v>41267</v>
      </c>
      <c r="K31" s="109">
        <v>6</v>
      </c>
      <c r="L31" s="109">
        <v>24923</v>
      </c>
      <c r="M31" s="420">
        <v>32462</v>
      </c>
      <c r="N31" s="484" t="s">
        <v>659</v>
      </c>
      <c r="O31" s="486"/>
      <c r="Q31" s="109"/>
    </row>
    <row r="32" spans="1:17" s="163" customFormat="1" ht="18.75" customHeight="1">
      <c r="A32" s="334" t="s">
        <v>662</v>
      </c>
      <c r="B32" s="443">
        <v>0</v>
      </c>
      <c r="C32" s="437">
        <v>0</v>
      </c>
      <c r="D32" s="437">
        <v>0</v>
      </c>
      <c r="E32" s="325">
        <v>14</v>
      </c>
      <c r="F32" s="325">
        <v>38401</v>
      </c>
      <c r="G32" s="325">
        <v>43913</v>
      </c>
      <c r="H32" s="325">
        <v>4</v>
      </c>
      <c r="I32" s="325">
        <v>32058</v>
      </c>
      <c r="J32" s="325">
        <v>30646</v>
      </c>
      <c r="K32" s="324">
        <v>4</v>
      </c>
      <c r="L32" s="324">
        <v>24711</v>
      </c>
      <c r="M32" s="326">
        <v>78972</v>
      </c>
      <c r="N32" s="512" t="s">
        <v>662</v>
      </c>
      <c r="O32" s="513"/>
      <c r="Q32" s="110"/>
    </row>
    <row r="33" spans="1:21" s="4" customFormat="1" ht="18" customHeight="1">
      <c r="A33" s="18" t="s">
        <v>448</v>
      </c>
      <c r="B33" s="17"/>
      <c r="C33" s="17"/>
      <c r="D33" s="17"/>
      <c r="E33" s="17"/>
      <c r="G33" s="17"/>
      <c r="H33" s="17"/>
      <c r="I33" s="17"/>
      <c r="J33" s="17"/>
      <c r="L33" s="17"/>
      <c r="M33" s="19"/>
      <c r="N33" s="19" t="s">
        <v>449</v>
      </c>
      <c r="Q33" s="17"/>
      <c r="S33" s="17"/>
      <c r="T33" s="19"/>
      <c r="U33" s="19"/>
    </row>
  </sheetData>
  <mergeCells count="53">
    <mergeCell ref="O16:P16"/>
    <mergeCell ref="B19:D19"/>
    <mergeCell ref="L4:N4"/>
    <mergeCell ref="F6:H6"/>
    <mergeCell ref="I6:K6"/>
    <mergeCell ref="L6:N6"/>
    <mergeCell ref="F4:H4"/>
    <mergeCell ref="N31:O31"/>
    <mergeCell ref="C7:E7"/>
    <mergeCell ref="C8:E8"/>
    <mergeCell ref="K19:M19"/>
    <mergeCell ref="N19:O19"/>
    <mergeCell ref="N30:O30"/>
    <mergeCell ref="O13:P13"/>
    <mergeCell ref="O14:P14"/>
    <mergeCell ref="O15:P15"/>
    <mergeCell ref="C23:D23"/>
    <mergeCell ref="N32:O32"/>
    <mergeCell ref="O6:P6"/>
    <mergeCell ref="O8:P8"/>
    <mergeCell ref="N21:O21"/>
    <mergeCell ref="N23:O23"/>
    <mergeCell ref="O17:P17"/>
    <mergeCell ref="N27:O27"/>
    <mergeCell ref="N28:O28"/>
    <mergeCell ref="N29:O29"/>
    <mergeCell ref="O12:P12"/>
    <mergeCell ref="F23:G23"/>
    <mergeCell ref="I23:J23"/>
    <mergeCell ref="L23:M23"/>
    <mergeCell ref="C22:D22"/>
    <mergeCell ref="F22:G22"/>
    <mergeCell ref="I22:J22"/>
    <mergeCell ref="L22:M22"/>
    <mergeCell ref="B21:D21"/>
    <mergeCell ref="E21:G21"/>
    <mergeCell ref="H21:J21"/>
    <mergeCell ref="K21:M21"/>
    <mergeCell ref="A1:Q1"/>
    <mergeCell ref="A2:Q2"/>
    <mergeCell ref="I4:K4"/>
    <mergeCell ref="G7:H7"/>
    <mergeCell ref="J7:K7"/>
    <mergeCell ref="B6:E6"/>
    <mergeCell ref="B5:E5"/>
    <mergeCell ref="B4:E4"/>
    <mergeCell ref="E20:G20"/>
    <mergeCell ref="H20:J20"/>
    <mergeCell ref="M8:N8"/>
    <mergeCell ref="M7:N7"/>
    <mergeCell ref="G8:H8"/>
    <mergeCell ref="J8:K8"/>
    <mergeCell ref="E19:J19"/>
  </mergeCells>
  <printOptions/>
  <pageMargins left="0.7480314960629921" right="0.7480314960629921" top="0.67" bottom="0.49" header="0.5118110236220472" footer="0.32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2"/>
  <sheetViews>
    <sheetView zoomScaleSheetLayoutView="100" workbookViewId="0" topLeftCell="A1">
      <selection activeCell="H13" sqref="H13"/>
    </sheetView>
  </sheetViews>
  <sheetFormatPr defaultColWidth="9.140625" defaultRowHeight="12.75"/>
  <cols>
    <col min="1" max="1" width="11.8515625" style="1" customWidth="1"/>
    <col min="2" max="2" width="11.00390625" style="1" customWidth="1"/>
    <col min="3" max="9" width="10.00390625" style="1" customWidth="1"/>
    <col min="10" max="10" width="11.00390625" style="1" customWidth="1"/>
    <col min="11" max="13" width="10.00390625" style="1" customWidth="1"/>
    <col min="14" max="14" width="10.7109375" style="1" customWidth="1"/>
    <col min="15" max="15" width="11.57421875" style="1" customWidth="1"/>
    <col min="16" max="16384" width="9.140625" style="1" customWidth="1"/>
  </cols>
  <sheetData>
    <row r="1" spans="1:15" ht="32.25" customHeight="1">
      <c r="A1" s="533" t="s">
        <v>501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03"/>
    </row>
    <row r="2" s="4" customFormat="1" ht="18" customHeight="1">
      <c r="O2" s="4" t="s">
        <v>224</v>
      </c>
    </row>
    <row r="3" spans="1:15" s="26" customFormat="1" ht="25.5" customHeight="1">
      <c r="A3" s="538" t="s">
        <v>515</v>
      </c>
      <c r="B3" s="65" t="s">
        <v>258</v>
      </c>
      <c r="C3" s="65" t="s">
        <v>259</v>
      </c>
      <c r="D3" s="65" t="s">
        <v>260</v>
      </c>
      <c r="E3" s="65" t="s">
        <v>261</v>
      </c>
      <c r="F3" s="65" t="s">
        <v>262</v>
      </c>
      <c r="G3" s="65" t="s">
        <v>263</v>
      </c>
      <c r="H3" s="65" t="s">
        <v>264</v>
      </c>
      <c r="I3" s="65" t="s">
        <v>265</v>
      </c>
      <c r="J3" s="65" t="s">
        <v>266</v>
      </c>
      <c r="K3" s="65" t="s">
        <v>267</v>
      </c>
      <c r="L3" s="65" t="s">
        <v>268</v>
      </c>
      <c r="M3" s="65" t="s">
        <v>269</v>
      </c>
      <c r="N3" s="65" t="s">
        <v>270</v>
      </c>
      <c r="O3" s="549" t="s">
        <v>514</v>
      </c>
    </row>
    <row r="4" spans="1:15" s="26" customFormat="1" ht="25.5" customHeight="1">
      <c r="A4" s="547"/>
      <c r="B4" s="57" t="s">
        <v>271</v>
      </c>
      <c r="C4" s="57" t="s">
        <v>246</v>
      </c>
      <c r="D4" s="57" t="s">
        <v>272</v>
      </c>
      <c r="E4" s="57" t="s">
        <v>273</v>
      </c>
      <c r="F4" s="57" t="s">
        <v>274</v>
      </c>
      <c r="G4" s="57" t="s">
        <v>516</v>
      </c>
      <c r="H4" s="57" t="s">
        <v>275</v>
      </c>
      <c r="I4" s="57" t="s">
        <v>276</v>
      </c>
      <c r="J4" s="90" t="s">
        <v>478</v>
      </c>
      <c r="K4" s="57" t="s">
        <v>277</v>
      </c>
      <c r="L4" s="57" t="s">
        <v>278</v>
      </c>
      <c r="M4" s="57" t="s">
        <v>279</v>
      </c>
      <c r="N4" s="57" t="s">
        <v>280</v>
      </c>
      <c r="O4" s="550"/>
    </row>
    <row r="5" spans="1:15" s="26" customFormat="1" ht="51.75" customHeight="1">
      <c r="A5" s="548"/>
      <c r="B5" s="144" t="s">
        <v>281</v>
      </c>
      <c r="C5" s="144" t="s">
        <v>282</v>
      </c>
      <c r="D5" s="144" t="s">
        <v>283</v>
      </c>
      <c r="E5" s="144" t="s">
        <v>284</v>
      </c>
      <c r="F5" s="144" t="s">
        <v>285</v>
      </c>
      <c r="G5" s="144"/>
      <c r="H5" s="144" t="s">
        <v>286</v>
      </c>
      <c r="I5" s="144" t="s">
        <v>287</v>
      </c>
      <c r="J5" s="50" t="s">
        <v>479</v>
      </c>
      <c r="K5" s="144" t="s">
        <v>288</v>
      </c>
      <c r="L5" s="144" t="s">
        <v>289</v>
      </c>
      <c r="M5" s="144"/>
      <c r="N5" s="144" t="s">
        <v>287</v>
      </c>
      <c r="O5" s="551"/>
    </row>
    <row r="6" spans="1:15" s="98" customFormat="1" ht="25.5" customHeight="1">
      <c r="A6" s="134" t="s">
        <v>256</v>
      </c>
      <c r="B6" s="136">
        <v>0.6</v>
      </c>
      <c r="C6" s="136">
        <v>0.6</v>
      </c>
      <c r="D6" s="136">
        <v>0.4</v>
      </c>
      <c r="E6" s="136">
        <v>0.2</v>
      </c>
      <c r="F6" s="136">
        <v>8.4</v>
      </c>
      <c r="G6" s="136">
        <v>1.5</v>
      </c>
      <c r="H6" s="136">
        <v>1.2</v>
      </c>
      <c r="I6" s="136">
        <v>1.4</v>
      </c>
      <c r="J6" s="136">
        <v>14.3</v>
      </c>
      <c r="K6" s="136">
        <v>46.5</v>
      </c>
      <c r="L6" s="136">
        <v>16.6</v>
      </c>
      <c r="M6" s="136">
        <v>0.2</v>
      </c>
      <c r="N6" s="136">
        <v>3.9</v>
      </c>
      <c r="O6" s="137" t="s">
        <v>257</v>
      </c>
    </row>
    <row r="7" spans="1:15" s="98" customFormat="1" ht="25.5" customHeight="1">
      <c r="A7" s="104" t="s">
        <v>5</v>
      </c>
      <c r="B7" s="139">
        <v>100</v>
      </c>
      <c r="C7" s="139">
        <v>100</v>
      </c>
      <c r="D7" s="139">
        <v>100</v>
      </c>
      <c r="E7" s="139">
        <v>100</v>
      </c>
      <c r="F7" s="139">
        <v>100</v>
      </c>
      <c r="G7" s="139">
        <v>100</v>
      </c>
      <c r="H7" s="139">
        <v>100</v>
      </c>
      <c r="I7" s="139">
        <v>100</v>
      </c>
      <c r="J7" s="139">
        <v>100</v>
      </c>
      <c r="K7" s="139">
        <v>100</v>
      </c>
      <c r="L7" s="139">
        <v>100</v>
      </c>
      <c r="M7" s="139">
        <v>100</v>
      </c>
      <c r="N7" s="140">
        <v>100</v>
      </c>
      <c r="O7" s="141" t="s">
        <v>5</v>
      </c>
    </row>
    <row r="8" spans="1:15" s="206" customFormat="1" ht="25.5" customHeight="1">
      <c r="A8" s="205" t="s">
        <v>6</v>
      </c>
      <c r="B8" s="139">
        <v>101.8</v>
      </c>
      <c r="C8" s="139">
        <v>100.8</v>
      </c>
      <c r="D8" s="139">
        <v>104.1</v>
      </c>
      <c r="E8" s="139">
        <v>104.1</v>
      </c>
      <c r="F8" s="139">
        <v>100</v>
      </c>
      <c r="G8" s="139">
        <v>96.4</v>
      </c>
      <c r="H8" s="139">
        <v>99.6</v>
      </c>
      <c r="I8" s="139">
        <v>100</v>
      </c>
      <c r="J8" s="139">
        <v>100.4</v>
      </c>
      <c r="K8" s="139">
        <v>98.7</v>
      </c>
      <c r="L8" s="139">
        <v>101.5</v>
      </c>
      <c r="M8" s="139">
        <v>109.9</v>
      </c>
      <c r="N8" s="140">
        <v>98.2</v>
      </c>
      <c r="O8" s="194" t="s">
        <v>6</v>
      </c>
    </row>
    <row r="9" spans="1:15" s="206" customFormat="1" ht="25.5" customHeight="1">
      <c r="A9" s="205" t="s">
        <v>659</v>
      </c>
      <c r="B9" s="139">
        <v>115.9833333333333</v>
      </c>
      <c r="C9" s="139">
        <v>97.61666666666667</v>
      </c>
      <c r="D9" s="139">
        <v>105.66666666666669</v>
      </c>
      <c r="E9" s="139">
        <v>111.53333333333335</v>
      </c>
      <c r="F9" s="139">
        <v>100</v>
      </c>
      <c r="G9" s="139">
        <v>96.225</v>
      </c>
      <c r="H9" s="139">
        <v>101.63333333333334</v>
      </c>
      <c r="I9" s="139">
        <v>97.1</v>
      </c>
      <c r="J9" s="139">
        <v>100.56666666666665</v>
      </c>
      <c r="K9" s="139">
        <v>98.88333333333333</v>
      </c>
      <c r="L9" s="139">
        <v>101.9</v>
      </c>
      <c r="M9" s="139">
        <v>113.93333333333334</v>
      </c>
      <c r="N9" s="140">
        <v>95.6</v>
      </c>
      <c r="O9" s="194" t="s">
        <v>666</v>
      </c>
    </row>
    <row r="10" spans="1:15" s="142" customFormat="1" ht="25.5" customHeight="1">
      <c r="A10" s="270" t="s">
        <v>662</v>
      </c>
      <c r="B10" s="267">
        <f aca="true" t="shared" si="0" ref="B10:N10">AVERAGE(B11:B22)</f>
        <v>125.53333333333336</v>
      </c>
      <c r="C10" s="268">
        <f t="shared" si="0"/>
        <v>108.13333333333333</v>
      </c>
      <c r="D10" s="268">
        <f t="shared" si="0"/>
        <v>113.47499999999998</v>
      </c>
      <c r="E10" s="268">
        <f t="shared" si="0"/>
        <v>180.05833333333337</v>
      </c>
      <c r="F10" s="268">
        <f t="shared" si="0"/>
        <v>100</v>
      </c>
      <c r="G10" s="268">
        <f t="shared" si="0"/>
        <v>98.29166666666667</v>
      </c>
      <c r="H10" s="268">
        <f t="shared" si="0"/>
        <v>102</v>
      </c>
      <c r="I10" s="268">
        <f t="shared" si="0"/>
        <v>102.89166666666664</v>
      </c>
      <c r="J10" s="268">
        <f t="shared" si="0"/>
        <v>100.79166666666667</v>
      </c>
      <c r="K10" s="268">
        <f t="shared" si="0"/>
        <v>99.675</v>
      </c>
      <c r="L10" s="268">
        <f t="shared" si="0"/>
        <v>101.89999999999999</v>
      </c>
      <c r="M10" s="268">
        <f t="shared" si="0"/>
        <v>159.75</v>
      </c>
      <c r="N10" s="269">
        <f t="shared" si="0"/>
        <v>95.60000000000001</v>
      </c>
      <c r="O10" s="166" t="s">
        <v>667</v>
      </c>
    </row>
    <row r="11" spans="1:15" s="143" customFormat="1" ht="25.5" customHeight="1">
      <c r="A11" s="200" t="s">
        <v>56</v>
      </c>
      <c r="B11" s="277">
        <v>120.6</v>
      </c>
      <c r="C11" s="273">
        <v>98</v>
      </c>
      <c r="D11" s="273">
        <v>106.9</v>
      </c>
      <c r="E11" s="273">
        <v>177.6</v>
      </c>
      <c r="F11" s="273">
        <v>100</v>
      </c>
      <c r="G11" s="273">
        <v>96.4</v>
      </c>
      <c r="H11" s="273">
        <v>102.4</v>
      </c>
      <c r="I11" s="273">
        <v>97.1</v>
      </c>
      <c r="J11" s="273">
        <v>100.5</v>
      </c>
      <c r="K11" s="273">
        <v>99.2</v>
      </c>
      <c r="L11" s="273">
        <v>101.9</v>
      </c>
      <c r="M11" s="273">
        <v>148</v>
      </c>
      <c r="N11" s="274">
        <v>95.6</v>
      </c>
      <c r="O11" s="97" t="s">
        <v>57</v>
      </c>
    </row>
    <row r="12" spans="1:15" s="143" customFormat="1" ht="25.5" customHeight="1">
      <c r="A12" s="200" t="s">
        <v>58</v>
      </c>
      <c r="B12" s="277">
        <v>120.6</v>
      </c>
      <c r="C12" s="273">
        <v>98.8</v>
      </c>
      <c r="D12" s="273">
        <v>106.9</v>
      </c>
      <c r="E12" s="273">
        <v>177.6</v>
      </c>
      <c r="F12" s="273">
        <v>100</v>
      </c>
      <c r="G12" s="273">
        <v>96.4</v>
      </c>
      <c r="H12" s="273">
        <v>102.4</v>
      </c>
      <c r="I12" s="273">
        <v>97.1</v>
      </c>
      <c r="J12" s="273">
        <v>100.5</v>
      </c>
      <c r="K12" s="273">
        <v>99.5</v>
      </c>
      <c r="L12" s="273">
        <v>101.9</v>
      </c>
      <c r="M12" s="273">
        <v>148</v>
      </c>
      <c r="N12" s="274">
        <v>95.6</v>
      </c>
      <c r="O12" s="97" t="s">
        <v>59</v>
      </c>
    </row>
    <row r="13" spans="1:15" s="143" customFormat="1" ht="25.5" customHeight="1">
      <c r="A13" s="200" t="s">
        <v>60</v>
      </c>
      <c r="B13" s="277">
        <v>122.2</v>
      </c>
      <c r="C13" s="273">
        <v>109.5</v>
      </c>
      <c r="D13" s="273">
        <v>106.9</v>
      </c>
      <c r="E13" s="273">
        <v>177.6</v>
      </c>
      <c r="F13" s="273">
        <v>100</v>
      </c>
      <c r="G13" s="273">
        <v>96.4</v>
      </c>
      <c r="H13" s="273">
        <v>102.4</v>
      </c>
      <c r="I13" s="273">
        <v>97.1</v>
      </c>
      <c r="J13" s="273">
        <v>100.7</v>
      </c>
      <c r="K13" s="273">
        <v>99.4</v>
      </c>
      <c r="L13" s="273">
        <v>101.9</v>
      </c>
      <c r="M13" s="273">
        <v>144.1</v>
      </c>
      <c r="N13" s="274">
        <v>95.6</v>
      </c>
      <c r="O13" s="97" t="s">
        <v>61</v>
      </c>
    </row>
    <row r="14" spans="1:15" s="143" customFormat="1" ht="25.5" customHeight="1">
      <c r="A14" s="200" t="s">
        <v>62</v>
      </c>
      <c r="B14" s="277">
        <v>126.6</v>
      </c>
      <c r="C14" s="273">
        <v>110.1</v>
      </c>
      <c r="D14" s="273">
        <v>106.7</v>
      </c>
      <c r="E14" s="273">
        <v>177.6</v>
      </c>
      <c r="F14" s="273">
        <v>100</v>
      </c>
      <c r="G14" s="273">
        <v>96.4</v>
      </c>
      <c r="H14" s="273">
        <v>102.4</v>
      </c>
      <c r="I14" s="273">
        <v>101.4</v>
      </c>
      <c r="J14" s="273">
        <v>100.7</v>
      </c>
      <c r="K14" s="273">
        <v>99.5</v>
      </c>
      <c r="L14" s="273">
        <v>101.9</v>
      </c>
      <c r="M14" s="273">
        <v>143.1</v>
      </c>
      <c r="N14" s="274">
        <v>95.6</v>
      </c>
      <c r="O14" s="97" t="s">
        <v>63</v>
      </c>
    </row>
    <row r="15" spans="1:15" s="143" customFormat="1" ht="25.5" customHeight="1">
      <c r="A15" s="200" t="s">
        <v>64</v>
      </c>
      <c r="B15" s="277">
        <v>126.6</v>
      </c>
      <c r="C15" s="273">
        <v>110.1</v>
      </c>
      <c r="D15" s="273">
        <v>106.9</v>
      </c>
      <c r="E15" s="273">
        <v>184.9</v>
      </c>
      <c r="F15" s="273">
        <v>100</v>
      </c>
      <c r="G15" s="273">
        <v>96.4</v>
      </c>
      <c r="H15" s="273">
        <v>102.4</v>
      </c>
      <c r="I15" s="273">
        <v>101.4</v>
      </c>
      <c r="J15" s="273">
        <v>100.7</v>
      </c>
      <c r="K15" s="273">
        <v>99.5</v>
      </c>
      <c r="L15" s="273">
        <v>101.9</v>
      </c>
      <c r="M15" s="273">
        <v>149</v>
      </c>
      <c r="N15" s="274">
        <v>95.6</v>
      </c>
      <c r="O15" s="97" t="s">
        <v>65</v>
      </c>
    </row>
    <row r="16" spans="1:15" s="143" customFormat="1" ht="25.5" customHeight="1">
      <c r="A16" s="200" t="s">
        <v>66</v>
      </c>
      <c r="B16" s="277">
        <v>126.6</v>
      </c>
      <c r="C16" s="273">
        <v>110.1</v>
      </c>
      <c r="D16" s="273">
        <v>106.9</v>
      </c>
      <c r="E16" s="273">
        <v>196.9</v>
      </c>
      <c r="F16" s="273">
        <v>100</v>
      </c>
      <c r="G16" s="273">
        <v>96.4</v>
      </c>
      <c r="H16" s="273">
        <v>102.4</v>
      </c>
      <c r="I16" s="273">
        <v>105.8</v>
      </c>
      <c r="J16" s="273">
        <v>100.7</v>
      </c>
      <c r="K16" s="273">
        <v>99.5</v>
      </c>
      <c r="L16" s="273">
        <v>101.9</v>
      </c>
      <c r="M16" s="273">
        <v>164.9</v>
      </c>
      <c r="N16" s="274">
        <v>95.6</v>
      </c>
      <c r="O16" s="97" t="s">
        <v>67</v>
      </c>
    </row>
    <row r="17" spans="1:15" s="143" customFormat="1" ht="25.5" customHeight="1">
      <c r="A17" s="200" t="s">
        <v>68</v>
      </c>
      <c r="B17" s="277">
        <v>122.2</v>
      </c>
      <c r="C17" s="273">
        <v>110.1</v>
      </c>
      <c r="D17" s="273">
        <v>111.4</v>
      </c>
      <c r="E17" s="273">
        <v>203.9</v>
      </c>
      <c r="F17" s="273">
        <v>100</v>
      </c>
      <c r="G17" s="273">
        <v>96.4</v>
      </c>
      <c r="H17" s="273">
        <v>101.6</v>
      </c>
      <c r="I17" s="273">
        <v>105.8</v>
      </c>
      <c r="J17" s="273">
        <v>100.7</v>
      </c>
      <c r="K17" s="273">
        <v>99.6</v>
      </c>
      <c r="L17" s="273">
        <v>101.9</v>
      </c>
      <c r="M17" s="273">
        <v>172</v>
      </c>
      <c r="N17" s="274">
        <v>95.6</v>
      </c>
      <c r="O17" s="97" t="s">
        <v>69</v>
      </c>
    </row>
    <row r="18" spans="1:15" s="143" customFormat="1" ht="25.5" customHeight="1">
      <c r="A18" s="200" t="s">
        <v>70</v>
      </c>
      <c r="B18" s="277">
        <v>127.9</v>
      </c>
      <c r="C18" s="273">
        <v>110.1</v>
      </c>
      <c r="D18" s="273">
        <v>117.3</v>
      </c>
      <c r="E18" s="273">
        <v>187.5</v>
      </c>
      <c r="F18" s="273">
        <v>100</v>
      </c>
      <c r="G18" s="273">
        <v>100.7</v>
      </c>
      <c r="H18" s="273">
        <v>101.6</v>
      </c>
      <c r="I18" s="273">
        <v>105.8</v>
      </c>
      <c r="J18" s="273">
        <v>101</v>
      </c>
      <c r="K18" s="273">
        <v>100</v>
      </c>
      <c r="L18" s="273">
        <v>101.9</v>
      </c>
      <c r="M18" s="273">
        <v>172</v>
      </c>
      <c r="N18" s="274">
        <v>95.6</v>
      </c>
      <c r="O18" s="97" t="s">
        <v>71</v>
      </c>
    </row>
    <row r="19" spans="1:15" s="143" customFormat="1" ht="25.5" customHeight="1">
      <c r="A19" s="200" t="s">
        <v>72</v>
      </c>
      <c r="B19" s="277">
        <v>127.9</v>
      </c>
      <c r="C19" s="273">
        <v>110.1</v>
      </c>
      <c r="D19" s="273">
        <v>122.9</v>
      </c>
      <c r="E19" s="273">
        <v>174</v>
      </c>
      <c r="F19" s="273">
        <v>100</v>
      </c>
      <c r="G19" s="273">
        <v>101</v>
      </c>
      <c r="H19" s="273">
        <v>101.6</v>
      </c>
      <c r="I19" s="273">
        <v>105.8</v>
      </c>
      <c r="J19" s="273">
        <v>101</v>
      </c>
      <c r="K19" s="273">
        <v>99.9</v>
      </c>
      <c r="L19" s="273">
        <v>101.9</v>
      </c>
      <c r="M19" s="273">
        <v>165.8</v>
      </c>
      <c r="N19" s="274">
        <v>95.6</v>
      </c>
      <c r="O19" s="97" t="s">
        <v>73</v>
      </c>
    </row>
    <row r="20" spans="1:15" s="143" customFormat="1" ht="25.5" customHeight="1">
      <c r="A20" s="200" t="s">
        <v>74</v>
      </c>
      <c r="B20" s="277">
        <v>127.9</v>
      </c>
      <c r="C20" s="273">
        <v>110.1</v>
      </c>
      <c r="D20" s="273">
        <v>122.6</v>
      </c>
      <c r="E20" s="273">
        <v>163</v>
      </c>
      <c r="F20" s="273">
        <v>100</v>
      </c>
      <c r="G20" s="273">
        <v>101</v>
      </c>
      <c r="H20" s="273">
        <v>101.6</v>
      </c>
      <c r="I20" s="273">
        <v>105.8</v>
      </c>
      <c r="J20" s="273">
        <v>101</v>
      </c>
      <c r="K20" s="273">
        <v>99.9</v>
      </c>
      <c r="L20" s="273">
        <v>101.9</v>
      </c>
      <c r="M20" s="273">
        <v>171.7</v>
      </c>
      <c r="N20" s="274">
        <v>95.6</v>
      </c>
      <c r="O20" s="97" t="s">
        <v>75</v>
      </c>
    </row>
    <row r="21" spans="1:15" s="143" customFormat="1" ht="25.5" customHeight="1">
      <c r="A21" s="200" t="s">
        <v>76</v>
      </c>
      <c r="B21" s="277">
        <v>127.9</v>
      </c>
      <c r="C21" s="273">
        <v>110.1</v>
      </c>
      <c r="D21" s="273">
        <v>123.3</v>
      </c>
      <c r="E21" s="273">
        <v>163</v>
      </c>
      <c r="F21" s="273">
        <v>100</v>
      </c>
      <c r="G21" s="273">
        <v>101</v>
      </c>
      <c r="H21" s="273">
        <v>101.6</v>
      </c>
      <c r="I21" s="273">
        <v>105.8</v>
      </c>
      <c r="J21" s="273">
        <v>101</v>
      </c>
      <c r="K21" s="273">
        <v>100</v>
      </c>
      <c r="L21" s="273">
        <v>101.9</v>
      </c>
      <c r="M21" s="273">
        <v>171.7</v>
      </c>
      <c r="N21" s="274">
        <v>95.6</v>
      </c>
      <c r="O21" s="97" t="s">
        <v>77</v>
      </c>
    </row>
    <row r="22" spans="1:15" s="143" customFormat="1" ht="25.5" customHeight="1">
      <c r="A22" s="230" t="s">
        <v>78</v>
      </c>
      <c r="B22" s="278">
        <v>129.4</v>
      </c>
      <c r="C22" s="275">
        <v>110.5</v>
      </c>
      <c r="D22" s="275">
        <v>123</v>
      </c>
      <c r="E22" s="275">
        <v>177.1</v>
      </c>
      <c r="F22" s="275">
        <v>100</v>
      </c>
      <c r="G22" s="275">
        <v>101</v>
      </c>
      <c r="H22" s="275">
        <v>101.6</v>
      </c>
      <c r="I22" s="275">
        <v>105.8</v>
      </c>
      <c r="J22" s="275">
        <v>101</v>
      </c>
      <c r="K22" s="275">
        <v>100.1</v>
      </c>
      <c r="L22" s="275">
        <v>101.9</v>
      </c>
      <c r="M22" s="275">
        <v>166.7</v>
      </c>
      <c r="N22" s="276">
        <v>95.6</v>
      </c>
      <c r="O22" s="124" t="s">
        <v>79</v>
      </c>
    </row>
  </sheetData>
  <mergeCells count="3">
    <mergeCell ref="A1:O1"/>
    <mergeCell ref="A3:A5"/>
    <mergeCell ref="O3:O5"/>
  </mergeCells>
  <printOptions/>
  <pageMargins left="0.75" right="0.75" top="0.76" bottom="0.46" header="0.5" footer="0.25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26"/>
  <sheetViews>
    <sheetView zoomScaleSheetLayoutView="100" workbookViewId="0" topLeftCell="A1">
      <selection activeCell="K3" sqref="K3"/>
    </sheetView>
  </sheetViews>
  <sheetFormatPr defaultColWidth="9.140625" defaultRowHeight="12.75"/>
  <cols>
    <col min="1" max="1" width="11.421875" style="1" customWidth="1"/>
    <col min="2" max="10" width="10.00390625" style="1" customWidth="1"/>
    <col min="11" max="11" width="10.421875" style="1" customWidth="1"/>
    <col min="12" max="14" width="10.00390625" style="1" customWidth="1"/>
    <col min="15" max="15" width="11.421875" style="1" customWidth="1"/>
    <col min="16" max="16384" width="9.140625" style="1" customWidth="1"/>
  </cols>
  <sheetData>
    <row r="1" spans="1:15" ht="32.25" customHeight="1">
      <c r="A1" s="533" t="s">
        <v>502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03"/>
    </row>
    <row r="2" s="4" customFormat="1" ht="18" customHeight="1">
      <c r="O2" s="4" t="s">
        <v>224</v>
      </c>
    </row>
    <row r="3" spans="1:15" s="46" customFormat="1" ht="19.5" customHeight="1">
      <c r="A3" s="552" t="s">
        <v>504</v>
      </c>
      <c r="B3" s="11" t="s">
        <v>290</v>
      </c>
      <c r="C3" s="11" t="s">
        <v>291</v>
      </c>
      <c r="D3" s="11" t="s">
        <v>292</v>
      </c>
      <c r="E3" s="11" t="s">
        <v>293</v>
      </c>
      <c r="F3" s="11" t="s">
        <v>294</v>
      </c>
      <c r="G3" s="11" t="s">
        <v>295</v>
      </c>
      <c r="H3" s="11" t="s">
        <v>296</v>
      </c>
      <c r="I3" s="11" t="s">
        <v>297</v>
      </c>
      <c r="J3" s="11" t="s">
        <v>298</v>
      </c>
      <c r="K3" s="11" t="s">
        <v>720</v>
      </c>
      <c r="L3" s="11" t="s">
        <v>299</v>
      </c>
      <c r="M3" s="11" t="s">
        <v>300</v>
      </c>
      <c r="N3" s="11" t="s">
        <v>301</v>
      </c>
      <c r="O3" s="555" t="s">
        <v>511</v>
      </c>
    </row>
    <row r="4" spans="1:15" s="46" customFormat="1" ht="19.5" customHeight="1">
      <c r="A4" s="553"/>
      <c r="B4" s="13" t="s">
        <v>302</v>
      </c>
      <c r="C4" s="13" t="s">
        <v>303</v>
      </c>
      <c r="D4" s="13" t="s">
        <v>304</v>
      </c>
      <c r="E4" s="13" t="s">
        <v>305</v>
      </c>
      <c r="F4" s="13" t="s">
        <v>306</v>
      </c>
      <c r="G4" s="13" t="s">
        <v>307</v>
      </c>
      <c r="H4" s="13" t="s">
        <v>308</v>
      </c>
      <c r="I4" s="13" t="s">
        <v>309</v>
      </c>
      <c r="J4" s="13" t="s">
        <v>517</v>
      </c>
      <c r="K4" s="13" t="s">
        <v>310</v>
      </c>
      <c r="L4" s="13" t="s">
        <v>311</v>
      </c>
      <c r="M4" s="13" t="s">
        <v>520</v>
      </c>
      <c r="N4" s="13" t="s">
        <v>312</v>
      </c>
      <c r="O4" s="556"/>
    </row>
    <row r="5" spans="1:15" s="46" customFormat="1" ht="19.5" customHeight="1">
      <c r="A5" s="553"/>
      <c r="B5" s="13" t="s">
        <v>313</v>
      </c>
      <c r="C5" s="13" t="s">
        <v>314</v>
      </c>
      <c r="D5" s="13" t="s">
        <v>315</v>
      </c>
      <c r="E5" s="13" t="s">
        <v>316</v>
      </c>
      <c r="F5" s="13"/>
      <c r="G5" s="13" t="s">
        <v>317</v>
      </c>
      <c r="H5" s="13" t="s">
        <v>318</v>
      </c>
      <c r="I5" s="13" t="s">
        <v>319</v>
      </c>
      <c r="J5" s="13" t="s">
        <v>518</v>
      </c>
      <c r="K5" s="159" t="s">
        <v>507</v>
      </c>
      <c r="L5" s="13" t="s">
        <v>320</v>
      </c>
      <c r="M5" s="13" t="s">
        <v>321</v>
      </c>
      <c r="N5" s="13" t="s">
        <v>510</v>
      </c>
      <c r="O5" s="556"/>
    </row>
    <row r="6" spans="1:15" s="46" customFormat="1" ht="19.5" customHeight="1">
      <c r="A6" s="553"/>
      <c r="B6" s="13"/>
      <c r="C6" s="13" t="s">
        <v>315</v>
      </c>
      <c r="D6" s="13" t="s">
        <v>322</v>
      </c>
      <c r="E6" s="13"/>
      <c r="F6" s="13"/>
      <c r="G6" s="13" t="s">
        <v>506</v>
      </c>
      <c r="H6" s="13"/>
      <c r="I6" s="13" t="s">
        <v>323</v>
      </c>
      <c r="J6" s="13" t="s">
        <v>519</v>
      </c>
      <c r="K6" s="13" t="s">
        <v>508</v>
      </c>
      <c r="L6" s="13"/>
      <c r="M6" s="13" t="s">
        <v>287</v>
      </c>
      <c r="N6" s="13"/>
      <c r="O6" s="556"/>
    </row>
    <row r="7" spans="1:15" s="46" customFormat="1" ht="19.5" customHeight="1">
      <c r="A7" s="554"/>
      <c r="B7" s="59"/>
      <c r="C7" s="59" t="s">
        <v>505</v>
      </c>
      <c r="D7" s="59"/>
      <c r="E7" s="59"/>
      <c r="F7" s="59"/>
      <c r="G7" s="59"/>
      <c r="H7" s="59"/>
      <c r="I7" s="59" t="s">
        <v>324</v>
      </c>
      <c r="J7" s="59"/>
      <c r="K7" s="59" t="s">
        <v>509</v>
      </c>
      <c r="L7" s="59"/>
      <c r="M7" s="59"/>
      <c r="N7" s="59"/>
      <c r="O7" s="557"/>
    </row>
    <row r="8" spans="1:15" s="147" customFormat="1" ht="27.75" customHeight="1">
      <c r="A8" s="134" t="s">
        <v>503</v>
      </c>
      <c r="B8" s="145">
        <v>1.3</v>
      </c>
      <c r="C8" s="145">
        <v>14.1</v>
      </c>
      <c r="D8" s="145">
        <v>10.3</v>
      </c>
      <c r="E8" s="145">
        <v>0.4</v>
      </c>
      <c r="F8" s="145">
        <v>35.8</v>
      </c>
      <c r="G8" s="145">
        <v>11.3</v>
      </c>
      <c r="H8" s="145">
        <v>0</v>
      </c>
      <c r="I8" s="145">
        <v>32.6</v>
      </c>
      <c r="J8" s="145">
        <v>2</v>
      </c>
      <c r="K8" s="145">
        <v>7.4</v>
      </c>
      <c r="L8" s="145">
        <v>3</v>
      </c>
      <c r="M8" s="145">
        <v>9.8</v>
      </c>
      <c r="N8" s="145">
        <v>4.1</v>
      </c>
      <c r="O8" s="146" t="s">
        <v>257</v>
      </c>
    </row>
    <row r="9" spans="1:15" s="147" customFormat="1" ht="27.75" customHeight="1">
      <c r="A9" s="148" t="s">
        <v>5</v>
      </c>
      <c r="B9" s="149">
        <v>100</v>
      </c>
      <c r="C9" s="149">
        <v>100</v>
      </c>
      <c r="D9" s="149">
        <v>100</v>
      </c>
      <c r="E9" s="149">
        <v>100</v>
      </c>
      <c r="F9" s="149">
        <v>100</v>
      </c>
      <c r="G9" s="149">
        <v>100</v>
      </c>
      <c r="H9" s="149">
        <v>100</v>
      </c>
      <c r="I9" s="149">
        <v>100</v>
      </c>
      <c r="J9" s="149">
        <v>100</v>
      </c>
      <c r="K9" s="149">
        <v>100</v>
      </c>
      <c r="L9" s="149">
        <v>100</v>
      </c>
      <c r="M9" s="149">
        <v>100</v>
      </c>
      <c r="N9" s="150">
        <v>100</v>
      </c>
      <c r="O9" s="151" t="s">
        <v>5</v>
      </c>
    </row>
    <row r="10" spans="1:15" s="209" customFormat="1" ht="27.75" customHeight="1">
      <c r="A10" s="207" t="s">
        <v>6</v>
      </c>
      <c r="B10" s="149">
        <v>88.4</v>
      </c>
      <c r="C10" s="149">
        <v>103.2</v>
      </c>
      <c r="D10" s="149">
        <v>101.2</v>
      </c>
      <c r="E10" s="149">
        <v>100.3</v>
      </c>
      <c r="F10" s="149">
        <v>103</v>
      </c>
      <c r="G10" s="149">
        <v>100</v>
      </c>
      <c r="H10" s="149">
        <v>0</v>
      </c>
      <c r="I10" s="149">
        <v>100</v>
      </c>
      <c r="J10" s="149">
        <v>98.9</v>
      </c>
      <c r="K10" s="149">
        <v>100.3</v>
      </c>
      <c r="L10" s="149">
        <v>101.8</v>
      </c>
      <c r="M10" s="149">
        <v>101.2</v>
      </c>
      <c r="N10" s="150">
        <v>102.6</v>
      </c>
      <c r="O10" s="208" t="s">
        <v>6</v>
      </c>
    </row>
    <row r="11" spans="1:15" s="209" customFormat="1" ht="27.75" customHeight="1">
      <c r="A11" s="207" t="s">
        <v>659</v>
      </c>
      <c r="B11" s="149">
        <v>72.86666666666666</v>
      </c>
      <c r="C11" s="149">
        <v>107.54166666666667</v>
      </c>
      <c r="D11" s="149">
        <v>105.68333333333335</v>
      </c>
      <c r="E11" s="149">
        <v>103.9</v>
      </c>
      <c r="F11" s="149">
        <v>104.99166666666667</v>
      </c>
      <c r="G11" s="149">
        <v>101.5</v>
      </c>
      <c r="H11" s="149">
        <v>0</v>
      </c>
      <c r="I11" s="149">
        <v>100</v>
      </c>
      <c r="J11" s="149">
        <v>99.6</v>
      </c>
      <c r="K11" s="149">
        <v>100.9</v>
      </c>
      <c r="L11" s="149">
        <v>104.25</v>
      </c>
      <c r="M11" s="149">
        <v>103.0916666666667</v>
      </c>
      <c r="N11" s="150">
        <v>104.44166666666668</v>
      </c>
      <c r="O11" s="208" t="s">
        <v>666</v>
      </c>
    </row>
    <row r="12" spans="1:15" s="152" customFormat="1" ht="27.75" customHeight="1">
      <c r="A12" s="270" t="s">
        <v>662</v>
      </c>
      <c r="B12" s="267">
        <f aca="true" t="shared" si="0" ref="B12:L12">AVERAGE(B13:B24)</f>
        <v>76.68333333333332</v>
      </c>
      <c r="C12" s="268">
        <f t="shared" si="0"/>
        <v>111.20000000000003</v>
      </c>
      <c r="D12" s="268">
        <f t="shared" si="0"/>
        <v>106.72499999999998</v>
      </c>
      <c r="E12" s="268">
        <f t="shared" si="0"/>
        <v>114.00833333333331</v>
      </c>
      <c r="F12" s="268">
        <f t="shared" si="0"/>
        <v>115.84999999999998</v>
      </c>
      <c r="G12" s="268">
        <f t="shared" si="0"/>
        <v>118</v>
      </c>
      <c r="H12" s="268">
        <f t="shared" si="0"/>
        <v>0</v>
      </c>
      <c r="I12" s="268">
        <f t="shared" si="0"/>
        <v>100</v>
      </c>
      <c r="J12" s="268">
        <f t="shared" si="0"/>
        <v>99.60000000000001</v>
      </c>
      <c r="K12" s="268">
        <f t="shared" si="0"/>
        <v>114.46666666666668</v>
      </c>
      <c r="L12" s="268">
        <f t="shared" si="0"/>
        <v>114.06666666666668</v>
      </c>
      <c r="M12" s="268">
        <f>AVERAGE(M13:M24)</f>
        <v>106.71666666666665</v>
      </c>
      <c r="N12" s="269">
        <f>AVERAGE(N13:N24)</f>
        <v>112.31666666666668</v>
      </c>
      <c r="O12" s="210" t="s">
        <v>667</v>
      </c>
    </row>
    <row r="13" spans="1:15" s="154" customFormat="1" ht="25.5" customHeight="1">
      <c r="A13" s="200" t="s">
        <v>56</v>
      </c>
      <c r="B13" s="277">
        <v>69.8</v>
      </c>
      <c r="C13" s="273">
        <v>111.2</v>
      </c>
      <c r="D13" s="273">
        <v>106.6</v>
      </c>
      <c r="E13" s="273">
        <v>117.2</v>
      </c>
      <c r="F13" s="273">
        <v>113</v>
      </c>
      <c r="G13" s="273">
        <v>118</v>
      </c>
      <c r="H13" s="273">
        <v>0</v>
      </c>
      <c r="I13" s="273">
        <v>100</v>
      </c>
      <c r="J13" s="273">
        <v>99.6</v>
      </c>
      <c r="K13" s="273">
        <v>108.2</v>
      </c>
      <c r="L13" s="273">
        <v>111</v>
      </c>
      <c r="M13" s="273">
        <v>103.7</v>
      </c>
      <c r="N13" s="274">
        <v>106</v>
      </c>
      <c r="O13" s="153" t="s">
        <v>57</v>
      </c>
    </row>
    <row r="14" spans="1:15" s="154" customFormat="1" ht="25.5" customHeight="1">
      <c r="A14" s="200" t="s">
        <v>58</v>
      </c>
      <c r="B14" s="277">
        <v>69.8</v>
      </c>
      <c r="C14" s="273">
        <v>111.2</v>
      </c>
      <c r="D14" s="273">
        <v>106.6</v>
      </c>
      <c r="E14" s="273">
        <v>117.2</v>
      </c>
      <c r="F14" s="273">
        <v>112.8</v>
      </c>
      <c r="G14" s="273">
        <v>118</v>
      </c>
      <c r="H14" s="273">
        <v>0</v>
      </c>
      <c r="I14" s="273">
        <v>100</v>
      </c>
      <c r="J14" s="273">
        <v>99.6</v>
      </c>
      <c r="K14" s="273">
        <v>108.2</v>
      </c>
      <c r="L14" s="273">
        <v>112.6</v>
      </c>
      <c r="M14" s="273">
        <v>103.7</v>
      </c>
      <c r="N14" s="274">
        <v>112.4</v>
      </c>
      <c r="O14" s="153" t="s">
        <v>59</v>
      </c>
    </row>
    <row r="15" spans="1:15" s="154" customFormat="1" ht="25.5" customHeight="1">
      <c r="A15" s="200" t="s">
        <v>60</v>
      </c>
      <c r="B15" s="277">
        <v>75.4</v>
      </c>
      <c r="C15" s="273">
        <v>111.2</v>
      </c>
      <c r="D15" s="273">
        <v>106.6</v>
      </c>
      <c r="E15" s="273">
        <v>115.8</v>
      </c>
      <c r="F15" s="273">
        <v>113.5</v>
      </c>
      <c r="G15" s="273">
        <v>118</v>
      </c>
      <c r="H15" s="273">
        <v>0</v>
      </c>
      <c r="I15" s="273">
        <v>100</v>
      </c>
      <c r="J15" s="273">
        <v>99.6</v>
      </c>
      <c r="K15" s="273">
        <v>108.2</v>
      </c>
      <c r="L15" s="273">
        <v>112.6</v>
      </c>
      <c r="M15" s="273">
        <v>103.7</v>
      </c>
      <c r="N15" s="274">
        <v>114.5</v>
      </c>
      <c r="O15" s="153" t="s">
        <v>61</v>
      </c>
    </row>
    <row r="16" spans="1:15" s="154" customFormat="1" ht="25.5" customHeight="1">
      <c r="A16" s="200" t="s">
        <v>62</v>
      </c>
      <c r="B16" s="277">
        <v>69.4</v>
      </c>
      <c r="C16" s="273">
        <v>111.2</v>
      </c>
      <c r="D16" s="273">
        <v>106.6</v>
      </c>
      <c r="E16" s="273">
        <v>113.1</v>
      </c>
      <c r="F16" s="273">
        <v>115.2</v>
      </c>
      <c r="G16" s="273">
        <v>118</v>
      </c>
      <c r="H16" s="273">
        <v>0</v>
      </c>
      <c r="I16" s="273">
        <v>100</v>
      </c>
      <c r="J16" s="273">
        <v>99.6</v>
      </c>
      <c r="K16" s="273">
        <v>108.2</v>
      </c>
      <c r="L16" s="273">
        <v>112.6</v>
      </c>
      <c r="M16" s="273">
        <v>103.7</v>
      </c>
      <c r="N16" s="274">
        <v>114.5</v>
      </c>
      <c r="O16" s="153" t="s">
        <v>63</v>
      </c>
    </row>
    <row r="17" spans="1:15" s="154" customFormat="1" ht="25.5" customHeight="1">
      <c r="A17" s="200" t="s">
        <v>64</v>
      </c>
      <c r="B17" s="277">
        <v>82.1</v>
      </c>
      <c r="C17" s="273">
        <v>111.2</v>
      </c>
      <c r="D17" s="273">
        <v>106.6</v>
      </c>
      <c r="E17" s="273">
        <v>113.1</v>
      </c>
      <c r="F17" s="273">
        <v>123.6</v>
      </c>
      <c r="G17" s="273">
        <v>118</v>
      </c>
      <c r="H17" s="273">
        <v>0</v>
      </c>
      <c r="I17" s="273">
        <v>100</v>
      </c>
      <c r="J17" s="273">
        <v>99.6</v>
      </c>
      <c r="K17" s="273">
        <v>108.2</v>
      </c>
      <c r="L17" s="273">
        <v>112.6</v>
      </c>
      <c r="M17" s="273">
        <v>103.7</v>
      </c>
      <c r="N17" s="274">
        <v>113.6</v>
      </c>
      <c r="O17" s="153" t="s">
        <v>65</v>
      </c>
    </row>
    <row r="18" spans="1:15" s="154" customFormat="1" ht="25.5" customHeight="1">
      <c r="A18" s="200" t="s">
        <v>66</v>
      </c>
      <c r="B18" s="277">
        <v>82.7</v>
      </c>
      <c r="C18" s="273">
        <v>111.2</v>
      </c>
      <c r="D18" s="273">
        <v>106.6</v>
      </c>
      <c r="E18" s="273">
        <v>113.1</v>
      </c>
      <c r="F18" s="273">
        <v>129.7</v>
      </c>
      <c r="G18" s="273">
        <v>118</v>
      </c>
      <c r="H18" s="273">
        <v>0</v>
      </c>
      <c r="I18" s="273">
        <v>100</v>
      </c>
      <c r="J18" s="273">
        <v>99.6</v>
      </c>
      <c r="K18" s="273">
        <v>112.3</v>
      </c>
      <c r="L18" s="273">
        <v>112.6</v>
      </c>
      <c r="M18" s="273">
        <v>108.7</v>
      </c>
      <c r="N18" s="274">
        <v>113.6</v>
      </c>
      <c r="O18" s="153" t="s">
        <v>67</v>
      </c>
    </row>
    <row r="19" spans="1:15" s="154" customFormat="1" ht="25.5" customHeight="1">
      <c r="A19" s="200" t="s">
        <v>68</v>
      </c>
      <c r="B19" s="277">
        <v>84.6</v>
      </c>
      <c r="C19" s="273">
        <v>111.2</v>
      </c>
      <c r="D19" s="273">
        <v>106.6</v>
      </c>
      <c r="E19" s="273">
        <v>113.1</v>
      </c>
      <c r="F19" s="273">
        <v>132.8</v>
      </c>
      <c r="G19" s="273">
        <v>118</v>
      </c>
      <c r="H19" s="273">
        <v>0</v>
      </c>
      <c r="I19" s="273">
        <v>100</v>
      </c>
      <c r="J19" s="273">
        <v>99.6</v>
      </c>
      <c r="K19" s="273">
        <v>116.9</v>
      </c>
      <c r="L19" s="273">
        <v>112.6</v>
      </c>
      <c r="M19" s="273">
        <v>108.7</v>
      </c>
      <c r="N19" s="274">
        <v>113.6</v>
      </c>
      <c r="O19" s="153" t="s">
        <v>69</v>
      </c>
    </row>
    <row r="20" spans="1:15" s="154" customFormat="1" ht="25.5" customHeight="1">
      <c r="A20" s="200" t="s">
        <v>70</v>
      </c>
      <c r="B20" s="277">
        <v>85.1</v>
      </c>
      <c r="C20" s="273">
        <v>111.2</v>
      </c>
      <c r="D20" s="273">
        <v>106.6</v>
      </c>
      <c r="E20" s="273">
        <v>113.1</v>
      </c>
      <c r="F20" s="273">
        <v>121.5</v>
      </c>
      <c r="G20" s="273">
        <v>118</v>
      </c>
      <c r="H20" s="273">
        <v>0</v>
      </c>
      <c r="I20" s="273">
        <v>100</v>
      </c>
      <c r="J20" s="273">
        <v>99.6</v>
      </c>
      <c r="K20" s="273">
        <v>119.2</v>
      </c>
      <c r="L20" s="273">
        <v>112.6</v>
      </c>
      <c r="M20" s="273">
        <v>108.7</v>
      </c>
      <c r="N20" s="274">
        <v>113.6</v>
      </c>
      <c r="O20" s="153" t="s">
        <v>71</v>
      </c>
    </row>
    <row r="21" spans="1:15" s="154" customFormat="1" ht="25.5" customHeight="1">
      <c r="A21" s="200" t="s">
        <v>72</v>
      </c>
      <c r="B21" s="277">
        <v>85.1</v>
      </c>
      <c r="C21" s="273">
        <v>111.2</v>
      </c>
      <c r="D21" s="273">
        <v>106.6</v>
      </c>
      <c r="E21" s="273">
        <v>113.1</v>
      </c>
      <c r="F21" s="273">
        <v>119.4</v>
      </c>
      <c r="G21" s="273">
        <v>118</v>
      </c>
      <c r="H21" s="273">
        <v>0</v>
      </c>
      <c r="I21" s="273">
        <v>100</v>
      </c>
      <c r="J21" s="273">
        <v>99.6</v>
      </c>
      <c r="K21" s="273">
        <v>119.2</v>
      </c>
      <c r="L21" s="273">
        <v>112.6</v>
      </c>
      <c r="M21" s="273">
        <v>108.7</v>
      </c>
      <c r="N21" s="274">
        <v>111.5</v>
      </c>
      <c r="O21" s="153" t="s">
        <v>73</v>
      </c>
    </row>
    <row r="22" spans="1:15" s="154" customFormat="1" ht="25.5" customHeight="1">
      <c r="A22" s="200" t="s">
        <v>74</v>
      </c>
      <c r="B22" s="277">
        <v>73.9</v>
      </c>
      <c r="C22" s="273">
        <v>111.2</v>
      </c>
      <c r="D22" s="273">
        <v>106.6</v>
      </c>
      <c r="E22" s="273">
        <v>113.1</v>
      </c>
      <c r="F22" s="273">
        <v>117.1</v>
      </c>
      <c r="G22" s="273">
        <v>118</v>
      </c>
      <c r="H22" s="273">
        <v>0</v>
      </c>
      <c r="I22" s="273">
        <v>100</v>
      </c>
      <c r="J22" s="273">
        <v>99.6</v>
      </c>
      <c r="K22" s="273">
        <v>119.2</v>
      </c>
      <c r="L22" s="273">
        <v>118</v>
      </c>
      <c r="M22" s="273">
        <v>109.1</v>
      </c>
      <c r="N22" s="274">
        <v>111.5</v>
      </c>
      <c r="O22" s="153" t="s">
        <v>75</v>
      </c>
    </row>
    <row r="23" spans="1:15" s="154" customFormat="1" ht="25.5" customHeight="1">
      <c r="A23" s="200" t="s">
        <v>76</v>
      </c>
      <c r="B23" s="277">
        <v>75</v>
      </c>
      <c r="C23" s="273">
        <v>111.2</v>
      </c>
      <c r="D23" s="273">
        <v>106.6</v>
      </c>
      <c r="E23" s="273">
        <v>113.1</v>
      </c>
      <c r="F23" s="273">
        <v>101.5</v>
      </c>
      <c r="G23" s="273">
        <v>118</v>
      </c>
      <c r="H23" s="273">
        <v>0</v>
      </c>
      <c r="I23" s="273">
        <v>100</v>
      </c>
      <c r="J23" s="273">
        <v>99.6</v>
      </c>
      <c r="K23" s="273">
        <v>122.9</v>
      </c>
      <c r="L23" s="273">
        <v>119.5</v>
      </c>
      <c r="M23" s="273">
        <v>109.1</v>
      </c>
      <c r="N23" s="274">
        <v>111.5</v>
      </c>
      <c r="O23" s="153" t="s">
        <v>77</v>
      </c>
    </row>
    <row r="24" spans="1:15" s="154" customFormat="1" ht="25.5" customHeight="1">
      <c r="A24" s="230" t="s">
        <v>78</v>
      </c>
      <c r="B24" s="278">
        <v>67.3</v>
      </c>
      <c r="C24" s="275">
        <v>111.2</v>
      </c>
      <c r="D24" s="275">
        <v>108.1</v>
      </c>
      <c r="E24" s="275">
        <v>113.1</v>
      </c>
      <c r="F24" s="275">
        <v>90.1</v>
      </c>
      <c r="G24" s="275">
        <v>118</v>
      </c>
      <c r="H24" s="275">
        <v>0</v>
      </c>
      <c r="I24" s="275">
        <v>100</v>
      </c>
      <c r="J24" s="275">
        <v>99.6</v>
      </c>
      <c r="K24" s="275">
        <v>122.9</v>
      </c>
      <c r="L24" s="275">
        <v>119.5</v>
      </c>
      <c r="M24" s="275">
        <v>109.1</v>
      </c>
      <c r="N24" s="276">
        <v>111.5</v>
      </c>
      <c r="O24" s="155" t="s">
        <v>79</v>
      </c>
    </row>
    <row r="25" spans="1:20" s="157" customFormat="1" ht="18" customHeight="1">
      <c r="A25" s="156" t="s">
        <v>558</v>
      </c>
      <c r="B25" s="156"/>
      <c r="C25" s="156"/>
      <c r="O25" s="158" t="s">
        <v>559</v>
      </c>
      <c r="P25" s="156"/>
      <c r="Q25" s="156"/>
      <c r="R25" s="156"/>
      <c r="S25" s="156"/>
      <c r="T25" s="156"/>
    </row>
    <row r="26" s="157" customFormat="1" ht="18" customHeight="1">
      <c r="A26" s="157" t="s">
        <v>475</v>
      </c>
    </row>
  </sheetData>
  <mergeCells count="3">
    <mergeCell ref="A1:O1"/>
    <mergeCell ref="A3:A7"/>
    <mergeCell ref="O3:O7"/>
  </mergeCells>
  <printOptions/>
  <pageMargins left="0.7480314960629921" right="0.7480314960629921" top="0.75" bottom="0.42" header="0.5118110236220472" footer="0.37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9"/>
  <sheetViews>
    <sheetView zoomScaleSheetLayoutView="100" workbookViewId="0" topLeftCell="A1">
      <selection activeCell="H28" sqref="H28"/>
    </sheetView>
  </sheetViews>
  <sheetFormatPr defaultColWidth="9.140625" defaultRowHeight="12.75"/>
  <cols>
    <col min="1" max="1" width="18.140625" style="1" customWidth="1"/>
    <col min="2" max="5" width="24.7109375" style="1" customWidth="1"/>
    <col min="6" max="6" width="15.00390625" style="1" customWidth="1"/>
    <col min="7" max="8" width="9.140625" style="1" customWidth="1"/>
    <col min="9" max="130" width="0" style="1" hidden="1" customWidth="1"/>
    <col min="131" max="16384" width="9.140625" style="1" customWidth="1"/>
  </cols>
  <sheetData>
    <row r="1" spans="1:7" ht="32.25" customHeight="1">
      <c r="A1" s="503" t="s">
        <v>325</v>
      </c>
      <c r="B1" s="503"/>
      <c r="C1" s="503"/>
      <c r="D1" s="503"/>
      <c r="E1" s="503"/>
      <c r="F1" s="503"/>
      <c r="G1" s="15"/>
    </row>
    <row r="2" spans="1:7" s="4" customFormat="1" ht="18" customHeight="1">
      <c r="A2" s="29" t="s">
        <v>326</v>
      </c>
      <c r="F2" s="5" t="s">
        <v>327</v>
      </c>
      <c r="G2" s="17"/>
    </row>
    <row r="3" spans="1:7" s="4" customFormat="1" ht="15" customHeight="1">
      <c r="A3" s="538" t="s">
        <v>476</v>
      </c>
      <c r="B3" s="22" t="s">
        <v>328</v>
      </c>
      <c r="C3" s="44" t="s">
        <v>329</v>
      </c>
      <c r="D3" s="22" t="s">
        <v>330</v>
      </c>
      <c r="E3" s="44" t="s">
        <v>331</v>
      </c>
      <c r="F3" s="523" t="s">
        <v>483</v>
      </c>
      <c r="G3" s="17"/>
    </row>
    <row r="4" spans="1:7" s="4" customFormat="1" ht="12" customHeight="1">
      <c r="A4" s="418"/>
      <c r="B4" s="58" t="s">
        <v>332</v>
      </c>
      <c r="C4" s="61" t="s">
        <v>333</v>
      </c>
      <c r="D4" s="58" t="s">
        <v>334</v>
      </c>
      <c r="E4" s="61" t="s">
        <v>335</v>
      </c>
      <c r="F4" s="417"/>
      <c r="G4" s="17"/>
    </row>
    <row r="5" spans="1:7" s="4" customFormat="1" ht="27" customHeight="1">
      <c r="A5" s="520"/>
      <c r="B5" s="69" t="s">
        <v>336</v>
      </c>
      <c r="C5" s="54" t="s">
        <v>337</v>
      </c>
      <c r="D5" s="69" t="s">
        <v>338</v>
      </c>
      <c r="E5" s="70" t="s">
        <v>339</v>
      </c>
      <c r="F5" s="519"/>
      <c r="G5" s="17"/>
    </row>
    <row r="6" spans="1:7" s="98" customFormat="1" ht="15" customHeight="1">
      <c r="A6" s="161" t="s">
        <v>54</v>
      </c>
      <c r="B6" s="459">
        <v>169226.88499999998</v>
      </c>
      <c r="C6" s="460">
        <v>58578.164</v>
      </c>
      <c r="D6" s="460">
        <v>110648.721</v>
      </c>
      <c r="E6" s="461">
        <v>-52070.55700000001</v>
      </c>
      <c r="F6" s="161" t="s">
        <v>54</v>
      </c>
      <c r="G6" s="105"/>
    </row>
    <row r="7" spans="1:7" s="98" customFormat="1" ht="15" customHeight="1">
      <c r="A7" s="161" t="s">
        <v>55</v>
      </c>
      <c r="B7" s="459">
        <v>180017</v>
      </c>
      <c r="C7" s="460">
        <v>69719</v>
      </c>
      <c r="D7" s="460">
        <v>110298</v>
      </c>
      <c r="E7" s="461">
        <v>-40579</v>
      </c>
      <c r="F7" s="161" t="s">
        <v>55</v>
      </c>
      <c r="G7" s="105"/>
    </row>
    <row r="8" spans="1:7" s="98" customFormat="1" ht="15" customHeight="1">
      <c r="A8" s="161" t="s">
        <v>5</v>
      </c>
      <c r="B8" s="459">
        <v>204261</v>
      </c>
      <c r="C8" s="460">
        <v>63282</v>
      </c>
      <c r="D8" s="460">
        <v>140979</v>
      </c>
      <c r="E8" s="461">
        <v>-77697</v>
      </c>
      <c r="F8" s="161" t="s">
        <v>5</v>
      </c>
      <c r="G8" s="105"/>
    </row>
    <row r="9" spans="1:7" s="99" customFormat="1" ht="15" customHeight="1">
      <c r="A9" s="100" t="s">
        <v>6</v>
      </c>
      <c r="B9" s="462">
        <v>300960</v>
      </c>
      <c r="C9" s="463">
        <v>56766</v>
      </c>
      <c r="D9" s="463">
        <v>244194</v>
      </c>
      <c r="E9" s="464">
        <f>C9-D9</f>
        <v>-187428</v>
      </c>
      <c r="F9" s="101" t="s">
        <v>6</v>
      </c>
      <c r="G9" s="211"/>
    </row>
    <row r="10" spans="1:7" s="99" customFormat="1" ht="15" customHeight="1">
      <c r="A10" s="100" t="s">
        <v>659</v>
      </c>
      <c r="B10" s="462">
        <v>238829</v>
      </c>
      <c r="C10" s="463">
        <v>57831</v>
      </c>
      <c r="D10" s="463">
        <v>180998</v>
      </c>
      <c r="E10" s="464">
        <v>-123167</v>
      </c>
      <c r="F10" s="101" t="s">
        <v>666</v>
      </c>
      <c r="G10" s="211"/>
    </row>
    <row r="11" spans="1:7" s="102" customFormat="1" ht="15" customHeight="1">
      <c r="A11" s="249" t="s">
        <v>662</v>
      </c>
      <c r="B11" s="264">
        <f aca="true" t="shared" si="0" ref="B11:B22">SUM(C11:D11)</f>
        <v>284926</v>
      </c>
      <c r="C11" s="265">
        <v>83299</v>
      </c>
      <c r="D11" s="265">
        <v>201627</v>
      </c>
      <c r="E11" s="279">
        <f aca="true" t="shared" si="1" ref="E11:E23">C11-D11</f>
        <v>-118328</v>
      </c>
      <c r="F11" s="162" t="s">
        <v>662</v>
      </c>
      <c r="G11" s="163"/>
    </row>
    <row r="12" spans="1:7" s="98" customFormat="1" ht="15" customHeight="1">
      <c r="A12" s="280" t="s">
        <v>56</v>
      </c>
      <c r="B12" s="262">
        <f t="shared" si="0"/>
        <v>23245</v>
      </c>
      <c r="C12" s="263">
        <v>7392</v>
      </c>
      <c r="D12" s="263">
        <v>15853</v>
      </c>
      <c r="E12" s="355">
        <f t="shared" si="1"/>
        <v>-8461</v>
      </c>
      <c r="F12" s="164" t="s">
        <v>57</v>
      </c>
      <c r="G12" s="105"/>
    </row>
    <row r="13" spans="1:7" s="98" customFormat="1" ht="15" customHeight="1">
      <c r="A13" s="280" t="s">
        <v>58</v>
      </c>
      <c r="B13" s="262">
        <f t="shared" si="0"/>
        <v>15592</v>
      </c>
      <c r="C13" s="263">
        <v>4262</v>
      </c>
      <c r="D13" s="263">
        <v>11330</v>
      </c>
      <c r="E13" s="355">
        <f t="shared" si="1"/>
        <v>-7068</v>
      </c>
      <c r="F13" s="164" t="s">
        <v>59</v>
      </c>
      <c r="G13" s="105"/>
    </row>
    <row r="14" spans="1:7" s="98" customFormat="1" ht="15" customHeight="1">
      <c r="A14" s="280" t="s">
        <v>60</v>
      </c>
      <c r="B14" s="262">
        <f t="shared" si="0"/>
        <v>21077</v>
      </c>
      <c r="C14" s="263">
        <v>7151</v>
      </c>
      <c r="D14" s="263">
        <v>13926</v>
      </c>
      <c r="E14" s="355">
        <f t="shared" si="1"/>
        <v>-6775</v>
      </c>
      <c r="F14" s="164" t="s">
        <v>61</v>
      </c>
      <c r="G14" s="105"/>
    </row>
    <row r="15" spans="1:7" s="98" customFormat="1" ht="15" customHeight="1">
      <c r="A15" s="280" t="s">
        <v>62</v>
      </c>
      <c r="B15" s="262">
        <f t="shared" si="0"/>
        <v>24600</v>
      </c>
      <c r="C15" s="263">
        <v>5182</v>
      </c>
      <c r="D15" s="263">
        <v>19418</v>
      </c>
      <c r="E15" s="355">
        <f t="shared" si="1"/>
        <v>-14236</v>
      </c>
      <c r="F15" s="164" t="s">
        <v>63</v>
      </c>
      <c r="G15" s="105"/>
    </row>
    <row r="16" spans="1:7" s="98" customFormat="1" ht="15" customHeight="1">
      <c r="A16" s="280" t="s">
        <v>64</v>
      </c>
      <c r="B16" s="262">
        <f t="shared" si="0"/>
        <v>33404</v>
      </c>
      <c r="C16" s="263">
        <v>7068</v>
      </c>
      <c r="D16" s="263">
        <v>26336</v>
      </c>
      <c r="E16" s="355">
        <f t="shared" si="1"/>
        <v>-19268</v>
      </c>
      <c r="F16" s="164" t="s">
        <v>65</v>
      </c>
      <c r="G16" s="105"/>
    </row>
    <row r="17" spans="1:6" s="98" customFormat="1" ht="15" customHeight="1">
      <c r="A17" s="280" t="s">
        <v>66</v>
      </c>
      <c r="B17" s="262">
        <f t="shared" si="0"/>
        <v>24371</v>
      </c>
      <c r="C17" s="263">
        <v>5728</v>
      </c>
      <c r="D17" s="263">
        <v>18643</v>
      </c>
      <c r="E17" s="355">
        <f t="shared" si="1"/>
        <v>-12915</v>
      </c>
      <c r="F17" s="164" t="s">
        <v>67</v>
      </c>
    </row>
    <row r="18" spans="1:6" s="98" customFormat="1" ht="15" customHeight="1">
      <c r="A18" s="280" t="s">
        <v>68</v>
      </c>
      <c r="B18" s="262">
        <f t="shared" si="0"/>
        <v>26712</v>
      </c>
      <c r="C18" s="263">
        <v>4129</v>
      </c>
      <c r="D18" s="263">
        <v>22583</v>
      </c>
      <c r="E18" s="355">
        <f t="shared" si="1"/>
        <v>-18454</v>
      </c>
      <c r="F18" s="164" t="s">
        <v>69</v>
      </c>
    </row>
    <row r="19" spans="1:6" s="98" customFormat="1" ht="15" customHeight="1">
      <c r="A19" s="280" t="s">
        <v>70</v>
      </c>
      <c r="B19" s="262">
        <f t="shared" si="0"/>
        <v>21313</v>
      </c>
      <c r="C19" s="263">
        <v>5287</v>
      </c>
      <c r="D19" s="263">
        <v>16026</v>
      </c>
      <c r="E19" s="355">
        <f t="shared" si="1"/>
        <v>-10739</v>
      </c>
      <c r="F19" s="164" t="s">
        <v>71</v>
      </c>
    </row>
    <row r="20" spans="1:6" s="98" customFormat="1" ht="15" customHeight="1">
      <c r="A20" s="280" t="s">
        <v>72</v>
      </c>
      <c r="B20" s="262">
        <f t="shared" si="0"/>
        <v>26446</v>
      </c>
      <c r="C20" s="263">
        <v>5332</v>
      </c>
      <c r="D20" s="263">
        <v>21114</v>
      </c>
      <c r="E20" s="355">
        <f t="shared" si="1"/>
        <v>-15782</v>
      </c>
      <c r="F20" s="164" t="s">
        <v>73</v>
      </c>
    </row>
    <row r="21" spans="1:6" s="98" customFormat="1" ht="15" customHeight="1">
      <c r="A21" s="280" t="s">
        <v>74</v>
      </c>
      <c r="B21" s="262">
        <f t="shared" si="0"/>
        <v>23815</v>
      </c>
      <c r="C21" s="263">
        <v>8290</v>
      </c>
      <c r="D21" s="263">
        <v>15525</v>
      </c>
      <c r="E21" s="355">
        <f t="shared" si="1"/>
        <v>-7235</v>
      </c>
      <c r="F21" s="164" t="s">
        <v>75</v>
      </c>
    </row>
    <row r="22" spans="1:6" s="98" customFormat="1" ht="15" customHeight="1">
      <c r="A22" s="280" t="s">
        <v>76</v>
      </c>
      <c r="B22" s="262">
        <f t="shared" si="0"/>
        <v>18214</v>
      </c>
      <c r="C22" s="263">
        <v>9190</v>
      </c>
      <c r="D22" s="263">
        <v>9024</v>
      </c>
      <c r="E22" s="355">
        <f t="shared" si="1"/>
        <v>166</v>
      </c>
      <c r="F22" s="164" t="s">
        <v>77</v>
      </c>
    </row>
    <row r="23" spans="1:6" s="98" customFormat="1" ht="15" customHeight="1">
      <c r="A23" s="281" t="s">
        <v>78</v>
      </c>
      <c r="B23" s="282">
        <f>C23+D23</f>
        <v>26138</v>
      </c>
      <c r="C23" s="283">
        <v>14288</v>
      </c>
      <c r="D23" s="283">
        <v>11850</v>
      </c>
      <c r="E23" s="356">
        <f t="shared" si="1"/>
        <v>2438</v>
      </c>
      <c r="F23" s="165" t="s">
        <v>79</v>
      </c>
    </row>
    <row r="24" spans="1:6" s="26" customFormat="1" ht="12.75" customHeight="1">
      <c r="A24" s="37" t="s">
        <v>480</v>
      </c>
      <c r="B24" s="27"/>
      <c r="F24" s="26" t="s">
        <v>393</v>
      </c>
    </row>
    <row r="25" spans="1:6" s="26" customFormat="1" ht="13.5" customHeight="1">
      <c r="A25" s="91" t="s">
        <v>452</v>
      </c>
      <c r="F25" s="92" t="s">
        <v>453</v>
      </c>
    </row>
    <row r="26" spans="1:5" ht="18" customHeight="1">
      <c r="A26" s="558" t="s">
        <v>713</v>
      </c>
      <c r="B26" s="558"/>
      <c r="C26" s="559"/>
      <c r="D26" s="406"/>
      <c r="E26" s="406"/>
    </row>
    <row r="27" spans="1:5" ht="18" customHeight="1">
      <c r="A27" s="26" t="s">
        <v>714</v>
      </c>
      <c r="B27" s="26"/>
      <c r="C27" s="407"/>
      <c r="D27" s="406"/>
      <c r="E27" s="406"/>
    </row>
    <row r="28" spans="1:6" s="26" customFormat="1" ht="42" customHeight="1">
      <c r="A28" s="560" t="s">
        <v>481</v>
      </c>
      <c r="B28" s="560"/>
      <c r="C28" s="560"/>
      <c r="D28" s="561" t="s">
        <v>482</v>
      </c>
      <c r="E28" s="561"/>
      <c r="F28" s="561"/>
    </row>
    <row r="29" spans="4:6" s="26" customFormat="1" ht="12.75" customHeight="1">
      <c r="D29" s="92"/>
      <c r="E29" s="92"/>
      <c r="F29" s="92"/>
    </row>
    <row r="30" s="26" customFormat="1" ht="12.75" customHeight="1"/>
    <row r="32" s="26" customFormat="1" ht="12.75" customHeight="1"/>
    <row r="33" s="26" customFormat="1" ht="12.75" customHeight="1"/>
    <row r="34" s="26" customFormat="1" ht="12.75" customHeight="1"/>
    <row r="35" s="26" customFormat="1" ht="12.75" customHeight="1"/>
    <row r="36" s="26" customFormat="1" ht="12.75" customHeight="1"/>
    <row r="37" s="26" customFormat="1" ht="12.75" customHeight="1"/>
    <row r="38" s="26" customFormat="1" ht="12.75" customHeight="1"/>
    <row r="39" s="26" customFormat="1" ht="12.75" customHeight="1"/>
    <row r="40" s="26" customFormat="1" ht="12.75" customHeight="1"/>
    <row r="41" s="26" customFormat="1" ht="12.75" customHeight="1"/>
    <row r="42" s="26" customFormat="1" ht="12.75" customHeight="1"/>
    <row r="43" s="26" customFormat="1" ht="12.75" customHeight="1"/>
    <row r="44" s="26" customFormat="1" ht="12.75" customHeight="1"/>
    <row r="45" s="26" customFormat="1" ht="12.75" customHeight="1"/>
    <row r="46" s="26" customFormat="1" ht="12.75" customHeight="1"/>
    <row r="47" s="26" customFormat="1" ht="12.75" customHeight="1"/>
    <row r="48" s="26" customFormat="1" ht="12.75" customHeight="1"/>
    <row r="49" s="26" customFormat="1" ht="12.75" customHeight="1"/>
    <row r="50" s="26" customFormat="1" ht="12.75" customHeight="1"/>
    <row r="51" s="26" customFormat="1" ht="12.75" customHeight="1"/>
    <row r="52" s="26" customFormat="1" ht="12.75" customHeight="1"/>
    <row r="53" s="26" customFormat="1" ht="12.75" customHeight="1"/>
    <row r="54" s="26" customFormat="1" ht="12.75" customHeight="1"/>
    <row r="55" s="26" customFormat="1" ht="12.75" customHeight="1"/>
    <row r="56" s="26" customFormat="1" ht="12.75" customHeight="1"/>
    <row r="57" s="26" customFormat="1" ht="12.75" customHeight="1"/>
    <row r="58" s="26" customFormat="1" ht="12.75" customHeight="1"/>
    <row r="59" s="26" customFormat="1" ht="12.75" customHeight="1"/>
    <row r="60" s="26" customFormat="1" ht="12.75" customHeight="1"/>
    <row r="61" s="26" customFormat="1" ht="12.75" customHeight="1"/>
    <row r="62" s="26" customFormat="1" ht="12.75" customHeight="1"/>
    <row r="63" s="26" customFormat="1" ht="12.75" customHeight="1"/>
    <row r="64" s="26" customFormat="1" ht="12.75" customHeight="1"/>
    <row r="65" s="26" customFormat="1" ht="12.75" customHeight="1"/>
    <row r="66" s="26" customFormat="1" ht="12.75" customHeight="1"/>
    <row r="67" s="26" customFormat="1" ht="12.75" customHeight="1"/>
    <row r="68" s="26" customFormat="1" ht="12.75" customHeight="1"/>
    <row r="69" s="26" customFormat="1" ht="12.75" customHeight="1"/>
    <row r="70" s="26" customFormat="1" ht="12.75" customHeight="1"/>
    <row r="71" s="26" customFormat="1" ht="12.75" customHeight="1"/>
    <row r="72" s="26" customFormat="1" ht="12.75" customHeight="1"/>
    <row r="73" s="26" customFormat="1" ht="12.75" customHeight="1"/>
    <row r="74" s="26" customFormat="1" ht="12.75" customHeight="1"/>
    <row r="75" s="26" customFormat="1" ht="12.75" customHeight="1"/>
    <row r="76" s="26" customFormat="1" ht="12.75" customHeight="1"/>
    <row r="77" s="26" customFormat="1" ht="12.75" customHeight="1"/>
    <row r="78" s="26" customFormat="1" ht="12.75" customHeight="1"/>
    <row r="79" s="26" customFormat="1" ht="12.75" customHeight="1"/>
    <row r="80" s="26" customFormat="1" ht="12.75" customHeight="1"/>
    <row r="81" s="26" customFormat="1" ht="12.75" customHeight="1"/>
    <row r="82" s="26" customFormat="1" ht="12.75" customHeight="1"/>
    <row r="83" s="26" customFormat="1" ht="12.75" customHeight="1"/>
    <row r="84" s="26" customFormat="1" ht="12.75" customHeight="1"/>
    <row r="85" s="26" customFormat="1" ht="12.75" customHeight="1"/>
    <row r="86" s="26" customFormat="1" ht="12.75" customHeight="1"/>
    <row r="87" s="26" customFormat="1" ht="12.75" customHeight="1"/>
    <row r="88" s="26" customFormat="1" ht="12.75" customHeight="1"/>
    <row r="89" s="26" customFormat="1" ht="12.75" customHeight="1"/>
    <row r="90" s="26" customFormat="1" ht="12.75" customHeight="1"/>
    <row r="91" s="26" customFormat="1" ht="12.75" customHeight="1"/>
    <row r="92" s="26" customFormat="1" ht="12.75" customHeight="1"/>
    <row r="93" s="26" customFormat="1" ht="12.75" customHeight="1"/>
    <row r="94" s="26" customFormat="1" ht="12.75" customHeight="1"/>
    <row r="95" s="26" customFormat="1" ht="12.75" customHeight="1"/>
    <row r="96" s="26" customFormat="1" ht="12.75" customHeight="1"/>
    <row r="97" s="26" customFormat="1" ht="12.75" customHeight="1"/>
    <row r="98" s="26" customFormat="1" ht="12.75" customHeight="1"/>
    <row r="99" s="26" customFormat="1" ht="12.75" customHeight="1"/>
    <row r="100" s="26" customFormat="1" ht="12.75" customHeight="1"/>
    <row r="101" s="26" customFormat="1" ht="12.75" customHeight="1"/>
    <row r="102" s="26" customFormat="1" ht="12.75" customHeight="1"/>
    <row r="103" s="26" customFormat="1" ht="12.75" customHeight="1"/>
    <row r="104" s="26" customFormat="1" ht="12.75" customHeight="1"/>
    <row r="105" s="26" customFormat="1" ht="12.75" customHeight="1"/>
    <row r="106" s="26" customFormat="1" ht="12.75" customHeight="1"/>
    <row r="107" s="26" customFormat="1" ht="12.75" customHeight="1"/>
    <row r="108" s="26" customFormat="1" ht="12.75" customHeight="1"/>
    <row r="109" s="26" customFormat="1" ht="12.75" customHeight="1"/>
    <row r="110" s="26" customFormat="1" ht="12.75" customHeight="1"/>
    <row r="111" s="26" customFormat="1" ht="12.75" customHeight="1"/>
    <row r="112" s="26" customFormat="1" ht="12.75" customHeight="1"/>
    <row r="113" s="26" customFormat="1" ht="12.75" customHeight="1"/>
    <row r="114" s="26" customFormat="1" ht="12.75" customHeight="1"/>
    <row r="115" s="26" customFormat="1" ht="12.75" customHeight="1"/>
    <row r="116" s="26" customFormat="1" ht="12.75" customHeight="1"/>
    <row r="117" s="26" customFormat="1" ht="12.75" customHeight="1"/>
    <row r="118" s="26" customFormat="1" ht="12.75" customHeight="1"/>
    <row r="119" s="26" customFormat="1" ht="12.75" customHeight="1"/>
    <row r="120" s="26" customFormat="1" ht="12.75" customHeight="1"/>
    <row r="121" s="26" customFormat="1" ht="12.75" customHeight="1"/>
    <row r="122" s="26" customFormat="1" ht="12.75" customHeight="1"/>
    <row r="123" s="26" customFormat="1" ht="12.75" customHeight="1"/>
    <row r="124" s="26" customFormat="1" ht="12.75" customHeight="1"/>
    <row r="125" s="26" customFormat="1" ht="12.75" customHeight="1"/>
    <row r="126" s="26" customFormat="1" ht="12.75" customHeight="1"/>
    <row r="127" s="26" customFormat="1" ht="12.75" customHeight="1"/>
    <row r="128" s="26" customFormat="1" ht="12.75" customHeight="1"/>
    <row r="129" s="26" customFormat="1" ht="12.75" customHeight="1"/>
    <row r="130" s="26" customFormat="1" ht="12.75" customHeight="1"/>
    <row r="131" s="26" customFormat="1" ht="12.75" customHeight="1"/>
    <row r="132" s="26" customFormat="1" ht="12.75" customHeight="1"/>
    <row r="133" s="26" customFormat="1" ht="12.75" customHeight="1"/>
    <row r="134" s="26" customFormat="1" ht="12.75" customHeight="1"/>
    <row r="135" s="26" customFormat="1" ht="12.75" customHeight="1"/>
    <row r="136" s="26" customFormat="1" ht="12.75" customHeight="1"/>
    <row r="137" s="26" customFormat="1" ht="12.75" customHeight="1"/>
    <row r="138" s="26" customFormat="1" ht="12.75" customHeight="1"/>
    <row r="139" s="26" customFormat="1" ht="12.75" customHeight="1"/>
    <row r="140" s="26" customFormat="1" ht="12.75" customHeight="1"/>
    <row r="141" s="26" customFormat="1" ht="12.75" customHeight="1"/>
    <row r="142" s="26" customFormat="1" ht="12.75" customHeight="1"/>
    <row r="143" s="26" customFormat="1" ht="12.75" customHeight="1"/>
    <row r="144" s="26" customFormat="1" ht="12.75" customHeight="1"/>
    <row r="145" s="26" customFormat="1" ht="12.75" customHeight="1"/>
    <row r="146" s="26" customFormat="1" ht="12.75" customHeight="1"/>
    <row r="147" s="26" customFormat="1" ht="12.75" customHeight="1"/>
    <row r="148" s="26" customFormat="1" ht="12.75" customHeight="1"/>
    <row r="149" s="26" customFormat="1" ht="12.75" customHeight="1"/>
    <row r="150" s="26" customFormat="1" ht="12.75" customHeight="1"/>
    <row r="151" s="26" customFormat="1" ht="12.75" customHeight="1"/>
    <row r="152" s="26" customFormat="1" ht="12.75" customHeight="1"/>
    <row r="153" s="26" customFormat="1" ht="12.75" customHeight="1"/>
    <row r="154" s="26" customFormat="1" ht="12.75" customHeight="1"/>
    <row r="155" s="26" customFormat="1" ht="12.75" customHeight="1"/>
    <row r="156" s="26" customFormat="1" ht="12.75" customHeight="1"/>
    <row r="157" s="26" customFormat="1" ht="12.75" customHeight="1"/>
    <row r="158" s="26" customFormat="1" ht="12.75" customHeight="1"/>
    <row r="159" s="26" customFormat="1" ht="12.75" customHeight="1"/>
    <row r="160" s="26" customFormat="1" ht="12.75" customHeight="1"/>
    <row r="161" s="26" customFormat="1" ht="12.75" customHeight="1"/>
    <row r="162" s="26" customFormat="1" ht="12.75" customHeight="1"/>
    <row r="163" s="26" customFormat="1" ht="12.75" customHeight="1"/>
    <row r="164" s="26" customFormat="1" ht="12.75" customHeight="1"/>
    <row r="165" s="26" customFormat="1" ht="12.75" customHeight="1"/>
    <row r="166" s="26" customFormat="1" ht="12.75" customHeight="1"/>
    <row r="167" s="26" customFormat="1" ht="12.75" customHeight="1"/>
    <row r="168" s="26" customFormat="1" ht="12.75" customHeight="1"/>
    <row r="169" s="26" customFormat="1" ht="12.75" customHeight="1"/>
    <row r="170" s="26" customFormat="1" ht="12.75" customHeight="1"/>
    <row r="171" s="26" customFormat="1" ht="12.75" customHeight="1"/>
    <row r="172" s="26" customFormat="1" ht="12.75" customHeight="1"/>
    <row r="173" s="26" customFormat="1" ht="12.75" customHeight="1"/>
    <row r="174" s="26" customFormat="1" ht="12.75" customHeight="1"/>
    <row r="175" s="26" customFormat="1" ht="12.75" customHeight="1"/>
    <row r="176" s="26" customFormat="1" ht="12.75" customHeight="1"/>
    <row r="177" s="26" customFormat="1" ht="12.75" customHeight="1"/>
    <row r="178" s="26" customFormat="1" ht="12.75" customHeight="1"/>
    <row r="179" s="26" customFormat="1" ht="12.75" customHeight="1"/>
    <row r="180" s="26" customFormat="1" ht="12.75" customHeight="1"/>
    <row r="181" s="26" customFormat="1" ht="12.75" customHeight="1"/>
    <row r="182" s="26" customFormat="1" ht="12.75" customHeight="1"/>
    <row r="183" s="26" customFormat="1" ht="12.75" customHeight="1"/>
    <row r="184" s="26" customFormat="1" ht="12.75" customHeight="1"/>
    <row r="185" s="26" customFormat="1" ht="12.75" customHeight="1"/>
    <row r="186" s="26" customFormat="1" ht="12.75" customHeight="1"/>
    <row r="187" s="26" customFormat="1" ht="12.75" customHeight="1"/>
    <row r="188" s="26" customFormat="1" ht="12.75" customHeight="1"/>
    <row r="189" s="26" customFormat="1" ht="12.75" customHeight="1"/>
    <row r="190" s="26" customFormat="1" ht="12.75" customHeight="1"/>
    <row r="191" s="26" customFormat="1" ht="12.75" customHeight="1"/>
    <row r="192" s="26" customFormat="1" ht="12.75" customHeight="1"/>
    <row r="193" s="26" customFormat="1" ht="12.75" customHeight="1"/>
    <row r="194" s="26" customFormat="1" ht="12.75" customHeight="1"/>
    <row r="195" s="26" customFormat="1" ht="12.75" customHeight="1"/>
    <row r="196" s="26" customFormat="1" ht="12.75" customHeight="1"/>
    <row r="197" s="26" customFormat="1" ht="12.75" customHeight="1"/>
    <row r="198" s="26" customFormat="1" ht="12.75" customHeight="1"/>
    <row r="199" s="26" customFormat="1" ht="12.75" customHeight="1"/>
    <row r="200" s="26" customFormat="1" ht="12.75" customHeight="1"/>
    <row r="201" s="26" customFormat="1" ht="12.75" customHeight="1"/>
    <row r="202" s="26" customFormat="1" ht="12.75" customHeight="1"/>
    <row r="203" s="26" customFormat="1" ht="12.75" customHeight="1"/>
    <row r="204" s="26" customFormat="1" ht="12.75" customHeight="1"/>
    <row r="205" s="26" customFormat="1" ht="12.75" customHeight="1"/>
    <row r="206" s="26" customFormat="1" ht="12.75" customHeight="1"/>
    <row r="207" s="26" customFormat="1" ht="12.75" customHeight="1"/>
    <row r="208" s="26" customFormat="1" ht="12.75" customHeight="1"/>
    <row r="209" s="26" customFormat="1" ht="12.75" customHeight="1"/>
    <row r="210" s="26" customFormat="1" ht="12.75" customHeight="1"/>
    <row r="211" s="26" customFormat="1" ht="12.75" customHeight="1"/>
    <row r="212" s="26" customFormat="1" ht="12.75" customHeight="1"/>
    <row r="213" s="26" customFormat="1" ht="12.75" customHeight="1"/>
    <row r="214" s="26" customFormat="1" ht="12.75" customHeight="1"/>
    <row r="215" s="26" customFormat="1" ht="12.75" customHeight="1"/>
    <row r="216" s="26" customFormat="1" ht="12.75" customHeight="1"/>
    <row r="217" s="26" customFormat="1" ht="12.75" customHeight="1"/>
    <row r="218" s="26" customFormat="1" ht="12.75" customHeight="1"/>
    <row r="219" s="26" customFormat="1" ht="12.75" customHeight="1"/>
    <row r="220" s="26" customFormat="1" ht="12.75" customHeight="1"/>
    <row r="221" s="26" customFormat="1" ht="12.75" customHeight="1"/>
    <row r="222" s="26" customFormat="1" ht="12.75" customHeight="1"/>
    <row r="223" s="26" customFormat="1" ht="12.75" customHeight="1"/>
    <row r="224" s="26" customFormat="1" ht="12.75" customHeight="1"/>
    <row r="225" s="26" customFormat="1" ht="12.75" customHeight="1"/>
    <row r="226" s="26" customFormat="1" ht="12.75" customHeight="1"/>
    <row r="227" s="26" customFormat="1" ht="12.75" customHeight="1"/>
    <row r="228" s="26" customFormat="1" ht="12.75" customHeight="1"/>
    <row r="229" s="26" customFormat="1" ht="12.75" customHeight="1"/>
    <row r="230" s="26" customFormat="1" ht="12.75" customHeight="1"/>
    <row r="231" s="26" customFormat="1" ht="12.75" customHeight="1"/>
    <row r="232" s="26" customFormat="1" ht="12.75" customHeight="1"/>
    <row r="233" s="26" customFormat="1" ht="12.75" customHeight="1"/>
    <row r="234" s="26" customFormat="1" ht="12.75" customHeight="1"/>
    <row r="235" s="26" customFormat="1" ht="12.75" customHeight="1"/>
    <row r="236" s="26" customFormat="1" ht="12.75" customHeight="1"/>
    <row r="237" s="26" customFormat="1" ht="12.75" customHeight="1"/>
    <row r="238" s="26" customFormat="1" ht="12.75" customHeight="1"/>
    <row r="239" s="26" customFormat="1" ht="12.75" customHeight="1"/>
    <row r="240" s="26" customFormat="1" ht="12.75" customHeight="1"/>
    <row r="241" s="26" customFormat="1" ht="12.75" customHeight="1"/>
    <row r="242" s="26" customFormat="1" ht="12.75" customHeight="1"/>
    <row r="243" s="26" customFormat="1" ht="12.75" customHeight="1"/>
    <row r="244" s="26" customFormat="1" ht="12.75" customHeight="1"/>
    <row r="245" s="26" customFormat="1" ht="12.75" customHeight="1"/>
    <row r="246" s="26" customFormat="1" ht="12.75" customHeight="1"/>
    <row r="247" s="26" customFormat="1" ht="12.75" customHeight="1"/>
    <row r="248" s="26" customFormat="1" ht="12.75" customHeight="1"/>
    <row r="249" s="26" customFormat="1" ht="12.75" customHeight="1"/>
    <row r="250" s="26" customFormat="1" ht="12.75" customHeight="1"/>
    <row r="251" s="26" customFormat="1" ht="12.75" customHeight="1"/>
    <row r="252" s="26" customFormat="1" ht="12.75" customHeight="1"/>
    <row r="253" s="26" customFormat="1" ht="12.75" customHeight="1"/>
    <row r="254" s="26" customFormat="1" ht="12.75" customHeight="1"/>
    <row r="255" s="26" customFormat="1" ht="12.75" customHeight="1"/>
    <row r="256" s="26" customFormat="1" ht="12.75" customHeight="1"/>
    <row r="257" s="26" customFormat="1" ht="12.75" customHeight="1"/>
    <row r="258" s="26" customFormat="1" ht="12.75" customHeight="1"/>
    <row r="259" s="26" customFormat="1" ht="12.75" customHeight="1"/>
    <row r="260" s="26" customFormat="1" ht="12.75" customHeight="1"/>
    <row r="261" s="26" customFormat="1" ht="12.75" customHeight="1"/>
    <row r="262" s="26" customFormat="1" ht="12.75" customHeight="1"/>
    <row r="263" s="26" customFormat="1" ht="12.75" customHeight="1"/>
    <row r="264" s="26" customFormat="1" ht="12.75" customHeight="1"/>
    <row r="265" s="26" customFormat="1" ht="12.75" customHeight="1"/>
    <row r="266" s="26" customFormat="1" ht="12.75" customHeight="1"/>
    <row r="267" s="26" customFormat="1" ht="12.75" customHeight="1"/>
    <row r="268" s="26" customFormat="1" ht="12.75" customHeight="1"/>
    <row r="269" s="26" customFormat="1" ht="12.75" customHeight="1"/>
    <row r="270" s="26" customFormat="1" ht="12.75" customHeight="1"/>
    <row r="271" s="26" customFormat="1" ht="12.75" customHeight="1"/>
    <row r="272" s="26" customFormat="1" ht="12.75" customHeight="1"/>
    <row r="273" s="26" customFormat="1" ht="12.75" customHeight="1"/>
    <row r="274" s="26" customFormat="1" ht="12.75" customHeight="1"/>
    <row r="275" s="26" customFormat="1" ht="12.75" customHeight="1"/>
    <row r="276" s="26" customFormat="1" ht="12.75" customHeight="1"/>
    <row r="277" s="26" customFormat="1" ht="12.75" customHeight="1"/>
    <row r="278" s="26" customFormat="1" ht="12.75" customHeight="1"/>
    <row r="279" s="26" customFormat="1" ht="12.75" customHeight="1"/>
    <row r="280" s="26" customFormat="1" ht="12.75" customHeight="1"/>
    <row r="281" s="26" customFormat="1" ht="12.75" customHeight="1"/>
    <row r="282" s="26" customFormat="1" ht="12.75" customHeight="1"/>
    <row r="283" s="26" customFormat="1" ht="12.75" customHeight="1"/>
    <row r="284" s="26" customFormat="1" ht="12.75" customHeight="1"/>
    <row r="285" s="26" customFormat="1" ht="12.75" customHeight="1"/>
    <row r="286" s="26" customFormat="1" ht="12.75" customHeight="1"/>
    <row r="287" s="26" customFormat="1" ht="12.75" customHeight="1"/>
    <row r="288" s="26" customFormat="1" ht="12.75" customHeight="1"/>
    <row r="289" s="26" customFormat="1" ht="12.75" customHeight="1"/>
    <row r="290" s="26" customFormat="1" ht="12.75" customHeight="1"/>
    <row r="291" s="26" customFormat="1" ht="12.75" customHeight="1"/>
    <row r="292" s="26" customFormat="1" ht="12.75" customHeight="1"/>
    <row r="293" s="26" customFormat="1" ht="12.75" customHeight="1"/>
    <row r="294" s="26" customFormat="1" ht="12.75" customHeight="1"/>
    <row r="295" s="26" customFormat="1" ht="12.75" customHeight="1"/>
    <row r="296" s="26" customFormat="1" ht="12.75" customHeight="1"/>
    <row r="297" s="26" customFormat="1" ht="12.75" customHeight="1"/>
    <row r="298" s="26" customFormat="1" ht="12.75" customHeight="1"/>
    <row r="299" s="26" customFormat="1" ht="12.75" customHeight="1"/>
    <row r="300" s="26" customFormat="1" ht="12.75" customHeight="1"/>
    <row r="301" s="26" customFormat="1" ht="12.75" customHeight="1"/>
    <row r="302" s="26" customFormat="1" ht="12.75" customHeight="1"/>
    <row r="303" s="26" customFormat="1" ht="12.75" customHeight="1"/>
    <row r="304" s="26" customFormat="1" ht="12.75" customHeight="1"/>
    <row r="305" s="26" customFormat="1" ht="12.75" customHeight="1"/>
    <row r="306" s="26" customFormat="1" ht="12.75" customHeight="1"/>
    <row r="307" s="26" customFormat="1" ht="12.75" customHeight="1"/>
    <row r="308" s="26" customFormat="1" ht="12.75" customHeight="1"/>
    <row r="309" s="26" customFormat="1" ht="12.75" customHeight="1"/>
    <row r="310" s="26" customFormat="1" ht="12.75" customHeight="1"/>
    <row r="311" s="26" customFormat="1" ht="12.75" customHeight="1"/>
    <row r="312" s="26" customFormat="1" ht="12.75" customHeight="1"/>
    <row r="313" s="26" customFormat="1" ht="12.75" customHeight="1"/>
    <row r="314" s="26" customFormat="1" ht="12.75" customHeight="1"/>
    <row r="315" s="26" customFormat="1" ht="12.75" customHeight="1"/>
    <row r="316" s="26" customFormat="1" ht="12.75" customHeight="1"/>
    <row r="317" s="26" customFormat="1" ht="12.75" customHeight="1"/>
    <row r="318" s="26" customFormat="1" ht="12.75" customHeight="1"/>
    <row r="319" s="26" customFormat="1" ht="12.75" customHeight="1"/>
    <row r="320" s="26" customFormat="1" ht="12.75" customHeight="1"/>
    <row r="321" s="26" customFormat="1" ht="12.75" customHeight="1"/>
    <row r="322" s="26" customFormat="1" ht="12.75" customHeight="1"/>
    <row r="323" s="26" customFormat="1" ht="12.75" customHeight="1"/>
    <row r="324" s="26" customFormat="1" ht="12.75" customHeight="1"/>
    <row r="325" s="26" customFormat="1" ht="12.75" customHeight="1"/>
    <row r="326" s="26" customFormat="1" ht="12.75" customHeight="1"/>
    <row r="327" s="26" customFormat="1" ht="12.75" customHeight="1"/>
    <row r="328" s="26" customFormat="1" ht="12.75" customHeight="1"/>
    <row r="329" s="26" customFormat="1" ht="12.75" customHeight="1"/>
    <row r="330" s="26" customFormat="1" ht="12.75" customHeight="1"/>
    <row r="331" s="26" customFormat="1" ht="12.75" customHeight="1"/>
    <row r="332" s="26" customFormat="1" ht="12.75" customHeight="1"/>
    <row r="333" s="26" customFormat="1" ht="12.75" customHeight="1"/>
    <row r="334" s="26" customFormat="1" ht="12.75" customHeight="1"/>
    <row r="335" s="26" customFormat="1" ht="12.75" customHeight="1"/>
    <row r="336" s="26" customFormat="1" ht="12.75" customHeight="1"/>
    <row r="337" s="26" customFormat="1" ht="12.75" customHeight="1"/>
    <row r="338" s="26" customFormat="1" ht="12.75" customHeight="1"/>
    <row r="339" s="26" customFormat="1" ht="12.75" customHeight="1"/>
    <row r="340" s="26" customFormat="1" ht="12.75" customHeight="1"/>
    <row r="341" s="26" customFormat="1" ht="12.75" customHeight="1"/>
    <row r="342" s="26" customFormat="1" ht="12.75" customHeight="1"/>
    <row r="343" s="26" customFormat="1" ht="12.75" customHeight="1"/>
    <row r="344" s="26" customFormat="1" ht="12.75" customHeight="1"/>
    <row r="345" s="26" customFormat="1" ht="12.75" customHeight="1"/>
    <row r="346" s="26" customFormat="1" ht="12.75" customHeight="1"/>
    <row r="347" s="26" customFormat="1" ht="12.75" customHeight="1"/>
    <row r="348" s="26" customFormat="1" ht="12.75" customHeight="1"/>
    <row r="349" s="26" customFormat="1" ht="12.75" customHeight="1"/>
    <row r="350" s="26" customFormat="1" ht="12.75" customHeight="1"/>
    <row r="351" s="26" customFormat="1" ht="12.75" customHeight="1"/>
    <row r="352" s="26" customFormat="1" ht="12.75" customHeight="1"/>
    <row r="353" s="26" customFormat="1" ht="12.75" customHeight="1"/>
    <row r="354" s="26" customFormat="1" ht="12.75" customHeight="1"/>
    <row r="355" s="26" customFormat="1" ht="12.75" customHeight="1"/>
    <row r="356" s="26" customFormat="1" ht="12.75" customHeight="1"/>
    <row r="357" s="26" customFormat="1" ht="12.75" customHeight="1"/>
    <row r="358" s="26" customFormat="1" ht="12.75" customHeight="1"/>
    <row r="359" s="26" customFormat="1" ht="12.75" customHeight="1"/>
    <row r="360" s="26" customFormat="1" ht="12.75" customHeight="1"/>
    <row r="361" s="26" customFormat="1" ht="12.75" customHeight="1"/>
    <row r="362" s="26" customFormat="1" ht="12.75" customHeight="1"/>
    <row r="363" s="26" customFormat="1" ht="12.75" customHeight="1"/>
    <row r="364" s="26" customFormat="1" ht="12.75" customHeight="1"/>
    <row r="365" s="26" customFormat="1" ht="12.75" customHeight="1"/>
    <row r="366" s="26" customFormat="1" ht="12.75" customHeight="1"/>
    <row r="367" s="26" customFormat="1" ht="12.75" customHeight="1"/>
    <row r="368" s="26" customFormat="1" ht="12.75" customHeight="1"/>
    <row r="369" s="26" customFormat="1" ht="12.75" customHeight="1"/>
    <row r="370" s="26" customFormat="1" ht="12.75" customHeight="1"/>
    <row r="371" s="26" customFormat="1" ht="12.75" customHeight="1"/>
    <row r="372" s="26" customFormat="1" ht="12.75" customHeight="1"/>
    <row r="373" s="26" customFormat="1" ht="12.75" customHeight="1"/>
    <row r="374" s="26" customFormat="1" ht="12.75" customHeight="1"/>
    <row r="375" s="26" customFormat="1" ht="12.75" customHeight="1"/>
    <row r="376" s="26" customFormat="1" ht="12.75" customHeight="1"/>
    <row r="377" s="26" customFormat="1" ht="12.75" customHeight="1"/>
    <row r="378" s="26" customFormat="1" ht="12.75" customHeight="1"/>
    <row r="379" s="26" customFormat="1" ht="12.75" customHeight="1"/>
    <row r="380" s="26" customFormat="1" ht="12.75" customHeight="1"/>
    <row r="381" s="26" customFormat="1" ht="12.75" customHeight="1"/>
    <row r="382" s="26" customFormat="1" ht="12.75" customHeight="1"/>
    <row r="383" s="26" customFormat="1" ht="12.75" customHeight="1"/>
    <row r="384" s="26" customFormat="1" ht="12.75" customHeight="1"/>
    <row r="385" s="26" customFormat="1" ht="12.75" customHeight="1"/>
    <row r="386" s="26" customFormat="1" ht="12.75" customHeight="1"/>
    <row r="387" s="26" customFormat="1" ht="12.75" customHeight="1"/>
    <row r="388" s="26" customFormat="1" ht="12.75" customHeight="1"/>
    <row r="389" s="26" customFormat="1" ht="12.75" customHeight="1"/>
    <row r="390" s="26" customFormat="1" ht="12.75" customHeight="1"/>
    <row r="391" s="26" customFormat="1" ht="12.75" customHeight="1"/>
    <row r="392" s="26" customFormat="1" ht="12.75" customHeight="1"/>
    <row r="393" s="26" customFormat="1" ht="12.75" customHeight="1"/>
    <row r="394" s="26" customFormat="1" ht="12.75" customHeight="1"/>
    <row r="395" s="26" customFormat="1" ht="12.75" customHeight="1"/>
    <row r="396" s="26" customFormat="1" ht="12.75" customHeight="1"/>
    <row r="397" s="26" customFormat="1" ht="12.75" customHeight="1"/>
    <row r="398" s="26" customFormat="1" ht="12.75" customHeight="1"/>
    <row r="399" s="26" customFormat="1" ht="12.75" customHeight="1"/>
    <row r="400" s="26" customFormat="1" ht="12.75" customHeight="1"/>
    <row r="401" s="26" customFormat="1" ht="12.75" customHeight="1"/>
    <row r="402" s="26" customFormat="1" ht="12.75" customHeight="1"/>
    <row r="403" s="26" customFormat="1" ht="12.75" customHeight="1"/>
    <row r="404" s="26" customFormat="1" ht="12.75" customHeight="1"/>
    <row r="405" s="26" customFormat="1" ht="12.75" customHeight="1"/>
    <row r="406" s="26" customFormat="1" ht="12.75" customHeight="1"/>
    <row r="407" s="26" customFormat="1" ht="12.75" customHeight="1"/>
    <row r="408" s="26" customFormat="1" ht="12.75" customHeight="1"/>
    <row r="409" s="26" customFormat="1" ht="12.75" customHeight="1"/>
    <row r="410" s="26" customFormat="1" ht="12.75" customHeight="1"/>
    <row r="411" s="26" customFormat="1" ht="12.75" customHeight="1"/>
    <row r="412" s="26" customFormat="1" ht="12.75" customHeight="1"/>
    <row r="413" s="26" customFormat="1" ht="12.75" customHeight="1"/>
    <row r="414" s="26" customFormat="1" ht="12.75" customHeight="1"/>
    <row r="415" s="26" customFormat="1" ht="12.75" customHeight="1"/>
    <row r="416" s="26" customFormat="1" ht="12.75" customHeight="1"/>
    <row r="417" s="26" customFormat="1" ht="12.75" customHeight="1"/>
    <row r="418" s="26" customFormat="1" ht="12.75" customHeight="1"/>
    <row r="419" s="26" customFormat="1" ht="12.75" customHeight="1"/>
    <row r="420" s="26" customFormat="1" ht="12.75" customHeight="1"/>
    <row r="421" s="26" customFormat="1" ht="12.75" customHeight="1"/>
    <row r="422" s="26" customFormat="1" ht="12.75" customHeight="1"/>
    <row r="423" s="26" customFormat="1" ht="12.75" customHeight="1"/>
    <row r="424" s="26" customFormat="1" ht="12.75" customHeight="1"/>
    <row r="425" s="26" customFormat="1" ht="12.75" customHeight="1"/>
    <row r="426" s="26" customFormat="1" ht="12.75" customHeight="1"/>
    <row r="427" s="26" customFormat="1" ht="12.75" customHeight="1"/>
    <row r="428" s="26" customFormat="1" ht="12.75" customHeight="1"/>
    <row r="429" s="26" customFormat="1" ht="12.75" customHeight="1"/>
    <row r="430" s="26" customFormat="1" ht="12.75" customHeight="1"/>
    <row r="431" s="26" customFormat="1" ht="12.75" customHeight="1"/>
    <row r="432" s="26" customFormat="1" ht="12.75" customHeight="1"/>
    <row r="433" s="26" customFormat="1" ht="12.75" customHeight="1"/>
    <row r="434" s="26" customFormat="1" ht="12.75" customHeight="1"/>
    <row r="435" s="26" customFormat="1" ht="12.75" customHeight="1"/>
    <row r="436" s="26" customFormat="1" ht="12.75" customHeight="1"/>
    <row r="437" s="26" customFormat="1" ht="12.75" customHeight="1"/>
    <row r="438" s="26" customFormat="1" ht="12.75" customHeight="1"/>
    <row r="439" s="26" customFormat="1" ht="12.75" customHeight="1"/>
    <row r="440" s="26" customFormat="1" ht="12.75" customHeight="1"/>
    <row r="441" s="26" customFormat="1" ht="12.75" customHeight="1"/>
    <row r="442" s="26" customFormat="1" ht="12.75" customHeight="1"/>
    <row r="443" s="26" customFormat="1" ht="12.75" customHeight="1"/>
    <row r="444" s="26" customFormat="1" ht="12.75" customHeight="1"/>
    <row r="445" s="26" customFormat="1" ht="12.75" customHeight="1"/>
    <row r="446" s="26" customFormat="1" ht="12.75" customHeight="1"/>
    <row r="447" s="26" customFormat="1" ht="12.75" customHeight="1"/>
    <row r="448" s="26" customFormat="1" ht="12.75" customHeight="1"/>
    <row r="449" s="26" customFormat="1" ht="12.75" customHeight="1"/>
    <row r="450" s="26" customFormat="1" ht="12.75" customHeight="1"/>
    <row r="451" s="26" customFormat="1" ht="12.75" customHeight="1"/>
    <row r="452" s="26" customFormat="1" ht="12.75" customHeight="1"/>
    <row r="453" s="26" customFormat="1" ht="12.75" customHeight="1"/>
    <row r="454" s="26" customFormat="1" ht="12.75" customHeight="1"/>
    <row r="455" s="26" customFormat="1" ht="12.75" customHeight="1"/>
    <row r="456" s="26" customFormat="1" ht="12.75" customHeight="1"/>
    <row r="457" s="26" customFormat="1" ht="12.75" customHeight="1"/>
    <row r="458" s="26" customFormat="1" ht="12.75" customHeight="1"/>
    <row r="459" s="26" customFormat="1" ht="12.75" customHeight="1"/>
    <row r="460" s="26" customFormat="1" ht="12.75" customHeight="1"/>
    <row r="461" s="26" customFormat="1" ht="12.75" customHeight="1"/>
    <row r="462" s="26" customFormat="1" ht="12.75" customHeight="1"/>
    <row r="463" s="26" customFormat="1" ht="12.75" customHeight="1"/>
    <row r="464" s="26" customFormat="1" ht="12.75" customHeight="1"/>
    <row r="465" s="26" customFormat="1" ht="12.75" customHeight="1"/>
    <row r="466" s="26" customFormat="1" ht="12.75" customHeight="1"/>
    <row r="467" s="26" customFormat="1" ht="12.75" customHeight="1"/>
    <row r="468" s="26" customFormat="1" ht="12.75" customHeight="1"/>
    <row r="469" s="26" customFormat="1" ht="12.75" customHeight="1"/>
    <row r="470" s="26" customFormat="1" ht="12.75" customHeight="1"/>
    <row r="471" s="26" customFormat="1" ht="12.75" customHeight="1"/>
    <row r="472" s="26" customFormat="1" ht="12.75" customHeight="1"/>
    <row r="473" s="26" customFormat="1" ht="12.75" customHeight="1"/>
    <row r="474" s="26" customFormat="1" ht="12.75" customHeight="1"/>
    <row r="475" s="26" customFormat="1" ht="12.75" customHeight="1"/>
    <row r="476" s="26" customFormat="1" ht="12.75" customHeight="1"/>
    <row r="477" s="26" customFormat="1" ht="12.75" customHeight="1"/>
    <row r="478" s="26" customFormat="1" ht="12.75" customHeight="1"/>
    <row r="479" s="26" customFormat="1" ht="12.75" customHeight="1"/>
    <row r="480" s="26" customFormat="1" ht="12.75" customHeight="1"/>
    <row r="481" s="26" customFormat="1" ht="12.75" customHeight="1"/>
    <row r="482" s="26" customFormat="1" ht="12.75" customHeight="1"/>
    <row r="483" s="26" customFormat="1" ht="12.75" customHeight="1"/>
    <row r="484" s="26" customFormat="1" ht="12.75" customHeight="1"/>
    <row r="485" s="26" customFormat="1" ht="12.75" customHeight="1"/>
    <row r="486" s="26" customFormat="1" ht="12.75" customHeight="1"/>
    <row r="487" s="26" customFormat="1" ht="12.75" customHeight="1"/>
    <row r="488" s="26" customFormat="1" ht="12.75" customHeight="1"/>
    <row r="489" s="26" customFormat="1" ht="12.75" customHeight="1"/>
    <row r="490" s="26" customFormat="1" ht="12.75" customHeight="1"/>
    <row r="491" s="26" customFormat="1" ht="12.75" customHeight="1"/>
    <row r="492" s="26" customFormat="1" ht="12.75" customHeight="1"/>
    <row r="493" s="26" customFormat="1" ht="12.75" customHeight="1"/>
    <row r="494" s="26" customFormat="1" ht="12.75" customHeight="1"/>
    <row r="495" s="26" customFormat="1" ht="12.75" customHeight="1"/>
    <row r="496" s="26" customFormat="1" ht="12.75" customHeight="1"/>
    <row r="497" s="26" customFormat="1" ht="12.75" customHeight="1"/>
    <row r="498" s="26" customFormat="1" ht="12.75" customHeight="1"/>
    <row r="499" s="26" customFormat="1" ht="12.75" customHeight="1"/>
    <row r="500" s="26" customFormat="1" ht="12.75" customHeight="1"/>
    <row r="501" s="26" customFormat="1" ht="12.75" customHeight="1"/>
    <row r="502" s="26" customFormat="1" ht="12.75" customHeight="1"/>
    <row r="503" s="26" customFormat="1" ht="12.75" customHeight="1"/>
    <row r="504" s="26" customFormat="1" ht="12.75" customHeight="1"/>
    <row r="505" s="26" customFormat="1" ht="12.75" customHeight="1"/>
    <row r="506" s="26" customFormat="1" ht="12.75" customHeight="1"/>
    <row r="507" s="26" customFormat="1" ht="12.75" customHeight="1"/>
    <row r="508" s="26" customFormat="1" ht="12.75" customHeight="1"/>
    <row r="509" s="26" customFormat="1" ht="12.75" customHeight="1"/>
    <row r="510" s="26" customFormat="1" ht="12.75" customHeight="1"/>
    <row r="511" s="26" customFormat="1" ht="12.75" customHeight="1"/>
    <row r="512" s="26" customFormat="1" ht="12.75" customHeight="1"/>
    <row r="513" s="26" customFormat="1" ht="12.75" customHeight="1"/>
    <row r="514" s="26" customFormat="1" ht="12.75" customHeight="1"/>
    <row r="515" s="26" customFormat="1" ht="12.75" customHeight="1"/>
    <row r="516" s="26" customFormat="1" ht="12.75" customHeight="1"/>
    <row r="517" s="26" customFormat="1" ht="12.75" customHeight="1"/>
    <row r="518" s="26" customFormat="1" ht="12.75" customHeight="1"/>
    <row r="519" s="26" customFormat="1" ht="12.75" customHeight="1"/>
    <row r="520" s="26" customFormat="1" ht="12.75" customHeight="1"/>
    <row r="521" s="26" customFormat="1" ht="12.75" customHeight="1"/>
    <row r="522" s="26" customFormat="1" ht="12.75" customHeight="1"/>
    <row r="523" s="26" customFormat="1" ht="12.75" customHeight="1"/>
    <row r="524" s="26" customFormat="1" ht="12.75" customHeight="1"/>
    <row r="525" s="26" customFormat="1" ht="12.75" customHeight="1"/>
    <row r="526" s="26" customFormat="1" ht="12.75" customHeight="1"/>
    <row r="527" s="26" customFormat="1" ht="12.75" customHeight="1"/>
    <row r="528" s="26" customFormat="1" ht="12.75" customHeight="1"/>
    <row r="529" s="26" customFormat="1" ht="12.75" customHeight="1"/>
    <row r="530" s="26" customFormat="1" ht="12.75" customHeight="1"/>
    <row r="531" s="26" customFormat="1" ht="12.75" customHeight="1"/>
    <row r="532" s="26" customFormat="1" ht="12.75" customHeight="1"/>
    <row r="533" s="26" customFormat="1" ht="12.75" customHeight="1"/>
    <row r="534" s="26" customFormat="1" ht="12.75" customHeight="1"/>
    <row r="535" s="26" customFormat="1" ht="12.75" customHeight="1"/>
    <row r="536" s="26" customFormat="1" ht="12.75" customHeight="1"/>
    <row r="537" s="26" customFormat="1" ht="12.75" customHeight="1"/>
    <row r="538" s="26" customFormat="1" ht="12.75" customHeight="1"/>
    <row r="539" s="26" customFormat="1" ht="12.75" customHeight="1"/>
    <row r="540" s="26" customFormat="1" ht="12.75" customHeight="1"/>
    <row r="541" s="26" customFormat="1" ht="12.75" customHeight="1"/>
    <row r="542" s="26" customFormat="1" ht="12.75" customHeight="1"/>
    <row r="543" s="26" customFormat="1" ht="12.75" customHeight="1"/>
    <row r="544" s="26" customFormat="1" ht="12.75" customHeight="1"/>
    <row r="545" s="26" customFormat="1" ht="12.75" customHeight="1"/>
    <row r="546" s="26" customFormat="1" ht="12.75" customHeight="1"/>
    <row r="547" s="26" customFormat="1" ht="12.75" customHeight="1"/>
    <row r="548" s="26" customFormat="1" ht="12.75" customHeight="1"/>
    <row r="549" s="26" customFormat="1" ht="12.75" customHeight="1"/>
    <row r="550" s="26" customFormat="1" ht="12.75" customHeight="1"/>
    <row r="551" s="26" customFormat="1" ht="12.75" customHeight="1"/>
    <row r="552" s="26" customFormat="1" ht="12.75" customHeight="1"/>
    <row r="553" s="26" customFormat="1" ht="12.75" customHeight="1"/>
    <row r="554" s="26" customFormat="1" ht="12.75" customHeight="1"/>
    <row r="555" s="26" customFormat="1" ht="12.75" customHeight="1"/>
    <row r="556" s="26" customFormat="1" ht="12.75" customHeight="1"/>
    <row r="557" s="26" customFormat="1" ht="12.75" customHeight="1"/>
    <row r="558" s="26" customFormat="1" ht="12.75" customHeight="1"/>
    <row r="559" s="26" customFormat="1" ht="12.75" customHeight="1"/>
    <row r="560" s="26" customFormat="1" ht="12.75" customHeight="1"/>
    <row r="561" s="26" customFormat="1" ht="12.75" customHeight="1"/>
    <row r="562" s="26" customFormat="1" ht="12.75" customHeight="1"/>
    <row r="563" s="26" customFormat="1" ht="12.75" customHeight="1"/>
    <row r="564" s="26" customFormat="1" ht="12.75" customHeight="1"/>
    <row r="565" s="26" customFormat="1" ht="12.75" customHeight="1"/>
    <row r="566" s="26" customFormat="1" ht="12.75" customHeight="1"/>
    <row r="567" s="26" customFormat="1" ht="12.75" customHeight="1"/>
    <row r="568" s="26" customFormat="1" ht="12.75" customHeight="1"/>
    <row r="569" s="26" customFormat="1" ht="12.75" customHeight="1"/>
    <row r="570" s="26" customFormat="1" ht="12.75" customHeight="1"/>
    <row r="571" s="26" customFormat="1" ht="12.75" customHeight="1"/>
    <row r="572" s="26" customFormat="1" ht="12.75" customHeight="1"/>
    <row r="573" s="26" customFormat="1" ht="12.75" customHeight="1"/>
    <row r="574" s="26" customFormat="1" ht="12.75" customHeight="1"/>
    <row r="575" s="26" customFormat="1" ht="12.75" customHeight="1"/>
    <row r="576" s="26" customFormat="1" ht="12.75" customHeight="1"/>
    <row r="577" s="26" customFormat="1" ht="12.75" customHeight="1"/>
    <row r="578" s="26" customFormat="1" ht="12.75" customHeight="1"/>
  </sheetData>
  <mergeCells count="6">
    <mergeCell ref="A26:C26"/>
    <mergeCell ref="A1:F1"/>
    <mergeCell ref="A28:C28"/>
    <mergeCell ref="D28:F28"/>
    <mergeCell ref="A3:A5"/>
    <mergeCell ref="F3:F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7">
      <selection activeCell="A28" sqref="A28:D29"/>
    </sheetView>
  </sheetViews>
  <sheetFormatPr defaultColWidth="9.140625" defaultRowHeight="12.75"/>
  <cols>
    <col min="1" max="1" width="11.28125" style="4" customWidth="1"/>
    <col min="2" max="2" width="11.00390625" style="4" customWidth="1"/>
    <col min="3" max="3" width="11.57421875" style="4" customWidth="1"/>
    <col min="4" max="4" width="11.8515625" style="4" customWidth="1"/>
    <col min="5" max="5" width="12.28125" style="4" customWidth="1"/>
    <col min="6" max="6" width="14.8515625" style="4" customWidth="1"/>
    <col min="7" max="7" width="11.8515625" style="4" customWidth="1"/>
    <col min="8" max="8" width="14.140625" style="4" customWidth="1"/>
    <col min="9" max="9" width="14.421875" style="4" customWidth="1"/>
    <col min="10" max="10" width="11.57421875" style="4" customWidth="1"/>
    <col min="11" max="11" width="13.57421875" style="4" customWidth="1"/>
    <col min="12" max="12" width="15.8515625" style="4" customWidth="1"/>
    <col min="13" max="13" width="10.8515625" style="4" customWidth="1"/>
    <col min="14" max="14" width="0.13671875" style="4" hidden="1" customWidth="1"/>
    <col min="15" max="16384" width="9.140625" style="4" customWidth="1"/>
  </cols>
  <sheetData>
    <row r="1" spans="1:13" ht="32.25" customHeight="1">
      <c r="A1" s="562" t="s">
        <v>340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</row>
    <row r="2" spans="1:13" ht="18" customHeight="1">
      <c r="A2" s="72" t="s">
        <v>341</v>
      </c>
      <c r="B2" s="3"/>
      <c r="C2" s="20"/>
      <c r="D2" s="20"/>
      <c r="E2" s="20"/>
      <c r="F2" s="20"/>
      <c r="G2" s="20"/>
      <c r="H2" s="20"/>
      <c r="I2" s="20"/>
      <c r="J2" s="20"/>
      <c r="L2" s="21"/>
      <c r="M2" s="5" t="s">
        <v>342</v>
      </c>
    </row>
    <row r="3" spans="1:13" ht="24.75" customHeight="1">
      <c r="A3" s="474" t="s">
        <v>476</v>
      </c>
      <c r="B3" s="11" t="s">
        <v>343</v>
      </c>
      <c r="C3" s="6" t="s">
        <v>344</v>
      </c>
      <c r="D3" s="11" t="s">
        <v>345</v>
      </c>
      <c r="E3" s="6" t="s">
        <v>346</v>
      </c>
      <c r="F3" s="11" t="s">
        <v>347</v>
      </c>
      <c r="G3" s="6" t="s">
        <v>348</v>
      </c>
      <c r="H3" s="73" t="s">
        <v>349</v>
      </c>
      <c r="I3" s="73" t="s">
        <v>350</v>
      </c>
      <c r="J3" s="6" t="s">
        <v>351</v>
      </c>
      <c r="K3" s="11" t="s">
        <v>352</v>
      </c>
      <c r="L3" s="11" t="s">
        <v>353</v>
      </c>
      <c r="M3" s="537" t="s">
        <v>487</v>
      </c>
    </row>
    <row r="4" spans="1:13" ht="24.75" customHeight="1">
      <c r="A4" s="475"/>
      <c r="B4" s="12"/>
      <c r="C4" s="33" t="s">
        <v>354</v>
      </c>
      <c r="D4" s="13" t="s">
        <v>355</v>
      </c>
      <c r="E4" s="7" t="s">
        <v>356</v>
      </c>
      <c r="F4" s="13" t="s">
        <v>357</v>
      </c>
      <c r="G4" s="33" t="s">
        <v>358</v>
      </c>
      <c r="H4" s="13" t="s">
        <v>359</v>
      </c>
      <c r="I4" s="13" t="s">
        <v>360</v>
      </c>
      <c r="J4" s="33" t="s">
        <v>361</v>
      </c>
      <c r="K4" s="13" t="s">
        <v>360</v>
      </c>
      <c r="L4" s="13" t="s">
        <v>362</v>
      </c>
      <c r="M4" s="478"/>
    </row>
    <row r="5" spans="1:13" ht="24.75" customHeight="1">
      <c r="A5" s="475"/>
      <c r="B5" s="12"/>
      <c r="C5" s="7"/>
      <c r="D5" s="12"/>
      <c r="E5" s="7" t="s">
        <v>363</v>
      </c>
      <c r="F5" s="35" t="s">
        <v>364</v>
      </c>
      <c r="G5" s="7" t="s">
        <v>365</v>
      </c>
      <c r="H5" s="12"/>
      <c r="I5" s="12" t="s">
        <v>366</v>
      </c>
      <c r="J5" s="7"/>
      <c r="K5" s="12"/>
      <c r="L5" s="74"/>
      <c r="M5" s="478"/>
    </row>
    <row r="6" spans="1:13" ht="24.75" customHeight="1">
      <c r="A6" s="475"/>
      <c r="B6" s="12"/>
      <c r="C6" s="7"/>
      <c r="D6" s="12"/>
      <c r="E6" s="75" t="s">
        <v>367</v>
      </c>
      <c r="F6" s="12" t="s">
        <v>368</v>
      </c>
      <c r="G6" s="7" t="s">
        <v>369</v>
      </c>
      <c r="H6" s="12"/>
      <c r="I6" s="12" t="s">
        <v>370</v>
      </c>
      <c r="J6" s="95" t="s">
        <v>488</v>
      </c>
      <c r="K6" s="12" t="s">
        <v>372</v>
      </c>
      <c r="L6" s="12" t="s">
        <v>373</v>
      </c>
      <c r="M6" s="478"/>
    </row>
    <row r="7" spans="1:13" ht="24.75" customHeight="1">
      <c r="A7" s="475"/>
      <c r="B7" s="12"/>
      <c r="C7" s="7" t="s">
        <v>374</v>
      </c>
      <c r="D7" s="35" t="s">
        <v>375</v>
      </c>
      <c r="E7" s="7" t="s">
        <v>376</v>
      </c>
      <c r="F7" s="12" t="s">
        <v>377</v>
      </c>
      <c r="G7" s="75" t="s">
        <v>378</v>
      </c>
      <c r="H7" s="12" t="s">
        <v>379</v>
      </c>
      <c r="I7" s="12" t="s">
        <v>380</v>
      </c>
      <c r="J7" s="7" t="s">
        <v>381</v>
      </c>
      <c r="K7" s="12" t="s">
        <v>382</v>
      </c>
      <c r="L7" s="35" t="s">
        <v>383</v>
      </c>
      <c r="M7" s="478"/>
    </row>
    <row r="8" spans="1:13" ht="24.75" customHeight="1">
      <c r="A8" s="476"/>
      <c r="B8" s="14" t="s">
        <v>3</v>
      </c>
      <c r="C8" s="10" t="s">
        <v>384</v>
      </c>
      <c r="D8" s="14" t="s">
        <v>385</v>
      </c>
      <c r="E8" s="10" t="s">
        <v>386</v>
      </c>
      <c r="F8" s="14" t="s">
        <v>367</v>
      </c>
      <c r="G8" s="10" t="s">
        <v>387</v>
      </c>
      <c r="H8" s="14" t="s">
        <v>388</v>
      </c>
      <c r="I8" s="14" t="s">
        <v>389</v>
      </c>
      <c r="J8" s="10" t="s">
        <v>390</v>
      </c>
      <c r="K8" s="14" t="s">
        <v>391</v>
      </c>
      <c r="L8" s="14" t="s">
        <v>392</v>
      </c>
      <c r="M8" s="421"/>
    </row>
    <row r="9" spans="1:13" s="98" customFormat="1" ht="18" customHeight="1">
      <c r="A9" s="116" t="s">
        <v>54</v>
      </c>
      <c r="B9" s="167">
        <v>58578.164000000004</v>
      </c>
      <c r="C9" s="168">
        <v>41082.693</v>
      </c>
      <c r="D9" s="181">
        <v>201.229</v>
      </c>
      <c r="E9" s="168">
        <v>10240.234999999999</v>
      </c>
      <c r="F9" s="119">
        <v>0</v>
      </c>
      <c r="G9" s="187">
        <v>14.463999999999999</v>
      </c>
      <c r="H9" s="187">
        <v>746.955</v>
      </c>
      <c r="I9" s="188">
        <v>2089.3529999999996</v>
      </c>
      <c r="J9" s="190">
        <v>4046.9379999999996</v>
      </c>
      <c r="K9" s="187">
        <v>144.555</v>
      </c>
      <c r="L9" s="189">
        <v>11.742</v>
      </c>
      <c r="M9" s="116" t="s">
        <v>54</v>
      </c>
    </row>
    <row r="10" spans="1:13" s="98" customFormat="1" ht="18" customHeight="1">
      <c r="A10" s="116" t="s">
        <v>55</v>
      </c>
      <c r="B10" s="167">
        <v>69719</v>
      </c>
      <c r="C10" s="168">
        <v>46510</v>
      </c>
      <c r="D10" s="181">
        <v>550</v>
      </c>
      <c r="E10" s="168">
        <v>11069</v>
      </c>
      <c r="F10" s="119">
        <v>0</v>
      </c>
      <c r="G10" s="187">
        <v>178</v>
      </c>
      <c r="H10" s="187">
        <v>640</v>
      </c>
      <c r="I10" s="188">
        <v>1258</v>
      </c>
      <c r="J10" s="190">
        <v>9416</v>
      </c>
      <c r="K10" s="187">
        <v>88</v>
      </c>
      <c r="L10" s="189">
        <v>10</v>
      </c>
      <c r="M10" s="116" t="s">
        <v>55</v>
      </c>
    </row>
    <row r="11" spans="1:13" s="98" customFormat="1" ht="18" customHeight="1">
      <c r="A11" s="116" t="s">
        <v>5</v>
      </c>
      <c r="B11" s="167">
        <v>63282</v>
      </c>
      <c r="C11" s="168">
        <v>46140</v>
      </c>
      <c r="D11" s="181">
        <v>420</v>
      </c>
      <c r="E11" s="168">
        <v>8834</v>
      </c>
      <c r="F11" s="119">
        <v>0</v>
      </c>
      <c r="G11" s="187">
        <v>379</v>
      </c>
      <c r="H11" s="187">
        <v>756</v>
      </c>
      <c r="I11" s="188">
        <v>45</v>
      </c>
      <c r="J11" s="190">
        <v>6590</v>
      </c>
      <c r="K11" s="187">
        <v>112</v>
      </c>
      <c r="L11" s="189">
        <v>6</v>
      </c>
      <c r="M11" s="116" t="s">
        <v>5</v>
      </c>
    </row>
    <row r="12" spans="1:13" s="99" customFormat="1" ht="18" customHeight="1">
      <c r="A12" s="205" t="s">
        <v>6</v>
      </c>
      <c r="B12" s="212">
        <v>56766</v>
      </c>
      <c r="C12" s="213">
        <v>38571</v>
      </c>
      <c r="D12" s="214">
        <v>378</v>
      </c>
      <c r="E12" s="213">
        <v>8081</v>
      </c>
      <c r="F12" s="197">
        <f>SUM(F15:F26)</f>
        <v>0</v>
      </c>
      <c r="G12" s="215">
        <v>243</v>
      </c>
      <c r="H12" s="215">
        <v>769</v>
      </c>
      <c r="I12" s="216">
        <v>63</v>
      </c>
      <c r="J12" s="217">
        <v>7108</v>
      </c>
      <c r="K12" s="215">
        <v>1537</v>
      </c>
      <c r="L12" s="218">
        <v>16</v>
      </c>
      <c r="M12" s="128" t="s">
        <v>6</v>
      </c>
    </row>
    <row r="13" spans="1:13" s="99" customFormat="1" ht="18" customHeight="1">
      <c r="A13" s="205" t="s">
        <v>659</v>
      </c>
      <c r="B13" s="212">
        <v>57436</v>
      </c>
      <c r="C13" s="213">
        <v>36001</v>
      </c>
      <c r="D13" s="214">
        <v>378</v>
      </c>
      <c r="E13" s="213">
        <v>9366</v>
      </c>
      <c r="F13" s="197">
        <v>0</v>
      </c>
      <c r="G13" s="215">
        <v>152</v>
      </c>
      <c r="H13" s="215">
        <v>1286</v>
      </c>
      <c r="I13" s="216">
        <v>360</v>
      </c>
      <c r="J13" s="217">
        <v>6463</v>
      </c>
      <c r="K13" s="215">
        <v>3415</v>
      </c>
      <c r="L13" s="218">
        <v>15</v>
      </c>
      <c r="M13" s="128" t="s">
        <v>666</v>
      </c>
    </row>
    <row r="14" spans="1:13" s="102" customFormat="1" ht="18" customHeight="1">
      <c r="A14" s="318" t="s">
        <v>668</v>
      </c>
      <c r="B14" s="250">
        <f>SUM(C14:L14)</f>
        <v>83299</v>
      </c>
      <c r="C14" s="251">
        <f>SUM(C15:C26)</f>
        <v>44613</v>
      </c>
      <c r="D14" s="251">
        <f aca="true" t="shared" si="0" ref="D14:L14">SUM(D15:D26)</f>
        <v>1828</v>
      </c>
      <c r="E14" s="251">
        <v>16615</v>
      </c>
      <c r="F14" s="251">
        <f t="shared" si="0"/>
        <v>0</v>
      </c>
      <c r="G14" s="251">
        <v>82</v>
      </c>
      <c r="H14" s="251">
        <v>1669</v>
      </c>
      <c r="I14" s="251">
        <f t="shared" si="0"/>
        <v>1442</v>
      </c>
      <c r="J14" s="251">
        <v>14823</v>
      </c>
      <c r="K14" s="251">
        <v>2221</v>
      </c>
      <c r="L14" s="251">
        <f t="shared" si="0"/>
        <v>6</v>
      </c>
      <c r="M14" s="166" t="s">
        <v>667</v>
      </c>
    </row>
    <row r="15" spans="1:13" s="98" customFormat="1" ht="18" customHeight="1">
      <c r="A15" s="284" t="s">
        <v>612</v>
      </c>
      <c r="B15" s="285">
        <f>SUM(C15:L15)</f>
        <v>7392</v>
      </c>
      <c r="C15" s="286">
        <v>5002</v>
      </c>
      <c r="D15" s="286">
        <v>121</v>
      </c>
      <c r="E15" s="286">
        <v>1611</v>
      </c>
      <c r="F15" s="286">
        <v>0</v>
      </c>
      <c r="G15" s="286">
        <v>0</v>
      </c>
      <c r="H15" s="286">
        <v>116</v>
      </c>
      <c r="I15" s="286">
        <v>0</v>
      </c>
      <c r="J15" s="286">
        <v>482</v>
      </c>
      <c r="K15" s="286">
        <v>60</v>
      </c>
      <c r="L15" s="287">
        <v>0</v>
      </c>
      <c r="M15" s="97" t="s">
        <v>57</v>
      </c>
    </row>
    <row r="16" spans="1:13" s="98" customFormat="1" ht="18" customHeight="1">
      <c r="A16" s="284" t="s">
        <v>613</v>
      </c>
      <c r="B16" s="285">
        <v>4262</v>
      </c>
      <c r="C16" s="286">
        <v>2639</v>
      </c>
      <c r="D16" s="286">
        <v>183</v>
      </c>
      <c r="E16" s="286">
        <v>543</v>
      </c>
      <c r="F16" s="286">
        <v>0</v>
      </c>
      <c r="G16" s="286">
        <v>29</v>
      </c>
      <c r="H16" s="286">
        <v>92</v>
      </c>
      <c r="I16" s="286">
        <v>0</v>
      </c>
      <c r="J16" s="286">
        <v>482</v>
      </c>
      <c r="K16" s="286">
        <v>296</v>
      </c>
      <c r="L16" s="287">
        <v>0</v>
      </c>
      <c r="M16" s="97" t="s">
        <v>59</v>
      </c>
    </row>
    <row r="17" spans="1:13" s="98" customFormat="1" ht="18" customHeight="1">
      <c r="A17" s="284" t="s">
        <v>614</v>
      </c>
      <c r="B17" s="285">
        <v>7151</v>
      </c>
      <c r="C17" s="286">
        <v>4757</v>
      </c>
      <c r="D17" s="286">
        <v>160</v>
      </c>
      <c r="E17" s="286">
        <v>555</v>
      </c>
      <c r="F17" s="286">
        <v>0</v>
      </c>
      <c r="G17" s="286">
        <v>0</v>
      </c>
      <c r="H17" s="286">
        <v>166</v>
      </c>
      <c r="I17" s="286">
        <v>19</v>
      </c>
      <c r="J17" s="286">
        <v>957</v>
      </c>
      <c r="K17" s="286">
        <v>538</v>
      </c>
      <c r="L17" s="287">
        <v>0</v>
      </c>
      <c r="M17" s="97" t="s">
        <v>61</v>
      </c>
    </row>
    <row r="18" spans="1:13" s="98" customFormat="1" ht="18" customHeight="1">
      <c r="A18" s="284" t="s">
        <v>615</v>
      </c>
      <c r="B18" s="285">
        <f>SUM(C18:L18)</f>
        <v>5182</v>
      </c>
      <c r="C18" s="286">
        <v>3531</v>
      </c>
      <c r="D18" s="286">
        <v>128</v>
      </c>
      <c r="E18" s="286">
        <v>231</v>
      </c>
      <c r="F18" s="286">
        <v>0</v>
      </c>
      <c r="G18" s="286">
        <v>3</v>
      </c>
      <c r="H18" s="286">
        <v>201</v>
      </c>
      <c r="I18" s="286">
        <v>432</v>
      </c>
      <c r="J18" s="286">
        <v>593</v>
      </c>
      <c r="K18" s="286">
        <v>63</v>
      </c>
      <c r="L18" s="287">
        <v>0</v>
      </c>
      <c r="M18" s="97" t="s">
        <v>63</v>
      </c>
    </row>
    <row r="19" spans="1:13" s="98" customFormat="1" ht="18" customHeight="1">
      <c r="A19" s="284" t="s">
        <v>616</v>
      </c>
      <c r="B19" s="285">
        <v>7068</v>
      </c>
      <c r="C19" s="286">
        <v>2866</v>
      </c>
      <c r="D19" s="286">
        <v>221</v>
      </c>
      <c r="E19" s="286">
        <v>569</v>
      </c>
      <c r="F19" s="286">
        <v>0</v>
      </c>
      <c r="G19" s="286">
        <v>16</v>
      </c>
      <c r="H19" s="286">
        <v>211</v>
      </c>
      <c r="I19" s="286">
        <v>0</v>
      </c>
      <c r="J19" s="286">
        <v>3072</v>
      </c>
      <c r="K19" s="286">
        <v>112</v>
      </c>
      <c r="L19" s="287">
        <v>0</v>
      </c>
      <c r="M19" s="97" t="s">
        <v>65</v>
      </c>
    </row>
    <row r="20" spans="1:13" s="98" customFormat="1" ht="18" customHeight="1">
      <c r="A20" s="284" t="s">
        <v>617</v>
      </c>
      <c r="B20" s="285">
        <f>SUM(C20:L20)</f>
        <v>5728</v>
      </c>
      <c r="C20" s="286">
        <v>2011</v>
      </c>
      <c r="D20" s="286">
        <v>118</v>
      </c>
      <c r="E20" s="286">
        <v>898</v>
      </c>
      <c r="F20" s="286">
        <v>0</v>
      </c>
      <c r="G20" s="286">
        <v>7</v>
      </c>
      <c r="H20" s="286">
        <v>117</v>
      </c>
      <c r="I20" s="286">
        <v>144</v>
      </c>
      <c r="J20" s="286">
        <v>2180</v>
      </c>
      <c r="K20" s="286">
        <v>253</v>
      </c>
      <c r="L20" s="287">
        <v>0</v>
      </c>
      <c r="M20" s="97" t="s">
        <v>67</v>
      </c>
    </row>
    <row r="21" spans="1:13" s="98" customFormat="1" ht="18" customHeight="1">
      <c r="A21" s="284" t="s">
        <v>618</v>
      </c>
      <c r="B21" s="285">
        <f>SUM(C21:L21)</f>
        <v>4129</v>
      </c>
      <c r="C21" s="286">
        <v>2185</v>
      </c>
      <c r="D21" s="286">
        <v>135</v>
      </c>
      <c r="E21" s="286">
        <v>803</v>
      </c>
      <c r="F21" s="286">
        <v>0</v>
      </c>
      <c r="G21" s="286">
        <v>0</v>
      </c>
      <c r="H21" s="286">
        <v>127</v>
      </c>
      <c r="I21" s="286">
        <v>33</v>
      </c>
      <c r="J21" s="286">
        <v>652</v>
      </c>
      <c r="K21" s="286">
        <v>194</v>
      </c>
      <c r="L21" s="287">
        <v>0</v>
      </c>
      <c r="M21" s="97" t="s">
        <v>69</v>
      </c>
    </row>
    <row r="22" spans="1:13" s="98" customFormat="1" ht="18" customHeight="1">
      <c r="A22" s="284" t="s">
        <v>619</v>
      </c>
      <c r="B22" s="285">
        <v>5287</v>
      </c>
      <c r="C22" s="286">
        <v>2810</v>
      </c>
      <c r="D22" s="286">
        <v>133</v>
      </c>
      <c r="E22" s="286">
        <v>788</v>
      </c>
      <c r="F22" s="286">
        <v>0</v>
      </c>
      <c r="G22" s="286">
        <v>4</v>
      </c>
      <c r="H22" s="286">
        <v>90</v>
      </c>
      <c r="I22" s="286">
        <v>30</v>
      </c>
      <c r="J22" s="286">
        <v>1312</v>
      </c>
      <c r="K22" s="286">
        <v>121</v>
      </c>
      <c r="L22" s="287">
        <v>0</v>
      </c>
      <c r="M22" s="97" t="s">
        <v>71</v>
      </c>
    </row>
    <row r="23" spans="1:13" s="98" customFormat="1" ht="18" customHeight="1">
      <c r="A23" s="284" t="s">
        <v>620</v>
      </c>
      <c r="B23" s="285">
        <f>SUM(C23:L23)</f>
        <v>5332</v>
      </c>
      <c r="C23" s="286">
        <v>2652</v>
      </c>
      <c r="D23" s="286">
        <v>126</v>
      </c>
      <c r="E23" s="286">
        <v>586</v>
      </c>
      <c r="F23" s="286">
        <v>0</v>
      </c>
      <c r="G23" s="286">
        <v>0</v>
      </c>
      <c r="H23" s="286">
        <v>148</v>
      </c>
      <c r="I23" s="286">
        <v>573</v>
      </c>
      <c r="J23" s="286">
        <v>1155</v>
      </c>
      <c r="K23" s="286">
        <v>92</v>
      </c>
      <c r="L23" s="287">
        <v>0</v>
      </c>
      <c r="M23" s="97" t="s">
        <v>73</v>
      </c>
    </row>
    <row r="24" spans="1:13" s="98" customFormat="1" ht="18" customHeight="1">
      <c r="A24" s="284" t="s">
        <v>621</v>
      </c>
      <c r="B24" s="285">
        <f>SUM(C24:L24)</f>
        <v>8290</v>
      </c>
      <c r="C24" s="286">
        <v>3960</v>
      </c>
      <c r="D24" s="286">
        <v>139</v>
      </c>
      <c r="E24" s="286">
        <v>2313</v>
      </c>
      <c r="F24" s="286">
        <v>0</v>
      </c>
      <c r="G24" s="286">
        <v>9</v>
      </c>
      <c r="H24" s="286">
        <v>82</v>
      </c>
      <c r="I24" s="286">
        <v>194</v>
      </c>
      <c r="J24" s="286">
        <v>1364</v>
      </c>
      <c r="K24" s="286">
        <v>223</v>
      </c>
      <c r="L24" s="287">
        <v>6</v>
      </c>
      <c r="M24" s="97" t="s">
        <v>75</v>
      </c>
    </row>
    <row r="25" spans="1:13" s="98" customFormat="1" ht="18" customHeight="1">
      <c r="A25" s="284" t="s">
        <v>622</v>
      </c>
      <c r="B25" s="285">
        <f>SUM(C25:L25)</f>
        <v>9190</v>
      </c>
      <c r="C25" s="286">
        <v>4921</v>
      </c>
      <c r="D25" s="286">
        <v>128</v>
      </c>
      <c r="E25" s="286">
        <v>2802</v>
      </c>
      <c r="F25" s="286">
        <v>0</v>
      </c>
      <c r="G25" s="286">
        <v>10</v>
      </c>
      <c r="H25" s="286">
        <v>39</v>
      </c>
      <c r="I25" s="286">
        <v>16</v>
      </c>
      <c r="J25" s="286">
        <v>1239</v>
      </c>
      <c r="K25" s="286">
        <v>35</v>
      </c>
      <c r="L25" s="287">
        <v>0</v>
      </c>
      <c r="M25" s="97" t="s">
        <v>77</v>
      </c>
    </row>
    <row r="26" spans="1:13" s="98" customFormat="1" ht="18" customHeight="1">
      <c r="A26" s="288" t="s">
        <v>623</v>
      </c>
      <c r="B26" s="289">
        <f>SUM(C26:L26)</f>
        <v>14288</v>
      </c>
      <c r="C26" s="290">
        <v>7279</v>
      </c>
      <c r="D26" s="290">
        <v>236</v>
      </c>
      <c r="E26" s="290">
        <v>4915</v>
      </c>
      <c r="F26" s="290">
        <v>0</v>
      </c>
      <c r="G26" s="290">
        <v>5</v>
      </c>
      <c r="H26" s="290">
        <v>281</v>
      </c>
      <c r="I26" s="290">
        <v>1</v>
      </c>
      <c r="J26" s="290">
        <v>1336</v>
      </c>
      <c r="K26" s="290">
        <v>235</v>
      </c>
      <c r="L26" s="291">
        <v>0</v>
      </c>
      <c r="M26" s="124" t="s">
        <v>79</v>
      </c>
    </row>
    <row r="27" spans="1:13" s="26" customFormat="1" ht="17.25" customHeight="1">
      <c r="A27" s="37" t="s">
        <v>485</v>
      </c>
      <c r="B27" s="27"/>
      <c r="C27" s="27"/>
      <c r="D27" s="93"/>
      <c r="E27" s="93"/>
      <c r="F27" s="93"/>
      <c r="G27" s="93"/>
      <c r="H27" s="93"/>
      <c r="I27" s="93"/>
      <c r="J27" s="93"/>
      <c r="K27" s="93"/>
      <c r="L27" s="563" t="s">
        <v>484</v>
      </c>
      <c r="M27" s="564"/>
    </row>
    <row r="28" spans="1:13" s="26" customFormat="1" ht="18" customHeight="1">
      <c r="A28" s="94" t="s">
        <v>721</v>
      </c>
      <c r="D28" s="93"/>
      <c r="E28" s="93"/>
      <c r="F28" s="93"/>
      <c r="G28" s="93"/>
      <c r="H28" s="93"/>
      <c r="I28" s="93"/>
      <c r="J28" s="93"/>
      <c r="K28" s="93"/>
      <c r="L28" s="93"/>
      <c r="M28" s="93"/>
    </row>
    <row r="29" s="26" customFormat="1" ht="12.75">
      <c r="A29" s="26" t="s">
        <v>486</v>
      </c>
    </row>
  </sheetData>
  <mergeCells count="4">
    <mergeCell ref="A1:M1"/>
    <mergeCell ref="A3:A8"/>
    <mergeCell ref="M3:M8"/>
    <mergeCell ref="L27:M27"/>
  </mergeCells>
  <printOptions/>
  <pageMargins left="0.7480314960629921" right="0.7480314960629921" top="0.984251968503937" bottom="0.78" header="0.5118110236220472" footer="0.5118110236220472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0"/>
  <sheetViews>
    <sheetView zoomScaleSheetLayoutView="100" workbookViewId="0" topLeftCell="A10">
      <selection activeCell="A30" sqref="A30:D30"/>
    </sheetView>
  </sheetViews>
  <sheetFormatPr defaultColWidth="9.140625" defaultRowHeight="12.75"/>
  <cols>
    <col min="1" max="1" width="11.8515625" style="4" customWidth="1"/>
    <col min="2" max="2" width="10.140625" style="4" customWidth="1"/>
    <col min="3" max="3" width="10.7109375" style="4" customWidth="1"/>
    <col min="4" max="4" width="11.00390625" style="4" customWidth="1"/>
    <col min="5" max="5" width="12.421875" style="4" customWidth="1"/>
    <col min="6" max="6" width="13.8515625" style="4" customWidth="1"/>
    <col min="7" max="7" width="11.421875" style="4" customWidth="1"/>
    <col min="8" max="9" width="14.7109375" style="4" customWidth="1"/>
    <col min="10" max="10" width="13.7109375" style="4" customWidth="1"/>
    <col min="11" max="11" width="14.140625" style="4" customWidth="1"/>
    <col min="12" max="12" width="15.7109375" style="4" customWidth="1"/>
    <col min="13" max="13" width="11.00390625" style="4" customWidth="1"/>
    <col min="14" max="16384" width="9.140625" style="4" customWidth="1"/>
  </cols>
  <sheetData>
    <row r="1" spans="1:13" ht="32.25" customHeight="1">
      <c r="A1" s="562" t="s">
        <v>394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</row>
    <row r="2" spans="1:13" ht="18" customHeight="1">
      <c r="A2" s="72" t="s">
        <v>341</v>
      </c>
      <c r="B2" s="3"/>
      <c r="C2" s="20"/>
      <c r="D2" s="20"/>
      <c r="E2" s="20"/>
      <c r="F2" s="20"/>
      <c r="G2" s="20"/>
      <c r="H2" s="20"/>
      <c r="I2" s="20"/>
      <c r="J2" s="20"/>
      <c r="L2" s="3"/>
      <c r="M2" s="21" t="s">
        <v>395</v>
      </c>
    </row>
    <row r="3" spans="1:13" ht="24" customHeight="1">
      <c r="A3" s="536" t="s">
        <v>491</v>
      </c>
      <c r="B3" s="11" t="s">
        <v>343</v>
      </c>
      <c r="C3" s="6" t="s">
        <v>344</v>
      </c>
      <c r="D3" s="11" t="s">
        <v>345</v>
      </c>
      <c r="E3" s="6" t="s">
        <v>346</v>
      </c>
      <c r="F3" s="11" t="s">
        <v>347</v>
      </c>
      <c r="G3" s="6" t="s">
        <v>348</v>
      </c>
      <c r="H3" s="73" t="s">
        <v>349</v>
      </c>
      <c r="I3" s="73" t="s">
        <v>350</v>
      </c>
      <c r="J3" s="6" t="s">
        <v>351</v>
      </c>
      <c r="K3" s="11" t="s">
        <v>352</v>
      </c>
      <c r="L3" s="11" t="s">
        <v>353</v>
      </c>
      <c r="M3" s="537" t="s">
        <v>492</v>
      </c>
    </row>
    <row r="4" spans="1:13" ht="24" customHeight="1">
      <c r="A4" s="475"/>
      <c r="B4" s="12"/>
      <c r="C4" s="33" t="s">
        <v>354</v>
      </c>
      <c r="D4" s="13" t="s">
        <v>355</v>
      </c>
      <c r="E4" s="7" t="s">
        <v>356</v>
      </c>
      <c r="F4" s="13" t="s">
        <v>357</v>
      </c>
      <c r="G4" s="33" t="s">
        <v>358</v>
      </c>
      <c r="H4" s="13" t="s">
        <v>359</v>
      </c>
      <c r="I4" s="13" t="s">
        <v>360</v>
      </c>
      <c r="J4" s="33" t="s">
        <v>361</v>
      </c>
      <c r="K4" s="13" t="s">
        <v>360</v>
      </c>
      <c r="L4" s="13" t="s">
        <v>362</v>
      </c>
      <c r="M4" s="478"/>
    </row>
    <row r="5" spans="1:13" ht="24" customHeight="1">
      <c r="A5" s="475"/>
      <c r="B5" s="12"/>
      <c r="C5" s="7"/>
      <c r="D5" s="12"/>
      <c r="E5" s="7" t="s">
        <v>363</v>
      </c>
      <c r="F5" s="35" t="s">
        <v>364</v>
      </c>
      <c r="G5" s="7" t="s">
        <v>365</v>
      </c>
      <c r="H5" s="12"/>
      <c r="I5" s="12" t="s">
        <v>366</v>
      </c>
      <c r="J5" s="7"/>
      <c r="K5" s="12"/>
      <c r="L5" s="74"/>
      <c r="M5" s="478"/>
    </row>
    <row r="6" spans="1:13" ht="24" customHeight="1">
      <c r="A6" s="475"/>
      <c r="B6" s="12"/>
      <c r="C6" s="7"/>
      <c r="D6" s="12"/>
      <c r="E6" s="75" t="s">
        <v>367</v>
      </c>
      <c r="F6" s="12" t="s">
        <v>368</v>
      </c>
      <c r="G6" s="7" t="s">
        <v>369</v>
      </c>
      <c r="H6" s="12"/>
      <c r="I6" s="12" t="s">
        <v>370</v>
      </c>
      <c r="J6" s="7" t="s">
        <v>371</v>
      </c>
      <c r="K6" s="12" t="s">
        <v>372</v>
      </c>
      <c r="L6" s="12" t="s">
        <v>373</v>
      </c>
      <c r="M6" s="478"/>
    </row>
    <row r="7" spans="1:13" ht="24" customHeight="1">
      <c r="A7" s="475"/>
      <c r="B7" s="12"/>
      <c r="C7" s="7" t="s">
        <v>374</v>
      </c>
      <c r="D7" s="35" t="s">
        <v>375</v>
      </c>
      <c r="E7" s="7" t="s">
        <v>376</v>
      </c>
      <c r="F7" s="12" t="s">
        <v>377</v>
      </c>
      <c r="G7" s="75" t="s">
        <v>378</v>
      </c>
      <c r="H7" s="12" t="s">
        <v>379</v>
      </c>
      <c r="I7" s="12" t="s">
        <v>380</v>
      </c>
      <c r="J7" s="7" t="s">
        <v>381</v>
      </c>
      <c r="K7" s="12" t="s">
        <v>382</v>
      </c>
      <c r="L7" s="35" t="s">
        <v>383</v>
      </c>
      <c r="M7" s="478"/>
    </row>
    <row r="8" spans="1:13" ht="24" customHeight="1">
      <c r="A8" s="476"/>
      <c r="B8" s="14" t="s">
        <v>3</v>
      </c>
      <c r="C8" s="10" t="s">
        <v>384</v>
      </c>
      <c r="D8" s="14" t="s">
        <v>385</v>
      </c>
      <c r="E8" s="10" t="s">
        <v>386</v>
      </c>
      <c r="F8" s="14" t="s">
        <v>367</v>
      </c>
      <c r="G8" s="10" t="s">
        <v>387</v>
      </c>
      <c r="H8" s="14" t="s">
        <v>388</v>
      </c>
      <c r="I8" s="14" t="s">
        <v>389</v>
      </c>
      <c r="J8" s="10" t="s">
        <v>390</v>
      </c>
      <c r="K8" s="14" t="s">
        <v>391</v>
      </c>
      <c r="L8" s="14" t="s">
        <v>392</v>
      </c>
      <c r="M8" s="421"/>
    </row>
    <row r="9" spans="1:13" s="98" customFormat="1" ht="18" customHeight="1">
      <c r="A9" s="116" t="s">
        <v>54</v>
      </c>
      <c r="B9" s="453">
        <v>110648.721</v>
      </c>
      <c r="C9" s="454">
        <v>28813.728000000003</v>
      </c>
      <c r="D9" s="454">
        <v>13453.607</v>
      </c>
      <c r="E9" s="454">
        <v>9860.521</v>
      </c>
      <c r="F9" s="119">
        <v>0</v>
      </c>
      <c r="G9" s="119">
        <v>0</v>
      </c>
      <c r="H9" s="454">
        <v>18519.326999999997</v>
      </c>
      <c r="I9" s="454">
        <v>990.087</v>
      </c>
      <c r="J9" s="454">
        <v>17082.374</v>
      </c>
      <c r="K9" s="454">
        <v>21911.958000000002</v>
      </c>
      <c r="L9" s="408">
        <v>17.119</v>
      </c>
      <c r="M9" s="116" t="s">
        <v>54</v>
      </c>
    </row>
    <row r="10" spans="1:13" s="98" customFormat="1" ht="18" customHeight="1">
      <c r="A10" s="116" t="s">
        <v>396</v>
      </c>
      <c r="B10" s="453">
        <v>110298</v>
      </c>
      <c r="C10" s="454">
        <v>35571</v>
      </c>
      <c r="D10" s="454">
        <v>10659</v>
      </c>
      <c r="E10" s="454">
        <v>6835</v>
      </c>
      <c r="F10" s="119">
        <v>1546</v>
      </c>
      <c r="G10" s="119">
        <v>28</v>
      </c>
      <c r="H10" s="454">
        <v>22863</v>
      </c>
      <c r="I10" s="454">
        <v>1616</v>
      </c>
      <c r="J10" s="454">
        <v>16102</v>
      </c>
      <c r="K10" s="454">
        <v>15073</v>
      </c>
      <c r="L10" s="408">
        <v>5</v>
      </c>
      <c r="M10" s="116" t="s">
        <v>55</v>
      </c>
    </row>
    <row r="11" spans="1:13" s="98" customFormat="1" ht="18" customHeight="1">
      <c r="A11" s="116" t="s">
        <v>5</v>
      </c>
      <c r="B11" s="453">
        <v>140979</v>
      </c>
      <c r="C11" s="454">
        <v>32113</v>
      </c>
      <c r="D11" s="454">
        <v>17432</v>
      </c>
      <c r="E11" s="454">
        <v>8392</v>
      </c>
      <c r="F11" s="119">
        <v>117</v>
      </c>
      <c r="G11" s="119">
        <v>2</v>
      </c>
      <c r="H11" s="454">
        <v>38038</v>
      </c>
      <c r="I11" s="454">
        <v>3528</v>
      </c>
      <c r="J11" s="454">
        <v>16949</v>
      </c>
      <c r="K11" s="454">
        <v>24406</v>
      </c>
      <c r="L11" s="408">
        <v>2</v>
      </c>
      <c r="M11" s="116" t="s">
        <v>5</v>
      </c>
    </row>
    <row r="12" spans="1:13" s="99" customFormat="1" ht="18" customHeight="1">
      <c r="A12" s="205" t="s">
        <v>6</v>
      </c>
      <c r="B12" s="465">
        <v>235764</v>
      </c>
      <c r="C12" s="466">
        <v>32113</v>
      </c>
      <c r="D12" s="466">
        <v>16813</v>
      </c>
      <c r="E12" s="466">
        <v>10577</v>
      </c>
      <c r="F12" s="197">
        <v>38</v>
      </c>
      <c r="G12" s="197">
        <v>0</v>
      </c>
      <c r="H12" s="466">
        <v>38695</v>
      </c>
      <c r="I12" s="466">
        <v>6561</v>
      </c>
      <c r="J12" s="466">
        <v>101057</v>
      </c>
      <c r="K12" s="466">
        <v>29906</v>
      </c>
      <c r="L12" s="409">
        <v>4</v>
      </c>
      <c r="M12" s="128" t="s">
        <v>6</v>
      </c>
    </row>
    <row r="13" spans="1:13" s="99" customFormat="1" ht="18" customHeight="1">
      <c r="A13" s="205" t="s">
        <v>659</v>
      </c>
      <c r="B13" s="465">
        <v>181000</v>
      </c>
      <c r="C13" s="466">
        <v>33540</v>
      </c>
      <c r="D13" s="466">
        <v>19842</v>
      </c>
      <c r="E13" s="466">
        <v>5119</v>
      </c>
      <c r="F13" s="197">
        <v>55</v>
      </c>
      <c r="G13" s="197">
        <v>31</v>
      </c>
      <c r="H13" s="466">
        <v>44264</v>
      </c>
      <c r="I13" s="466">
        <v>4722</v>
      </c>
      <c r="J13" s="466">
        <v>41915</v>
      </c>
      <c r="K13" s="466">
        <v>31502</v>
      </c>
      <c r="L13" s="409">
        <v>10</v>
      </c>
      <c r="M13" s="128" t="s">
        <v>666</v>
      </c>
    </row>
    <row r="14" spans="1:13" s="102" customFormat="1" ht="18" customHeight="1">
      <c r="A14" s="270" t="s">
        <v>662</v>
      </c>
      <c r="B14" s="250">
        <v>201627</v>
      </c>
      <c r="C14" s="251">
        <v>38592</v>
      </c>
      <c r="D14" s="251">
        <v>26153</v>
      </c>
      <c r="E14" s="251">
        <v>4059</v>
      </c>
      <c r="F14" s="251">
        <v>20</v>
      </c>
      <c r="G14" s="251">
        <v>52</v>
      </c>
      <c r="H14" s="251">
        <v>50785</v>
      </c>
      <c r="I14" s="251">
        <v>4913</v>
      </c>
      <c r="J14" s="251">
        <v>46871</v>
      </c>
      <c r="K14" s="251">
        <v>30180</v>
      </c>
      <c r="L14" s="251">
        <v>3</v>
      </c>
      <c r="M14" s="166" t="s">
        <v>662</v>
      </c>
    </row>
    <row r="15" spans="1:13" s="98" customFormat="1" ht="18" customHeight="1">
      <c r="A15" s="200" t="s">
        <v>56</v>
      </c>
      <c r="B15" s="285">
        <v>15853</v>
      </c>
      <c r="C15" s="286">
        <v>4442</v>
      </c>
      <c r="D15" s="286">
        <v>2380</v>
      </c>
      <c r="E15" s="286">
        <v>132</v>
      </c>
      <c r="F15" s="286">
        <v>0</v>
      </c>
      <c r="G15" s="286">
        <v>25</v>
      </c>
      <c r="H15" s="286">
        <v>5428</v>
      </c>
      <c r="I15" s="286">
        <v>140</v>
      </c>
      <c r="J15" s="286">
        <v>480</v>
      </c>
      <c r="K15" s="286">
        <v>2825</v>
      </c>
      <c r="L15" s="287">
        <v>0</v>
      </c>
      <c r="M15" s="97" t="s">
        <v>57</v>
      </c>
    </row>
    <row r="16" spans="1:13" s="98" customFormat="1" ht="18" customHeight="1">
      <c r="A16" s="200" t="s">
        <v>58</v>
      </c>
      <c r="B16" s="285">
        <v>11330</v>
      </c>
      <c r="C16" s="286">
        <v>1961</v>
      </c>
      <c r="D16" s="286">
        <v>2361</v>
      </c>
      <c r="E16" s="286">
        <v>314</v>
      </c>
      <c r="F16" s="286">
        <v>0</v>
      </c>
      <c r="G16" s="286">
        <v>0</v>
      </c>
      <c r="H16" s="286">
        <v>3597</v>
      </c>
      <c r="I16" s="286">
        <v>178</v>
      </c>
      <c r="J16" s="286">
        <v>426</v>
      </c>
      <c r="K16" s="286">
        <v>2492</v>
      </c>
      <c r="L16" s="287">
        <v>0</v>
      </c>
      <c r="M16" s="97" t="s">
        <v>59</v>
      </c>
    </row>
    <row r="17" spans="1:13" s="98" customFormat="1" ht="18" customHeight="1">
      <c r="A17" s="200" t="s">
        <v>60</v>
      </c>
      <c r="B17" s="285">
        <v>13926</v>
      </c>
      <c r="C17" s="286">
        <v>4760</v>
      </c>
      <c r="D17" s="286">
        <v>1720</v>
      </c>
      <c r="E17" s="286">
        <v>173</v>
      </c>
      <c r="F17" s="286">
        <v>0</v>
      </c>
      <c r="G17" s="286">
        <v>0</v>
      </c>
      <c r="H17" s="286">
        <v>3534</v>
      </c>
      <c r="I17" s="286">
        <v>354</v>
      </c>
      <c r="J17" s="286">
        <v>1085</v>
      </c>
      <c r="K17" s="286">
        <v>2299</v>
      </c>
      <c r="L17" s="287">
        <v>0</v>
      </c>
      <c r="M17" s="97" t="s">
        <v>61</v>
      </c>
    </row>
    <row r="18" spans="1:13" s="98" customFormat="1" ht="18" customHeight="1">
      <c r="A18" s="200" t="s">
        <v>62</v>
      </c>
      <c r="B18" s="285">
        <v>19418</v>
      </c>
      <c r="C18" s="286">
        <v>3686</v>
      </c>
      <c r="D18" s="286">
        <v>2446</v>
      </c>
      <c r="E18" s="286">
        <v>97</v>
      </c>
      <c r="F18" s="286">
        <v>0</v>
      </c>
      <c r="G18" s="286">
        <v>0</v>
      </c>
      <c r="H18" s="286">
        <v>5978</v>
      </c>
      <c r="I18" s="286">
        <v>803</v>
      </c>
      <c r="J18" s="286">
        <v>4026</v>
      </c>
      <c r="K18" s="286">
        <v>2382</v>
      </c>
      <c r="L18" s="287">
        <v>0</v>
      </c>
      <c r="M18" s="97" t="s">
        <v>63</v>
      </c>
    </row>
    <row r="19" spans="1:13" s="98" customFormat="1" ht="18" customHeight="1">
      <c r="A19" s="200" t="s">
        <v>64</v>
      </c>
      <c r="B19" s="285">
        <v>26336</v>
      </c>
      <c r="C19" s="286">
        <v>3153</v>
      </c>
      <c r="D19" s="286">
        <v>3367</v>
      </c>
      <c r="E19" s="286">
        <v>356</v>
      </c>
      <c r="F19" s="286">
        <v>0</v>
      </c>
      <c r="G19" s="286">
        <v>0</v>
      </c>
      <c r="H19" s="286">
        <v>5631</v>
      </c>
      <c r="I19" s="286">
        <v>212</v>
      </c>
      <c r="J19" s="286">
        <v>11645</v>
      </c>
      <c r="K19" s="286">
        <v>1972</v>
      </c>
      <c r="L19" s="287">
        <v>0</v>
      </c>
      <c r="M19" s="97" t="s">
        <v>65</v>
      </c>
    </row>
    <row r="20" spans="1:13" s="98" customFormat="1" ht="18" customHeight="1">
      <c r="A20" s="200" t="s">
        <v>66</v>
      </c>
      <c r="B20" s="285">
        <v>18643</v>
      </c>
      <c r="C20" s="286">
        <v>1453</v>
      </c>
      <c r="D20" s="286">
        <v>1835</v>
      </c>
      <c r="E20" s="286">
        <v>449</v>
      </c>
      <c r="F20" s="286">
        <v>0</v>
      </c>
      <c r="G20" s="286">
        <v>0</v>
      </c>
      <c r="H20" s="286">
        <v>4472</v>
      </c>
      <c r="I20" s="286">
        <v>189</v>
      </c>
      <c r="J20" s="286">
        <v>6425</v>
      </c>
      <c r="K20" s="286">
        <v>3820</v>
      </c>
      <c r="L20" s="287">
        <v>0</v>
      </c>
      <c r="M20" s="97" t="s">
        <v>67</v>
      </c>
    </row>
    <row r="21" spans="1:13" s="98" customFormat="1" ht="18" customHeight="1">
      <c r="A21" s="200" t="s">
        <v>68</v>
      </c>
      <c r="B21" s="285">
        <v>22583</v>
      </c>
      <c r="C21" s="286">
        <v>6400</v>
      </c>
      <c r="D21" s="286">
        <v>2094</v>
      </c>
      <c r="E21" s="286">
        <v>247</v>
      </c>
      <c r="F21" s="286">
        <v>1</v>
      </c>
      <c r="G21" s="286">
        <v>0</v>
      </c>
      <c r="H21" s="286">
        <v>6332</v>
      </c>
      <c r="I21" s="286">
        <v>346</v>
      </c>
      <c r="J21" s="286">
        <v>3638</v>
      </c>
      <c r="K21" s="286">
        <v>3524</v>
      </c>
      <c r="L21" s="287">
        <v>0</v>
      </c>
      <c r="M21" s="97" t="s">
        <v>69</v>
      </c>
    </row>
    <row r="22" spans="1:13" s="98" customFormat="1" ht="18" customHeight="1">
      <c r="A22" s="200" t="s">
        <v>70</v>
      </c>
      <c r="B22" s="285">
        <v>16026</v>
      </c>
      <c r="C22" s="286">
        <v>1666</v>
      </c>
      <c r="D22" s="286">
        <v>2588</v>
      </c>
      <c r="E22" s="286">
        <v>1650</v>
      </c>
      <c r="F22" s="286">
        <v>0</v>
      </c>
      <c r="G22" s="286">
        <v>0</v>
      </c>
      <c r="H22" s="286">
        <v>4527</v>
      </c>
      <c r="I22" s="286">
        <v>478</v>
      </c>
      <c r="J22" s="286">
        <v>1452</v>
      </c>
      <c r="K22" s="286">
        <v>3664</v>
      </c>
      <c r="L22" s="287">
        <v>0</v>
      </c>
      <c r="M22" s="97" t="s">
        <v>71</v>
      </c>
    </row>
    <row r="23" spans="1:13" s="98" customFormat="1" ht="18" customHeight="1">
      <c r="A23" s="200" t="s">
        <v>72</v>
      </c>
      <c r="B23" s="285">
        <v>21114</v>
      </c>
      <c r="C23" s="286">
        <v>1802</v>
      </c>
      <c r="D23" s="286">
        <v>2185</v>
      </c>
      <c r="E23" s="286">
        <v>309</v>
      </c>
      <c r="F23" s="286">
        <v>0</v>
      </c>
      <c r="G23" s="286">
        <v>0</v>
      </c>
      <c r="H23" s="286">
        <v>2841</v>
      </c>
      <c r="I23" s="286">
        <v>778</v>
      </c>
      <c r="J23" s="286">
        <v>11002</v>
      </c>
      <c r="K23" s="286">
        <v>2198</v>
      </c>
      <c r="L23" s="287">
        <v>0</v>
      </c>
      <c r="M23" s="97" t="s">
        <v>73</v>
      </c>
    </row>
    <row r="24" spans="1:13" s="98" customFormat="1" ht="18" customHeight="1">
      <c r="A24" s="200" t="s">
        <v>74</v>
      </c>
      <c r="B24" s="285">
        <v>15525</v>
      </c>
      <c r="C24" s="286">
        <v>4152</v>
      </c>
      <c r="D24" s="286">
        <v>1725</v>
      </c>
      <c r="E24" s="286">
        <v>172</v>
      </c>
      <c r="F24" s="286">
        <v>2</v>
      </c>
      <c r="G24" s="286">
        <v>0</v>
      </c>
      <c r="H24" s="286">
        <v>4258</v>
      </c>
      <c r="I24" s="286">
        <v>874</v>
      </c>
      <c r="J24" s="286">
        <v>1792</v>
      </c>
      <c r="K24" s="286">
        <v>2550</v>
      </c>
      <c r="L24" s="287">
        <v>0</v>
      </c>
      <c r="M24" s="97" t="s">
        <v>75</v>
      </c>
    </row>
    <row r="25" spans="1:13" s="98" customFormat="1" ht="18" customHeight="1">
      <c r="A25" s="200" t="s">
        <v>76</v>
      </c>
      <c r="B25" s="285">
        <v>9024</v>
      </c>
      <c r="C25" s="286">
        <v>2084</v>
      </c>
      <c r="D25" s="286">
        <v>1324</v>
      </c>
      <c r="E25" s="286">
        <v>95</v>
      </c>
      <c r="F25" s="286">
        <v>11</v>
      </c>
      <c r="G25" s="286">
        <v>0</v>
      </c>
      <c r="H25" s="286">
        <v>2242</v>
      </c>
      <c r="I25" s="286">
        <v>298</v>
      </c>
      <c r="J25" s="286">
        <v>1763</v>
      </c>
      <c r="K25" s="286">
        <v>1207</v>
      </c>
      <c r="L25" s="287">
        <v>2</v>
      </c>
      <c r="M25" s="97" t="s">
        <v>77</v>
      </c>
    </row>
    <row r="26" spans="1:13" s="98" customFormat="1" ht="18" customHeight="1">
      <c r="A26" s="230" t="s">
        <v>78</v>
      </c>
      <c r="B26" s="289">
        <v>11850</v>
      </c>
      <c r="C26" s="290">
        <v>3033</v>
      </c>
      <c r="D26" s="290">
        <v>2129</v>
      </c>
      <c r="E26" s="290">
        <v>64</v>
      </c>
      <c r="F26" s="290">
        <v>6</v>
      </c>
      <c r="G26" s="290">
        <v>27</v>
      </c>
      <c r="H26" s="290">
        <v>1945</v>
      </c>
      <c r="I26" s="290">
        <v>262</v>
      </c>
      <c r="J26" s="290">
        <v>3137</v>
      </c>
      <c r="K26" s="290">
        <v>1248</v>
      </c>
      <c r="L26" s="291">
        <v>0</v>
      </c>
      <c r="M26" s="124" t="s">
        <v>79</v>
      </c>
    </row>
    <row r="27" spans="1:13" s="26" customFormat="1" ht="18" customHeight="1">
      <c r="A27" s="37" t="s">
        <v>489</v>
      </c>
      <c r="B27" s="27"/>
      <c r="C27" s="27"/>
      <c r="D27" s="93"/>
      <c r="E27" s="93"/>
      <c r="F27" s="93"/>
      <c r="G27" s="93"/>
      <c r="H27" s="93"/>
      <c r="I27" s="93"/>
      <c r="J27" s="93"/>
      <c r="K27" s="93"/>
      <c r="L27" s="563" t="s">
        <v>490</v>
      </c>
      <c r="M27" s="563"/>
    </row>
    <row r="28" spans="1:13" s="26" customFormat="1" ht="18" customHeight="1">
      <c r="A28" s="94" t="s">
        <v>721</v>
      </c>
      <c r="D28" s="93"/>
      <c r="E28" s="93"/>
      <c r="F28" s="93"/>
      <c r="G28" s="93"/>
      <c r="H28" s="93"/>
      <c r="I28" s="93"/>
      <c r="J28" s="93"/>
      <c r="K28" s="93"/>
      <c r="L28" s="93"/>
      <c r="M28" s="93"/>
    </row>
    <row r="29" s="26" customFormat="1" ht="18" customHeight="1">
      <c r="A29" s="26" t="s">
        <v>486</v>
      </c>
    </row>
    <row r="30" ht="12.75">
      <c r="A30" s="4" t="s">
        <v>722</v>
      </c>
    </row>
  </sheetData>
  <mergeCells count="4">
    <mergeCell ref="A1:M1"/>
    <mergeCell ref="A3:A8"/>
    <mergeCell ref="M3:M8"/>
    <mergeCell ref="L27:M27"/>
  </mergeCells>
  <printOptions/>
  <pageMargins left="0.7480314960629921" right="0.7480314960629921" top="0.984251968503937" bottom="0.79" header="0.5118110236220472" footer="0.5118110236220472"/>
  <pageSetup horizontalDpi="600" verticalDpi="6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4"/>
  <sheetViews>
    <sheetView zoomScaleSheetLayoutView="100" workbookViewId="0" topLeftCell="A1">
      <selection activeCell="A14" sqref="A14"/>
    </sheetView>
  </sheetViews>
  <sheetFormatPr defaultColWidth="9.140625" defaultRowHeight="12.75"/>
  <cols>
    <col min="1" max="1" width="12.140625" style="62" customWidth="1"/>
    <col min="2" max="2" width="10.421875" style="62" customWidth="1"/>
    <col min="3" max="3" width="13.57421875" style="62" customWidth="1"/>
    <col min="4" max="4" width="9.7109375" style="62" customWidth="1"/>
    <col min="5" max="5" width="9.57421875" style="62" customWidth="1"/>
    <col min="6" max="6" width="10.00390625" style="62" customWidth="1"/>
    <col min="7" max="7" width="10.7109375" style="62" customWidth="1"/>
    <col min="8" max="8" width="13.8515625" style="62" customWidth="1"/>
    <col min="9" max="9" width="9.7109375" style="62" customWidth="1"/>
    <col min="10" max="10" width="9.57421875" style="62" customWidth="1"/>
    <col min="11" max="11" width="10.140625" style="62" customWidth="1"/>
    <col min="12" max="12" width="12.8515625" style="62" customWidth="1"/>
    <col min="13" max="16384" width="9.140625" style="62" customWidth="1"/>
  </cols>
  <sheetData>
    <row r="1" spans="1:12" s="76" customFormat="1" ht="46.5" customHeight="1">
      <c r="A1" s="565" t="s">
        <v>397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</row>
    <row r="2" spans="1:12" s="85" customFormat="1" ht="24" customHeight="1">
      <c r="A2" s="96" t="s">
        <v>493</v>
      </c>
      <c r="K2" s="77"/>
      <c r="L2" s="77" t="s">
        <v>395</v>
      </c>
    </row>
    <row r="3" spans="1:12" s="26" customFormat="1" ht="30.75" customHeight="1">
      <c r="A3" s="567" t="s">
        <v>494</v>
      </c>
      <c r="B3" s="570" t="s">
        <v>398</v>
      </c>
      <c r="C3" s="571"/>
      <c r="D3" s="571"/>
      <c r="E3" s="571"/>
      <c r="F3" s="572"/>
      <c r="G3" s="570" t="s">
        <v>399</v>
      </c>
      <c r="H3" s="571"/>
      <c r="I3" s="571"/>
      <c r="J3" s="571"/>
      <c r="K3" s="572"/>
      <c r="L3" s="573" t="s">
        <v>495</v>
      </c>
    </row>
    <row r="4" spans="1:12" s="173" customFormat="1" ht="30.75" customHeight="1">
      <c r="A4" s="568"/>
      <c r="B4" s="78" t="s">
        <v>400</v>
      </c>
      <c r="C4" s="78" t="s">
        <v>401</v>
      </c>
      <c r="D4" s="78" t="s">
        <v>402</v>
      </c>
      <c r="E4" s="78" t="s">
        <v>403</v>
      </c>
      <c r="F4" s="78" t="s">
        <v>404</v>
      </c>
      <c r="G4" s="78" t="s">
        <v>400</v>
      </c>
      <c r="H4" s="78" t="s">
        <v>401</v>
      </c>
      <c r="I4" s="78" t="s">
        <v>402</v>
      </c>
      <c r="J4" s="78" t="s">
        <v>403</v>
      </c>
      <c r="K4" s="78" t="s">
        <v>404</v>
      </c>
      <c r="L4" s="574"/>
    </row>
    <row r="5" spans="1:12" s="85" customFormat="1" ht="33" customHeight="1">
      <c r="A5" s="569"/>
      <c r="B5" s="79" t="s">
        <v>405</v>
      </c>
      <c r="C5" s="79" t="s">
        <v>406</v>
      </c>
      <c r="D5" s="79" t="s">
        <v>407</v>
      </c>
      <c r="E5" s="79" t="s">
        <v>408</v>
      </c>
      <c r="F5" s="79" t="s">
        <v>409</v>
      </c>
      <c r="G5" s="79" t="s">
        <v>405</v>
      </c>
      <c r="H5" s="79" t="s">
        <v>406</v>
      </c>
      <c r="I5" s="79" t="s">
        <v>407</v>
      </c>
      <c r="J5" s="79" t="s">
        <v>408</v>
      </c>
      <c r="K5" s="79" t="s">
        <v>409</v>
      </c>
      <c r="L5" s="575"/>
    </row>
    <row r="6" spans="1:12" s="174" customFormat="1" ht="44.25" customHeight="1">
      <c r="A6" s="171" t="s">
        <v>54</v>
      </c>
      <c r="B6" s="303">
        <f>SUM(C6:F6)</f>
        <v>51308</v>
      </c>
      <c r="C6" s="303">
        <v>9016</v>
      </c>
      <c r="D6" s="303">
        <v>6113</v>
      </c>
      <c r="E6" s="303">
        <v>1</v>
      </c>
      <c r="F6" s="303">
        <v>36178</v>
      </c>
      <c r="G6" s="303">
        <f>SUM(H6:K6)</f>
        <v>45221</v>
      </c>
      <c r="H6" s="303">
        <v>30863</v>
      </c>
      <c r="I6" s="303">
        <v>1705</v>
      </c>
      <c r="J6" s="303">
        <v>145</v>
      </c>
      <c r="K6" s="303">
        <v>12508</v>
      </c>
      <c r="L6" s="172" t="s">
        <v>54</v>
      </c>
    </row>
    <row r="7" spans="1:12" s="174" customFormat="1" ht="44.25" customHeight="1">
      <c r="A7" s="171" t="s">
        <v>55</v>
      </c>
      <c r="B7" s="303">
        <f>SUM(C7:F7)</f>
        <v>58305</v>
      </c>
      <c r="C7" s="303">
        <v>13807</v>
      </c>
      <c r="D7" s="303">
        <v>5678</v>
      </c>
      <c r="E7" s="305" t="s">
        <v>523</v>
      </c>
      <c r="F7" s="303">
        <v>38820</v>
      </c>
      <c r="G7" s="303">
        <f>SUM(H7:K7)</f>
        <v>49994</v>
      </c>
      <c r="H7" s="303">
        <v>36245</v>
      </c>
      <c r="I7" s="303">
        <v>2930</v>
      </c>
      <c r="J7" s="303">
        <v>587</v>
      </c>
      <c r="K7" s="303">
        <v>10232</v>
      </c>
      <c r="L7" s="172" t="s">
        <v>55</v>
      </c>
    </row>
    <row r="8" spans="1:12" s="174" customFormat="1" ht="44.25" customHeight="1">
      <c r="A8" s="171" t="s">
        <v>5</v>
      </c>
      <c r="B8" s="303">
        <v>55763</v>
      </c>
      <c r="C8" s="303">
        <v>14682</v>
      </c>
      <c r="D8" s="303">
        <v>823</v>
      </c>
      <c r="E8" s="303">
        <v>24</v>
      </c>
      <c r="F8" s="303">
        <v>40234</v>
      </c>
      <c r="G8" s="303">
        <v>53439</v>
      </c>
      <c r="H8" s="303">
        <v>36333</v>
      </c>
      <c r="I8" s="303">
        <v>3559</v>
      </c>
      <c r="J8" s="303">
        <v>718</v>
      </c>
      <c r="K8" s="303">
        <v>12829</v>
      </c>
      <c r="L8" s="172" t="s">
        <v>5</v>
      </c>
    </row>
    <row r="9" spans="1:12" s="193" customFormat="1" ht="44.25" customHeight="1">
      <c r="A9" s="219" t="s">
        <v>6</v>
      </c>
      <c r="B9" s="304">
        <f>SUM(C9:F9)</f>
        <v>47232</v>
      </c>
      <c r="C9" s="304">
        <v>11400</v>
      </c>
      <c r="D9" s="304">
        <v>975</v>
      </c>
      <c r="E9" s="304">
        <v>2</v>
      </c>
      <c r="F9" s="304">
        <v>34855</v>
      </c>
      <c r="G9" s="304">
        <v>61813</v>
      </c>
      <c r="H9" s="304">
        <v>37350</v>
      </c>
      <c r="I9" s="304">
        <v>14675</v>
      </c>
      <c r="J9" s="304">
        <v>1013</v>
      </c>
      <c r="K9" s="304">
        <v>8775</v>
      </c>
      <c r="L9" s="221" t="s">
        <v>6</v>
      </c>
    </row>
    <row r="10" spans="1:12" s="193" customFormat="1" ht="44.25" customHeight="1">
      <c r="A10" s="219" t="s">
        <v>659</v>
      </c>
      <c r="B10" s="304">
        <v>46290</v>
      </c>
      <c r="C10" s="304">
        <v>15697</v>
      </c>
      <c r="D10" s="304">
        <v>1020</v>
      </c>
      <c r="E10" s="304">
        <v>0</v>
      </c>
      <c r="F10" s="304">
        <v>29573</v>
      </c>
      <c r="G10" s="304">
        <v>57784</v>
      </c>
      <c r="H10" s="304">
        <v>43077</v>
      </c>
      <c r="I10" s="304">
        <v>7793</v>
      </c>
      <c r="J10" s="304">
        <v>561</v>
      </c>
      <c r="K10" s="304">
        <v>6353</v>
      </c>
      <c r="L10" s="221" t="s">
        <v>659</v>
      </c>
    </row>
    <row r="11" spans="1:12" s="222" customFormat="1" ht="44.25" customHeight="1">
      <c r="A11" s="169" t="s">
        <v>662</v>
      </c>
      <c r="B11" s="357">
        <f>SUM(C11:F11)</f>
        <v>63136</v>
      </c>
      <c r="C11" s="358">
        <v>24888</v>
      </c>
      <c r="D11" s="358">
        <v>1652</v>
      </c>
      <c r="E11" s="358">
        <v>0</v>
      </c>
      <c r="F11" s="358">
        <v>36596</v>
      </c>
      <c r="G11" s="358">
        <v>69344</v>
      </c>
      <c r="H11" s="358">
        <v>58679</v>
      </c>
      <c r="I11" s="358">
        <v>4330</v>
      </c>
      <c r="J11" s="358">
        <v>481</v>
      </c>
      <c r="K11" s="358">
        <v>5853</v>
      </c>
      <c r="L11" s="170" t="s">
        <v>662</v>
      </c>
    </row>
    <row r="12" spans="1:12" s="85" customFormat="1" ht="15" customHeight="1">
      <c r="A12" s="37" t="s">
        <v>522</v>
      </c>
      <c r="B12" s="27"/>
      <c r="K12" s="563" t="s">
        <v>521</v>
      </c>
      <c r="L12" s="563"/>
    </row>
    <row r="13" s="26" customFormat="1" ht="15" customHeight="1">
      <c r="A13" s="26" t="s">
        <v>723</v>
      </c>
    </row>
    <row r="14" spans="1:4" ht="14.25">
      <c r="A14" s="4" t="s">
        <v>724</v>
      </c>
      <c r="B14" s="4"/>
      <c r="C14" s="4"/>
      <c r="D14" s="4"/>
    </row>
  </sheetData>
  <mergeCells count="6">
    <mergeCell ref="K12:L12"/>
    <mergeCell ref="A1:L1"/>
    <mergeCell ref="A3:A5"/>
    <mergeCell ref="B3:F3"/>
    <mergeCell ref="G3:K3"/>
    <mergeCell ref="L3:L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H11" sqref="H11"/>
    </sheetView>
  </sheetViews>
  <sheetFormatPr defaultColWidth="9.140625" defaultRowHeight="12.75"/>
  <cols>
    <col min="1" max="1" width="20.00390625" style="0" customWidth="1"/>
    <col min="2" max="2" width="19.7109375" style="0" customWidth="1"/>
    <col min="3" max="3" width="22.00390625" style="0" customWidth="1"/>
    <col min="4" max="6" width="22.8515625" style="0" customWidth="1"/>
  </cols>
  <sheetData>
    <row r="2" spans="1:6" ht="23.25">
      <c r="A2" s="576" t="s">
        <v>649</v>
      </c>
      <c r="B2" s="577"/>
      <c r="C2" s="577"/>
      <c r="D2" s="577"/>
      <c r="E2" s="577"/>
      <c r="F2" s="577"/>
    </row>
    <row r="4" spans="1:6" ht="12.75">
      <c r="A4" s="292" t="s">
        <v>650</v>
      </c>
      <c r="B4" s="306"/>
      <c r="C4" s="306"/>
      <c r="D4" s="306"/>
      <c r="E4" s="306"/>
      <c r="F4" s="307" t="s">
        <v>624</v>
      </c>
    </row>
    <row r="5" spans="1:6" ht="36.75" customHeight="1">
      <c r="A5" s="578"/>
      <c r="B5" s="294" t="s">
        <v>651</v>
      </c>
      <c r="C5" s="294" t="s">
        <v>652</v>
      </c>
      <c r="D5" s="294" t="s">
        <v>653</v>
      </c>
      <c r="E5" s="294" t="s">
        <v>654</v>
      </c>
      <c r="F5" s="294" t="s">
        <v>655</v>
      </c>
    </row>
    <row r="6" spans="1:6" ht="36.75" customHeight="1">
      <c r="A6" s="579"/>
      <c r="B6" s="308" t="s">
        <v>625</v>
      </c>
      <c r="C6" s="308" t="s">
        <v>626</v>
      </c>
      <c r="D6" s="308" t="s">
        <v>627</v>
      </c>
      <c r="E6" s="308" t="s">
        <v>628</v>
      </c>
      <c r="F6" s="308" t="s">
        <v>629</v>
      </c>
    </row>
    <row r="7" spans="1:6" ht="36.75" customHeight="1">
      <c r="A7" s="309">
        <v>2003</v>
      </c>
      <c r="B7" s="311">
        <v>10</v>
      </c>
      <c r="C7" s="312">
        <v>42</v>
      </c>
      <c r="D7" s="312">
        <v>3</v>
      </c>
      <c r="E7" s="312">
        <v>535</v>
      </c>
      <c r="F7" s="313">
        <v>817300</v>
      </c>
    </row>
    <row r="8" spans="1:6" ht="36.75" customHeight="1">
      <c r="A8" s="310">
        <v>2004</v>
      </c>
      <c r="B8" s="314">
        <v>11</v>
      </c>
      <c r="C8" s="315">
        <v>42</v>
      </c>
      <c r="D8" s="315">
        <v>3</v>
      </c>
      <c r="E8" s="315">
        <v>598</v>
      </c>
      <c r="F8" s="316">
        <v>993100</v>
      </c>
    </row>
    <row r="9" spans="1:6" ht="36.75" customHeight="1">
      <c r="A9" s="310">
        <v>2005</v>
      </c>
      <c r="B9" s="314">
        <v>10</v>
      </c>
      <c r="C9" s="315">
        <v>42</v>
      </c>
      <c r="D9" s="315">
        <v>3</v>
      </c>
      <c r="E9" s="315">
        <v>1071</v>
      </c>
      <c r="F9" s="316">
        <v>854500</v>
      </c>
    </row>
    <row r="10" spans="1:6" ht="36.75" customHeight="1">
      <c r="A10" s="310">
        <v>2006</v>
      </c>
      <c r="B10" s="314">
        <v>10</v>
      </c>
      <c r="C10" s="315">
        <v>54</v>
      </c>
      <c r="D10" s="315">
        <v>5</v>
      </c>
      <c r="E10" s="315">
        <v>907</v>
      </c>
      <c r="F10" s="316">
        <v>773400</v>
      </c>
    </row>
    <row r="11" spans="1:6" ht="36.75" customHeight="1">
      <c r="A11" s="310">
        <v>2007</v>
      </c>
      <c r="B11" s="314">
        <v>9</v>
      </c>
      <c r="C11" s="315">
        <v>54</v>
      </c>
      <c r="D11" s="315">
        <v>5</v>
      </c>
      <c r="E11" s="315">
        <v>853</v>
      </c>
      <c r="F11" s="316">
        <v>853000</v>
      </c>
    </row>
    <row r="12" spans="1:6" ht="36.75" customHeight="1">
      <c r="A12" s="319">
        <v>2008</v>
      </c>
      <c r="B12" s="363">
        <f>B13</f>
        <v>9</v>
      </c>
      <c r="C12" s="364">
        <f>C13</f>
        <v>54</v>
      </c>
      <c r="D12" s="364">
        <f>D13</f>
        <v>5</v>
      </c>
      <c r="E12" s="365">
        <f>E13</f>
        <v>2496</v>
      </c>
      <c r="F12" s="366">
        <f>F13</f>
        <v>957700</v>
      </c>
    </row>
    <row r="13" spans="1:6" ht="36.75" customHeight="1">
      <c r="A13" s="300" t="s">
        <v>656</v>
      </c>
      <c r="B13" s="359">
        <v>9</v>
      </c>
      <c r="C13" s="360">
        <v>54</v>
      </c>
      <c r="D13" s="360">
        <v>5</v>
      </c>
      <c r="E13" s="361">
        <v>2496</v>
      </c>
      <c r="F13" s="362">
        <v>957700</v>
      </c>
    </row>
    <row r="14" spans="1:5" ht="12.75">
      <c r="A14" s="292" t="s">
        <v>630</v>
      </c>
      <c r="E14" t="s">
        <v>631</v>
      </c>
    </row>
  </sheetData>
  <mergeCells count="2">
    <mergeCell ref="A2:F2"/>
    <mergeCell ref="A5:A6"/>
  </mergeCells>
  <printOptions/>
  <pageMargins left="0.64" right="0.54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N19"/>
  <sheetViews>
    <sheetView workbookViewId="0" topLeftCell="A1">
      <selection activeCell="P12" sqref="P12"/>
    </sheetView>
  </sheetViews>
  <sheetFormatPr defaultColWidth="9.140625" defaultRowHeight="12.75"/>
  <cols>
    <col min="1" max="1" width="8.28125" style="0" customWidth="1"/>
    <col min="2" max="2" width="10.57421875" style="0" customWidth="1"/>
    <col min="3" max="3" width="11.421875" style="0" customWidth="1"/>
    <col min="4" max="4" width="10.7109375" style="0" customWidth="1"/>
    <col min="5" max="5" width="9.421875" style="0" customWidth="1"/>
    <col min="6" max="6" width="8.57421875" style="0" customWidth="1"/>
    <col min="7" max="7" width="11.57421875" style="0" customWidth="1"/>
    <col min="8" max="8" width="10.421875" style="0" customWidth="1"/>
    <col min="9" max="9" width="9.00390625" style="0" customWidth="1"/>
    <col min="10" max="10" width="10.00390625" style="0" customWidth="1"/>
    <col min="11" max="11" width="13.28125" style="0" customWidth="1"/>
    <col min="12" max="12" width="10.00390625" style="0" customWidth="1"/>
    <col min="13" max="13" width="8.8515625" style="0" customWidth="1"/>
    <col min="14" max="14" width="7.28125" style="0" customWidth="1"/>
  </cols>
  <sheetData>
    <row r="3" spans="1:3" ht="22.5">
      <c r="A3" s="402"/>
      <c r="C3" s="297" t="s">
        <v>704</v>
      </c>
    </row>
    <row r="5" spans="1:13" ht="12.75">
      <c r="A5" s="586" t="s">
        <v>705</v>
      </c>
      <c r="B5" s="587"/>
      <c r="M5" s="293" t="s">
        <v>395</v>
      </c>
    </row>
    <row r="6" spans="1:14" ht="35.25" customHeight="1">
      <c r="A6" s="584" t="s">
        <v>706</v>
      </c>
      <c r="B6" s="583" t="s">
        <v>632</v>
      </c>
      <c r="C6" s="591"/>
      <c r="D6" s="591"/>
      <c r="E6" s="584"/>
      <c r="F6" s="583" t="s">
        <v>707</v>
      </c>
      <c r="G6" s="591"/>
      <c r="H6" s="591"/>
      <c r="I6" s="584"/>
      <c r="J6" s="583" t="s">
        <v>633</v>
      </c>
      <c r="K6" s="591"/>
      <c r="L6" s="591"/>
      <c r="M6" s="584"/>
      <c r="N6" s="588" t="s">
        <v>708</v>
      </c>
    </row>
    <row r="7" spans="1:14" ht="35.25" customHeight="1">
      <c r="A7" s="585"/>
      <c r="B7" s="580" t="s">
        <v>634</v>
      </c>
      <c r="C7" s="581"/>
      <c r="D7" s="581"/>
      <c r="E7" s="582"/>
      <c r="F7" s="580" t="s">
        <v>635</v>
      </c>
      <c r="G7" s="581"/>
      <c r="H7" s="581"/>
      <c r="I7" s="582"/>
      <c r="J7" s="580" t="s">
        <v>636</v>
      </c>
      <c r="K7" s="581"/>
      <c r="L7" s="581"/>
      <c r="M7" s="582"/>
      <c r="N7" s="589"/>
    </row>
    <row r="8" spans="1:14" ht="52.5" customHeight="1">
      <c r="A8" s="585"/>
      <c r="B8" s="295" t="s">
        <v>637</v>
      </c>
      <c r="C8" s="295" t="s">
        <v>638</v>
      </c>
      <c r="D8" s="583" t="s">
        <v>639</v>
      </c>
      <c r="E8" s="584"/>
      <c r="F8" s="295" t="s">
        <v>640</v>
      </c>
      <c r="G8" s="295" t="s">
        <v>638</v>
      </c>
      <c r="H8" s="583" t="s">
        <v>639</v>
      </c>
      <c r="I8" s="584"/>
      <c r="J8" s="295" t="s">
        <v>641</v>
      </c>
      <c r="K8" s="295" t="s">
        <v>638</v>
      </c>
      <c r="L8" s="583" t="s">
        <v>639</v>
      </c>
      <c r="M8" s="584"/>
      <c r="N8" s="589"/>
    </row>
    <row r="9" spans="1:14" ht="52.5" customHeight="1">
      <c r="A9" s="585"/>
      <c r="B9" s="296" t="s">
        <v>642</v>
      </c>
      <c r="C9" s="296" t="s">
        <v>643</v>
      </c>
      <c r="D9" s="580"/>
      <c r="E9" s="582"/>
      <c r="F9" s="296" t="s">
        <v>644</v>
      </c>
      <c r="G9" s="296" t="s">
        <v>643</v>
      </c>
      <c r="H9" s="580"/>
      <c r="I9" s="582"/>
      <c r="J9" s="296" t="s">
        <v>645</v>
      </c>
      <c r="K9" s="296" t="s">
        <v>643</v>
      </c>
      <c r="L9" s="580"/>
      <c r="M9" s="582"/>
      <c r="N9" s="589"/>
    </row>
    <row r="10" spans="1:14" ht="52.5" customHeight="1">
      <c r="A10" s="585"/>
      <c r="B10" s="298"/>
      <c r="C10" s="298"/>
      <c r="D10" s="295" t="s">
        <v>709</v>
      </c>
      <c r="E10" s="295" t="s">
        <v>710</v>
      </c>
      <c r="F10" s="296" t="s">
        <v>646</v>
      </c>
      <c r="G10" s="298"/>
      <c r="H10" s="295" t="s">
        <v>709</v>
      </c>
      <c r="I10" s="295" t="s">
        <v>710</v>
      </c>
      <c r="J10" s="298"/>
      <c r="K10" s="298"/>
      <c r="L10" s="295" t="s">
        <v>709</v>
      </c>
      <c r="M10" s="295" t="s">
        <v>710</v>
      </c>
      <c r="N10" s="589"/>
    </row>
    <row r="11" spans="1:14" ht="52.5" customHeight="1">
      <c r="A11" s="582"/>
      <c r="B11" s="299"/>
      <c r="C11" s="299"/>
      <c r="D11" s="300" t="s">
        <v>647</v>
      </c>
      <c r="E11" s="300" t="s">
        <v>648</v>
      </c>
      <c r="F11" s="299"/>
      <c r="G11" s="299"/>
      <c r="H11" s="300" t="s">
        <v>647</v>
      </c>
      <c r="I11" s="300" t="s">
        <v>648</v>
      </c>
      <c r="J11" s="299"/>
      <c r="K11" s="299"/>
      <c r="L11" s="300" t="s">
        <v>647</v>
      </c>
      <c r="M11" s="300" t="s">
        <v>648</v>
      </c>
      <c r="N11" s="590"/>
    </row>
    <row r="12" spans="1:14" ht="52.5" customHeight="1">
      <c r="A12" s="317">
        <v>2007</v>
      </c>
      <c r="B12" s="397">
        <v>3</v>
      </c>
      <c r="C12" s="398">
        <v>48</v>
      </c>
      <c r="D12" s="399">
        <v>4240</v>
      </c>
      <c r="E12" s="398" t="s">
        <v>450</v>
      </c>
      <c r="F12" s="398">
        <v>3</v>
      </c>
      <c r="G12" s="398">
        <v>19</v>
      </c>
      <c r="H12" s="399">
        <v>8593</v>
      </c>
      <c r="I12" s="399" t="s">
        <v>450</v>
      </c>
      <c r="J12" s="398">
        <v>25</v>
      </c>
      <c r="K12" s="398">
        <v>74</v>
      </c>
      <c r="L12" s="399">
        <v>8963</v>
      </c>
      <c r="M12" s="400" t="s">
        <v>450</v>
      </c>
      <c r="N12" s="401">
        <v>2007</v>
      </c>
    </row>
    <row r="13" spans="1:14" ht="26.25" customHeight="1">
      <c r="A13" s="403">
        <v>2008</v>
      </c>
      <c r="B13" s="320">
        <v>6</v>
      </c>
      <c r="C13" s="321">
        <v>49</v>
      </c>
      <c r="D13" s="322">
        <v>5540</v>
      </c>
      <c r="E13" s="412" t="s">
        <v>450</v>
      </c>
      <c r="F13" s="413">
        <v>2</v>
      </c>
      <c r="G13" s="413">
        <v>17</v>
      </c>
      <c r="H13" s="414">
        <v>17626</v>
      </c>
      <c r="I13" s="415" t="s">
        <v>450</v>
      </c>
      <c r="J13" s="413">
        <v>26</v>
      </c>
      <c r="K13" s="321">
        <v>139</v>
      </c>
      <c r="L13" s="322">
        <v>19776</v>
      </c>
      <c r="M13" s="467" t="s">
        <v>450</v>
      </c>
      <c r="N13" s="404">
        <v>2008</v>
      </c>
    </row>
    <row r="14" spans="1:11" ht="12.75">
      <c r="A14" s="387" t="s">
        <v>712</v>
      </c>
      <c r="K14" t="s">
        <v>711</v>
      </c>
    </row>
    <row r="19" ht="12.75">
      <c r="F19" t="s">
        <v>557</v>
      </c>
    </row>
  </sheetData>
  <mergeCells count="12">
    <mergeCell ref="N6:N11"/>
    <mergeCell ref="D8:E9"/>
    <mergeCell ref="H8:I9"/>
    <mergeCell ref="B6:E6"/>
    <mergeCell ref="F6:I6"/>
    <mergeCell ref="J6:M6"/>
    <mergeCell ref="B7:E7"/>
    <mergeCell ref="F7:I7"/>
    <mergeCell ref="J7:M7"/>
    <mergeCell ref="L8:M9"/>
    <mergeCell ref="A6:A11"/>
    <mergeCell ref="A5:B5"/>
  </mergeCells>
  <printOptions/>
  <pageMargins left="0.46" right="0.51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8"/>
  <sheetViews>
    <sheetView workbookViewId="0" topLeftCell="A1">
      <selection activeCell="F7" sqref="F7"/>
    </sheetView>
  </sheetViews>
  <sheetFormatPr defaultColWidth="9.140625" defaultRowHeight="12.75"/>
  <cols>
    <col min="1" max="1" width="15.140625" style="225" customWidth="1"/>
    <col min="2" max="2" width="11.57421875" style="225" customWidth="1"/>
    <col min="3" max="3" width="15.421875" style="225" customWidth="1"/>
    <col min="4" max="4" width="9.7109375" style="225" customWidth="1"/>
    <col min="5" max="5" width="12.421875" style="225" customWidth="1"/>
    <col min="6" max="6" width="10.00390625" style="225" customWidth="1"/>
    <col min="7" max="7" width="15.421875" style="225" customWidth="1"/>
    <col min="8" max="8" width="11.28125" style="225" customWidth="1"/>
    <col min="9" max="9" width="14.421875" style="225" customWidth="1"/>
    <col min="10" max="10" width="12.28125" style="225" customWidth="1"/>
    <col min="11" max="11" width="13.7109375" style="225" customWidth="1"/>
    <col min="12" max="12" width="10.140625" style="225" customWidth="1"/>
    <col min="13" max="13" width="9.421875" style="225" customWidth="1"/>
    <col min="14" max="14" width="11.421875" style="225" customWidth="1"/>
  </cols>
  <sheetData>
    <row r="1" spans="1:13" ht="23.25">
      <c r="A1" s="592" t="s">
        <v>717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</row>
    <row r="2" spans="1:13" ht="12.75">
      <c r="A2" s="367" t="s">
        <v>671</v>
      </c>
      <c r="B2" s="238"/>
      <c r="C2" s="368"/>
      <c r="D2" s="238"/>
      <c r="E2" s="368"/>
      <c r="F2" s="238"/>
      <c r="G2" s="368"/>
      <c r="H2" s="238"/>
      <c r="I2" s="368"/>
      <c r="J2" s="238"/>
      <c r="K2" s="368"/>
      <c r="L2" s="238"/>
      <c r="M2" s="368" t="s">
        <v>672</v>
      </c>
    </row>
    <row r="3" spans="1:14" ht="21.75" customHeight="1">
      <c r="A3" s="369"/>
      <c r="B3" s="593" t="s">
        <v>673</v>
      </c>
      <c r="C3" s="543"/>
      <c r="D3" s="593" t="s">
        <v>674</v>
      </c>
      <c r="E3" s="543"/>
      <c r="F3" s="593" t="s">
        <v>675</v>
      </c>
      <c r="G3" s="543"/>
      <c r="H3" s="593" t="s">
        <v>676</v>
      </c>
      <c r="I3" s="543"/>
      <c r="J3" s="593" t="s">
        <v>677</v>
      </c>
      <c r="K3" s="543"/>
      <c r="L3" s="593" t="s">
        <v>678</v>
      </c>
      <c r="M3" s="543"/>
      <c r="N3" s="233" t="s">
        <v>495</v>
      </c>
    </row>
    <row r="4" spans="1:14" ht="21.75" customHeight="1">
      <c r="A4" s="227" t="s">
        <v>679</v>
      </c>
      <c r="B4" s="594"/>
      <c r="C4" s="595"/>
      <c r="D4" s="594"/>
      <c r="E4" s="595"/>
      <c r="F4" s="594"/>
      <c r="G4" s="595"/>
      <c r="H4" s="594"/>
      <c r="I4" s="595"/>
      <c r="J4" s="594"/>
      <c r="K4" s="595"/>
      <c r="L4" s="594"/>
      <c r="M4" s="595"/>
      <c r="N4" s="370"/>
    </row>
    <row r="5" spans="1:14" ht="39" customHeight="1">
      <c r="A5" s="371" t="s">
        <v>680</v>
      </c>
      <c r="B5" s="372" t="s">
        <v>681</v>
      </c>
      <c r="C5" s="372" t="s">
        <v>682</v>
      </c>
      <c r="D5" s="372" t="s">
        <v>681</v>
      </c>
      <c r="E5" s="372" t="s">
        <v>682</v>
      </c>
      <c r="F5" s="372" t="s">
        <v>681</v>
      </c>
      <c r="G5" s="372" t="s">
        <v>682</v>
      </c>
      <c r="H5" s="372" t="s">
        <v>681</v>
      </c>
      <c r="I5" s="372" t="s">
        <v>682</v>
      </c>
      <c r="J5" s="372" t="s">
        <v>681</v>
      </c>
      <c r="K5" s="372" t="s">
        <v>682</v>
      </c>
      <c r="L5" s="372" t="s">
        <v>681</v>
      </c>
      <c r="M5" s="372" t="s">
        <v>682</v>
      </c>
      <c r="N5" s="384" t="s">
        <v>683</v>
      </c>
    </row>
    <row r="6" spans="1:14" s="395" customFormat="1" ht="19.5" customHeight="1">
      <c r="A6" s="266" t="s">
        <v>701</v>
      </c>
      <c r="B6" s="389">
        <v>15</v>
      </c>
      <c r="C6" s="390">
        <f>SUM(C7:C8)</f>
        <v>106029688</v>
      </c>
      <c r="D6" s="391">
        <v>0</v>
      </c>
      <c r="E6" s="392">
        <v>0</v>
      </c>
      <c r="F6" s="389">
        <v>1</v>
      </c>
      <c r="G6" s="390">
        <f>SUM(G7:G8)</f>
        <v>372285</v>
      </c>
      <c r="H6" s="391">
        <v>0</v>
      </c>
      <c r="I6" s="392">
        <v>0</v>
      </c>
      <c r="J6" s="389">
        <v>14</v>
      </c>
      <c r="K6" s="390">
        <f>SUM(K7:K8)</f>
        <v>105657403</v>
      </c>
      <c r="L6" s="389"/>
      <c r="M6" s="393"/>
      <c r="N6" s="394" t="s">
        <v>701</v>
      </c>
    </row>
    <row r="7" spans="1:14" ht="19.5" customHeight="1">
      <c r="A7" s="373" t="s">
        <v>684</v>
      </c>
      <c r="B7" s="327">
        <v>10</v>
      </c>
      <c r="C7" s="328">
        <f>SUM(G7,K7)</f>
        <v>105818698</v>
      </c>
      <c r="D7" s="374">
        <v>0</v>
      </c>
      <c r="E7" s="375">
        <v>0</v>
      </c>
      <c r="F7" s="327" t="s">
        <v>557</v>
      </c>
      <c r="G7" s="328">
        <v>372285</v>
      </c>
      <c r="H7" s="374">
        <v>0</v>
      </c>
      <c r="I7" s="375">
        <v>0</v>
      </c>
      <c r="J7" s="327">
        <v>9</v>
      </c>
      <c r="K7" s="328">
        <v>105446413</v>
      </c>
      <c r="L7" s="327"/>
      <c r="M7" s="376"/>
      <c r="N7" s="377" t="s">
        <v>685</v>
      </c>
    </row>
    <row r="8" spans="1:14" ht="19.5" customHeight="1">
      <c r="A8" s="378" t="s">
        <v>686</v>
      </c>
      <c r="B8" s="379">
        <v>5</v>
      </c>
      <c r="C8" s="380">
        <f>K8</f>
        <v>210990</v>
      </c>
      <c r="D8" s="289">
        <v>0</v>
      </c>
      <c r="E8" s="381">
        <v>0</v>
      </c>
      <c r="F8" s="382">
        <v>0</v>
      </c>
      <c r="G8" s="381">
        <v>0</v>
      </c>
      <c r="H8" s="289">
        <v>0</v>
      </c>
      <c r="I8" s="381">
        <v>0</v>
      </c>
      <c r="J8" s="379">
        <v>5</v>
      </c>
      <c r="K8" s="380">
        <v>210990</v>
      </c>
      <c r="L8" s="382"/>
      <c r="M8" s="381"/>
      <c r="N8" s="383" t="s">
        <v>687</v>
      </c>
    </row>
    <row r="10" spans="1:14" ht="34.5" customHeight="1">
      <c r="A10" s="369"/>
      <c r="B10" s="596" t="s">
        <v>688</v>
      </c>
      <c r="C10" s="597"/>
      <c r="D10" s="597"/>
      <c r="E10" s="597"/>
      <c r="F10" s="597"/>
      <c r="G10" s="597"/>
      <c r="H10" s="597"/>
      <c r="I10" s="597"/>
      <c r="J10" s="597"/>
      <c r="K10" s="597"/>
      <c r="L10" s="597"/>
      <c r="M10" s="598"/>
      <c r="N10" s="233" t="s">
        <v>689</v>
      </c>
    </row>
    <row r="11" spans="1:14" ht="34.5" customHeight="1">
      <c r="A11" s="227" t="s">
        <v>690</v>
      </c>
      <c r="B11" s="594" t="s">
        <v>691</v>
      </c>
      <c r="C11" s="595"/>
      <c r="D11" s="596" t="s">
        <v>692</v>
      </c>
      <c r="E11" s="598"/>
      <c r="F11" s="596" t="s">
        <v>693</v>
      </c>
      <c r="G11" s="598"/>
      <c r="H11" s="596" t="s">
        <v>694</v>
      </c>
      <c r="I11" s="598"/>
      <c r="J11" s="596" t="s">
        <v>695</v>
      </c>
      <c r="K11" s="598"/>
      <c r="L11" s="596" t="s">
        <v>696</v>
      </c>
      <c r="M11" s="598"/>
      <c r="N11" s="370"/>
    </row>
    <row r="12" spans="1:14" ht="34.5" customHeight="1">
      <c r="A12" s="371" t="s">
        <v>697</v>
      </c>
      <c r="B12" s="372" t="s">
        <v>698</v>
      </c>
      <c r="C12" s="372" t="s">
        <v>699</v>
      </c>
      <c r="D12" s="372" t="s">
        <v>698</v>
      </c>
      <c r="E12" s="372" t="s">
        <v>699</v>
      </c>
      <c r="F12" s="372" t="s">
        <v>698</v>
      </c>
      <c r="G12" s="372" t="s">
        <v>699</v>
      </c>
      <c r="H12" s="372" t="s">
        <v>698</v>
      </c>
      <c r="I12" s="372" t="s">
        <v>699</v>
      </c>
      <c r="J12" s="372" t="s">
        <v>698</v>
      </c>
      <c r="K12" s="372" t="s">
        <v>699</v>
      </c>
      <c r="L12" s="372" t="s">
        <v>698</v>
      </c>
      <c r="M12" s="372" t="s">
        <v>699</v>
      </c>
      <c r="N12" s="384" t="s">
        <v>700</v>
      </c>
    </row>
    <row r="13" spans="1:14" s="395" customFormat="1" ht="21.75" customHeight="1">
      <c r="A13" s="266" t="s">
        <v>702</v>
      </c>
      <c r="B13" s="389">
        <v>15</v>
      </c>
      <c r="C13" s="390">
        <f>SUM(C14:C15)</f>
        <v>106029589</v>
      </c>
      <c r="D13" s="391">
        <v>0</v>
      </c>
      <c r="E13" s="392">
        <v>0</v>
      </c>
      <c r="F13" s="389">
        <v>3</v>
      </c>
      <c r="G13" s="390">
        <f>SUM(G14:G15)</f>
        <v>101303500</v>
      </c>
      <c r="H13" s="396">
        <v>12</v>
      </c>
      <c r="I13" s="390">
        <f>SUM(I14:I15)</f>
        <v>4726089</v>
      </c>
      <c r="J13" s="391">
        <v>0</v>
      </c>
      <c r="K13" s="392">
        <v>0</v>
      </c>
      <c r="L13" s="391">
        <v>0</v>
      </c>
      <c r="M13" s="392">
        <v>0</v>
      </c>
      <c r="N13" s="394" t="s">
        <v>702</v>
      </c>
    </row>
    <row r="14" spans="1:14" ht="21.75" customHeight="1">
      <c r="A14" s="373" t="s">
        <v>684</v>
      </c>
      <c r="B14" s="327">
        <v>10</v>
      </c>
      <c r="C14" s="385">
        <f>SUM(G14,I14)</f>
        <v>105818689</v>
      </c>
      <c r="D14" s="374">
        <v>0</v>
      </c>
      <c r="E14" s="375">
        <v>0</v>
      </c>
      <c r="F14" s="327">
        <v>2</v>
      </c>
      <c r="G14" s="328">
        <v>101250000</v>
      </c>
      <c r="H14" s="327">
        <v>8</v>
      </c>
      <c r="I14" s="385">
        <v>4568689</v>
      </c>
      <c r="J14" s="374">
        <v>0</v>
      </c>
      <c r="K14" s="375">
        <v>0</v>
      </c>
      <c r="L14" s="374">
        <v>0</v>
      </c>
      <c r="M14" s="375">
        <v>0</v>
      </c>
      <c r="N14" s="377" t="s">
        <v>685</v>
      </c>
    </row>
    <row r="15" spans="1:14" ht="21.75" customHeight="1">
      <c r="A15" s="378" t="s">
        <v>686</v>
      </c>
      <c r="B15" s="379">
        <v>5</v>
      </c>
      <c r="C15" s="386">
        <f>SUM(G15,I15)</f>
        <v>210900</v>
      </c>
      <c r="D15" s="289">
        <v>0</v>
      </c>
      <c r="E15" s="381">
        <v>0</v>
      </c>
      <c r="F15" s="382">
        <v>1</v>
      </c>
      <c r="G15" s="386">
        <v>53500</v>
      </c>
      <c r="H15" s="379">
        <v>4</v>
      </c>
      <c r="I15" s="386">
        <v>157400</v>
      </c>
      <c r="J15" s="289">
        <v>0</v>
      </c>
      <c r="K15" s="381">
        <v>0</v>
      </c>
      <c r="L15" s="289">
        <v>0</v>
      </c>
      <c r="M15" s="381">
        <v>0</v>
      </c>
      <c r="N15" s="383" t="s">
        <v>687</v>
      </c>
    </row>
    <row r="16" spans="1:14" ht="12.75">
      <c r="A16" s="387" t="s">
        <v>703</v>
      </c>
      <c r="B16"/>
      <c r="C16"/>
      <c r="D16"/>
      <c r="E16"/>
      <c r="I16" t="s">
        <v>716</v>
      </c>
      <c r="J16"/>
      <c r="K16"/>
      <c r="L16"/>
      <c r="M16"/>
      <c r="N16"/>
    </row>
    <row r="58" ht="12.75">
      <c r="I58" s="388"/>
    </row>
  </sheetData>
  <mergeCells count="14">
    <mergeCell ref="B10:M10"/>
    <mergeCell ref="B11:C11"/>
    <mergeCell ref="D11:E11"/>
    <mergeCell ref="F11:G11"/>
    <mergeCell ref="H11:I11"/>
    <mergeCell ref="J11:K11"/>
    <mergeCell ref="L11:M11"/>
    <mergeCell ref="A1:M1"/>
    <mergeCell ref="B3:C4"/>
    <mergeCell ref="D3:E4"/>
    <mergeCell ref="F3:G4"/>
    <mergeCell ref="H3:I4"/>
    <mergeCell ref="J3:K4"/>
    <mergeCell ref="L3:M4"/>
  </mergeCells>
  <printOptions/>
  <pageMargins left="0.67" right="0.29" top="1" bottom="1" header="0.5" footer="0.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0"/>
  <sheetViews>
    <sheetView zoomScaleSheetLayoutView="100" workbookViewId="0" topLeftCell="A1">
      <selection activeCell="S22" sqref="S22"/>
    </sheetView>
  </sheetViews>
  <sheetFormatPr defaultColWidth="9.140625" defaultRowHeight="12.75"/>
  <cols>
    <col min="1" max="1" width="17.421875" style="4" customWidth="1"/>
    <col min="2" max="2" width="8.7109375" style="4" customWidth="1"/>
    <col min="3" max="3" width="6.7109375" style="4" customWidth="1"/>
    <col min="4" max="4" width="8.7109375" style="4" customWidth="1"/>
    <col min="5" max="5" width="5.421875" style="4" customWidth="1"/>
    <col min="6" max="6" width="8.7109375" style="4" customWidth="1"/>
    <col min="7" max="7" width="4.00390625" style="4" customWidth="1"/>
    <col min="8" max="8" width="8.7109375" style="4" customWidth="1"/>
    <col min="9" max="9" width="4.57421875" style="4" customWidth="1"/>
    <col min="10" max="10" width="8.7109375" style="4" customWidth="1"/>
    <col min="11" max="11" width="4.28125" style="4" customWidth="1"/>
    <col min="12" max="12" width="8.7109375" style="4" customWidth="1"/>
    <col min="13" max="13" width="4.7109375" style="4" customWidth="1"/>
    <col min="14" max="14" width="8.7109375" style="4" customWidth="1"/>
    <col min="15" max="15" width="5.28125" style="4" customWidth="1"/>
    <col min="16" max="16" width="8.7109375" style="4" customWidth="1"/>
    <col min="17" max="17" width="9.7109375" style="4" customWidth="1"/>
    <col min="18" max="18" width="8.7109375" style="4" customWidth="1"/>
    <col min="19" max="19" width="12.57421875" style="4" customWidth="1"/>
    <col min="20" max="20" width="4.7109375" style="4" hidden="1" customWidth="1"/>
    <col min="21" max="21" width="5.28125" style="4" customWidth="1"/>
    <col min="22" max="22" width="3.7109375" style="4" customWidth="1"/>
    <col min="23" max="23" width="5.8515625" style="4" customWidth="1"/>
    <col min="24" max="24" width="4.7109375" style="4" customWidth="1"/>
    <col min="25" max="25" width="8.28125" style="4" customWidth="1"/>
    <col min="26" max="26" width="5.421875" style="4" customWidth="1"/>
    <col min="27" max="27" width="4.57421875" style="4" customWidth="1"/>
    <col min="28" max="28" width="5.00390625" style="4" customWidth="1"/>
    <col min="29" max="29" width="4.28125" style="4" customWidth="1"/>
    <col min="30" max="30" width="11.28125" style="4" customWidth="1"/>
    <col min="31" max="31" width="11.57421875" style="4" customWidth="1"/>
    <col min="32" max="32" width="13.421875" style="4" customWidth="1"/>
    <col min="33" max="33" width="13.140625" style="4" customWidth="1"/>
    <col min="34" max="16384" width="9.140625" style="4" customWidth="1"/>
  </cols>
  <sheetData>
    <row r="1" spans="1:33" ht="32.25" customHeight="1">
      <c r="A1" s="503" t="s">
        <v>8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  <c r="P1" s="503"/>
      <c r="Q1" s="503"/>
      <c r="R1" s="503"/>
      <c r="S1" s="503"/>
      <c r="T1" s="405"/>
      <c r="U1" s="405"/>
      <c r="V1" s="405"/>
      <c r="W1" s="405"/>
      <c r="X1" s="405"/>
      <c r="Y1" s="405"/>
      <c r="Z1" s="405"/>
      <c r="AA1" s="405"/>
      <c r="AB1" s="405"/>
      <c r="AC1" s="405"/>
      <c r="AD1" s="405"/>
      <c r="AE1" s="405"/>
      <c r="AF1" s="410"/>
      <c r="AG1" s="410"/>
    </row>
    <row r="2" spans="1:29" ht="18" customHeight="1">
      <c r="A2" s="4" t="s">
        <v>410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19" t="s">
        <v>411</v>
      </c>
      <c r="U2" s="20"/>
      <c r="V2" s="20"/>
      <c r="W2" s="20"/>
      <c r="X2" s="20"/>
      <c r="Y2" s="20"/>
      <c r="Z2" s="20"/>
      <c r="AA2" s="20"/>
      <c r="AB2" s="20"/>
      <c r="AC2" s="20"/>
    </row>
    <row r="3" spans="1:33" ht="16.5" customHeight="1">
      <c r="A3" s="474" t="s">
        <v>456</v>
      </c>
      <c r="B3" s="504" t="s">
        <v>412</v>
      </c>
      <c r="C3" s="477"/>
      <c r="D3" s="504" t="s">
        <v>413</v>
      </c>
      <c r="E3" s="477"/>
      <c r="F3" s="470" t="s">
        <v>600</v>
      </c>
      <c r="G3" s="483"/>
      <c r="H3" s="483"/>
      <c r="I3" s="483"/>
      <c r="J3" s="483"/>
      <c r="K3" s="483"/>
      <c r="L3" s="483"/>
      <c r="M3" s="483"/>
      <c r="N3" s="483"/>
      <c r="O3" s="483"/>
      <c r="P3" s="483"/>
      <c r="Q3" s="483"/>
      <c r="R3" s="483"/>
      <c r="S3" s="483"/>
      <c r="T3" s="239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31"/>
      <c r="AG3" s="17"/>
    </row>
    <row r="4" spans="1:34" ht="16.5" customHeight="1">
      <c r="A4" s="475"/>
      <c r="B4" s="478"/>
      <c r="C4" s="475"/>
      <c r="D4" s="478"/>
      <c r="E4" s="475"/>
      <c r="F4" s="471"/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472"/>
      <c r="R4" s="472"/>
      <c r="S4" s="472"/>
      <c r="T4" s="224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31"/>
      <c r="AG4" s="17"/>
      <c r="AH4" s="61"/>
    </row>
    <row r="5" spans="1:20" ht="9.75" customHeight="1">
      <c r="A5" s="475"/>
      <c r="B5" s="478"/>
      <c r="C5" s="475"/>
      <c r="D5" s="478"/>
      <c r="E5" s="475"/>
      <c r="F5" s="16"/>
      <c r="G5" s="28"/>
      <c r="H5" s="16"/>
      <c r="I5" s="28"/>
      <c r="J5" s="16"/>
      <c r="K5" s="28"/>
      <c r="L5" s="7"/>
      <c r="M5" s="7"/>
      <c r="N5" s="80"/>
      <c r="O5" s="80"/>
      <c r="P5" s="80"/>
      <c r="Q5" s="247"/>
      <c r="R5" s="192" t="s">
        <v>597</v>
      </c>
      <c r="S5" s="411"/>
      <c r="T5" s="33" t="s">
        <v>414</v>
      </c>
    </row>
    <row r="6" spans="1:19" ht="9.75" customHeight="1">
      <c r="A6" s="475"/>
      <c r="B6" s="478"/>
      <c r="C6" s="475"/>
      <c r="D6" s="478"/>
      <c r="E6" s="475"/>
      <c r="F6" s="422" t="s">
        <v>602</v>
      </c>
      <c r="G6" s="423"/>
      <c r="H6" s="422" t="s">
        <v>595</v>
      </c>
      <c r="I6" s="423"/>
      <c r="J6" s="425" t="s">
        <v>594</v>
      </c>
      <c r="K6" s="423"/>
      <c r="L6" s="424" t="s">
        <v>596</v>
      </c>
      <c r="M6" s="423"/>
      <c r="N6" s="504" t="s">
        <v>596</v>
      </c>
      <c r="O6" s="477"/>
      <c r="P6" s="504" t="s">
        <v>610</v>
      </c>
      <c r="Q6" s="477"/>
      <c r="R6" s="12"/>
      <c r="S6" s="61" t="s">
        <v>457</v>
      </c>
    </row>
    <row r="7" spans="1:19" ht="9.75" customHeight="1">
      <c r="A7" s="475"/>
      <c r="B7" s="478"/>
      <c r="C7" s="475"/>
      <c r="D7" s="478" t="s">
        <v>415</v>
      </c>
      <c r="E7" s="475"/>
      <c r="N7" s="478"/>
      <c r="O7" s="475"/>
      <c r="P7" s="478" t="s">
        <v>608</v>
      </c>
      <c r="Q7" s="475"/>
      <c r="R7" s="81"/>
      <c r="S7" s="68"/>
    </row>
    <row r="8" spans="1:19" ht="9.75" customHeight="1">
      <c r="A8" s="475"/>
      <c r="B8" s="478" t="s">
        <v>416</v>
      </c>
      <c r="C8" s="475"/>
      <c r="D8" s="479" t="s">
        <v>601</v>
      </c>
      <c r="E8" s="480"/>
      <c r="F8" s="508" t="s">
        <v>603</v>
      </c>
      <c r="G8" s="426"/>
      <c r="H8" s="508" t="s">
        <v>605</v>
      </c>
      <c r="I8" s="426"/>
      <c r="J8" s="226" t="s">
        <v>606</v>
      </c>
      <c r="K8" s="243"/>
      <c r="L8" s="508" t="s">
        <v>607</v>
      </c>
      <c r="M8" s="426"/>
      <c r="N8" s="468" t="s">
        <v>609</v>
      </c>
      <c r="O8" s="475"/>
      <c r="P8" s="478" t="s">
        <v>611</v>
      </c>
      <c r="Q8" s="475"/>
      <c r="R8" s="8" t="s">
        <v>418</v>
      </c>
      <c r="S8" s="68"/>
    </row>
    <row r="9" spans="1:19" ht="9.75" customHeight="1">
      <c r="A9" s="475"/>
      <c r="B9" s="478"/>
      <c r="C9" s="475"/>
      <c r="D9" s="479"/>
      <c r="E9" s="480"/>
      <c r="F9" s="508" t="s">
        <v>604</v>
      </c>
      <c r="G9" s="426"/>
      <c r="H9" s="508" t="s">
        <v>604</v>
      </c>
      <c r="I9" s="426"/>
      <c r="J9" s="508" t="s">
        <v>604</v>
      </c>
      <c r="K9" s="243"/>
      <c r="L9" s="508" t="s">
        <v>604</v>
      </c>
      <c r="M9" s="426"/>
      <c r="N9" s="478"/>
      <c r="O9" s="475"/>
      <c r="P9" s="478"/>
      <c r="Q9" s="475"/>
      <c r="R9" s="8"/>
      <c r="S9" s="68"/>
    </row>
    <row r="10" spans="1:19" ht="9.75" customHeight="1">
      <c r="A10" s="476"/>
      <c r="B10" s="421"/>
      <c r="C10" s="476"/>
      <c r="D10" s="481"/>
      <c r="E10" s="482"/>
      <c r="F10" s="496"/>
      <c r="G10" s="497"/>
      <c r="H10" s="496"/>
      <c r="I10" s="497"/>
      <c r="J10" s="532"/>
      <c r="K10" s="244"/>
      <c r="L10" s="530"/>
      <c r="M10" s="531"/>
      <c r="N10" s="421"/>
      <c r="O10" s="476"/>
      <c r="P10" s="421"/>
      <c r="Q10" s="476"/>
      <c r="R10" s="9" t="s">
        <v>417</v>
      </c>
      <c r="S10" s="71"/>
    </row>
    <row r="11" spans="1:19" s="98" customFormat="1" ht="22.5" customHeight="1">
      <c r="A11" s="121" t="s">
        <v>420</v>
      </c>
      <c r="B11" s="242">
        <v>60</v>
      </c>
      <c r="C11" s="182">
        <v>10</v>
      </c>
      <c r="D11" s="103">
        <v>1</v>
      </c>
      <c r="E11" s="245">
        <v>0</v>
      </c>
      <c r="F11" s="103">
        <v>2</v>
      </c>
      <c r="G11" s="119">
        <v>0</v>
      </c>
      <c r="H11" s="103">
        <v>3</v>
      </c>
      <c r="I11" s="182">
        <v>1</v>
      </c>
      <c r="J11" s="103">
        <v>2</v>
      </c>
      <c r="K11" s="119">
        <v>0</v>
      </c>
      <c r="L11" s="119">
        <v>5</v>
      </c>
      <c r="M11" s="118" t="s">
        <v>450</v>
      </c>
      <c r="N11" s="103">
        <v>1</v>
      </c>
      <c r="O11" s="118" t="s">
        <v>450</v>
      </c>
      <c r="P11" s="103">
        <v>4</v>
      </c>
      <c r="Q11" s="182">
        <v>2</v>
      </c>
      <c r="R11" s="120">
        <v>1</v>
      </c>
      <c r="S11" s="87" t="s">
        <v>464</v>
      </c>
    </row>
    <row r="12" spans="1:19" s="98" customFormat="1" ht="22.5" customHeight="1">
      <c r="A12" s="121" t="s">
        <v>421</v>
      </c>
      <c r="B12" s="242">
        <v>2</v>
      </c>
      <c r="C12" s="182">
        <v>1</v>
      </c>
      <c r="D12" s="103" t="s">
        <v>419</v>
      </c>
      <c r="E12" s="245">
        <v>0</v>
      </c>
      <c r="F12" s="103" t="s">
        <v>419</v>
      </c>
      <c r="G12" s="119">
        <v>0</v>
      </c>
      <c r="H12" s="103" t="s">
        <v>419</v>
      </c>
      <c r="I12" s="182" t="s">
        <v>450</v>
      </c>
      <c r="J12" s="103" t="s">
        <v>419</v>
      </c>
      <c r="K12" s="119">
        <v>0</v>
      </c>
      <c r="L12" s="119">
        <v>0</v>
      </c>
      <c r="M12" s="119">
        <v>0</v>
      </c>
      <c r="N12" s="103" t="s">
        <v>419</v>
      </c>
      <c r="O12" s="118" t="s">
        <v>450</v>
      </c>
      <c r="P12" s="103" t="s">
        <v>419</v>
      </c>
      <c r="Q12" s="182" t="s">
        <v>450</v>
      </c>
      <c r="R12" s="120" t="s">
        <v>419</v>
      </c>
      <c r="S12" s="87" t="s">
        <v>465</v>
      </c>
    </row>
    <row r="13" spans="1:19" s="98" customFormat="1" ht="22.5" customHeight="1">
      <c r="A13" s="122" t="s">
        <v>422</v>
      </c>
      <c r="B13" s="242">
        <v>57</v>
      </c>
      <c r="C13" s="182">
        <v>9</v>
      </c>
      <c r="D13" s="103">
        <v>1</v>
      </c>
      <c r="E13" s="245">
        <v>0</v>
      </c>
      <c r="F13" s="103">
        <v>2</v>
      </c>
      <c r="G13" s="119">
        <v>0</v>
      </c>
      <c r="H13" s="103">
        <v>2</v>
      </c>
      <c r="I13" s="182">
        <v>1</v>
      </c>
      <c r="J13" s="103">
        <v>1</v>
      </c>
      <c r="K13" s="119">
        <v>0</v>
      </c>
      <c r="L13" s="119">
        <v>5</v>
      </c>
      <c r="M13" s="119">
        <v>0</v>
      </c>
      <c r="N13" s="103">
        <v>1</v>
      </c>
      <c r="O13" s="118" t="s">
        <v>450</v>
      </c>
      <c r="P13" s="103">
        <v>4</v>
      </c>
      <c r="Q13" s="182">
        <v>2</v>
      </c>
      <c r="R13" s="120">
        <v>1</v>
      </c>
      <c r="S13" s="87" t="s">
        <v>466</v>
      </c>
    </row>
    <row r="14" spans="1:19" s="98" customFormat="1" ht="22.5" customHeight="1">
      <c r="A14" s="122" t="s">
        <v>423</v>
      </c>
      <c r="B14" s="242">
        <v>2</v>
      </c>
      <c r="C14" s="182">
        <v>1</v>
      </c>
      <c r="D14" s="103" t="s">
        <v>419</v>
      </c>
      <c r="E14" s="245">
        <v>0</v>
      </c>
      <c r="F14" s="103" t="s">
        <v>419</v>
      </c>
      <c r="G14" s="119">
        <v>0</v>
      </c>
      <c r="H14" s="103" t="s">
        <v>419</v>
      </c>
      <c r="I14" s="103" t="s">
        <v>419</v>
      </c>
      <c r="J14" s="103" t="s">
        <v>419</v>
      </c>
      <c r="K14" s="119">
        <v>0</v>
      </c>
      <c r="L14" s="119">
        <v>0</v>
      </c>
      <c r="M14" s="119">
        <v>0</v>
      </c>
      <c r="N14" s="103" t="s">
        <v>419</v>
      </c>
      <c r="O14" s="118" t="s">
        <v>450</v>
      </c>
      <c r="P14" s="103" t="s">
        <v>419</v>
      </c>
      <c r="Q14" s="103" t="s">
        <v>419</v>
      </c>
      <c r="R14" s="120" t="s">
        <v>419</v>
      </c>
      <c r="S14" s="87" t="s">
        <v>467</v>
      </c>
    </row>
    <row r="15" spans="1:19" s="98" customFormat="1" ht="22.5" customHeight="1">
      <c r="A15" s="116" t="s">
        <v>5</v>
      </c>
      <c r="B15" s="242">
        <v>58</v>
      </c>
      <c r="C15" s="182">
        <v>9</v>
      </c>
      <c r="D15" s="103">
        <v>1</v>
      </c>
      <c r="E15" s="245">
        <v>0</v>
      </c>
      <c r="F15" s="103">
        <v>2</v>
      </c>
      <c r="G15" s="119">
        <v>0</v>
      </c>
      <c r="H15" s="103">
        <v>2</v>
      </c>
      <c r="I15" s="182">
        <v>1</v>
      </c>
      <c r="J15" s="103">
        <v>1</v>
      </c>
      <c r="K15" s="119">
        <v>0</v>
      </c>
      <c r="L15" s="119">
        <v>5</v>
      </c>
      <c r="M15" s="119">
        <v>0</v>
      </c>
      <c r="N15" s="103">
        <v>1</v>
      </c>
      <c r="O15" s="118" t="s">
        <v>450</v>
      </c>
      <c r="P15" s="103">
        <v>4</v>
      </c>
      <c r="Q15" s="182">
        <v>2</v>
      </c>
      <c r="R15" s="120">
        <v>1</v>
      </c>
      <c r="S15" s="97" t="s">
        <v>5</v>
      </c>
    </row>
    <row r="16" spans="1:19" s="99" customFormat="1" ht="22.5" customHeight="1">
      <c r="A16" s="194" t="s">
        <v>6</v>
      </c>
      <c r="B16" s="201">
        <v>59</v>
      </c>
      <c r="C16" s="195">
        <v>8</v>
      </c>
      <c r="D16" s="196">
        <v>1</v>
      </c>
      <c r="E16" s="246">
        <v>0</v>
      </c>
      <c r="F16" s="196">
        <v>2</v>
      </c>
      <c r="G16" s="197">
        <v>0</v>
      </c>
      <c r="H16" s="194">
        <v>2</v>
      </c>
      <c r="I16" s="195">
        <v>1</v>
      </c>
      <c r="J16" s="196">
        <v>1</v>
      </c>
      <c r="K16" s="197">
        <v>0</v>
      </c>
      <c r="L16" s="197">
        <v>21</v>
      </c>
      <c r="M16" s="119">
        <v>0</v>
      </c>
      <c r="N16" s="196">
        <v>5</v>
      </c>
      <c r="O16" s="198">
        <v>-1</v>
      </c>
      <c r="P16" s="196">
        <v>16</v>
      </c>
      <c r="Q16" s="195">
        <v>8</v>
      </c>
      <c r="R16" s="199">
        <v>1</v>
      </c>
      <c r="S16" s="128" t="s">
        <v>6</v>
      </c>
    </row>
    <row r="17" spans="1:19" s="99" customFormat="1" ht="22.5" customHeight="1">
      <c r="A17" s="194" t="s">
        <v>659</v>
      </c>
      <c r="B17" s="201">
        <v>62</v>
      </c>
      <c r="C17" s="195">
        <v>9</v>
      </c>
      <c r="D17" s="196">
        <v>1</v>
      </c>
      <c r="E17" s="246">
        <v>0</v>
      </c>
      <c r="F17" s="196">
        <v>2</v>
      </c>
      <c r="G17" s="197">
        <v>0</v>
      </c>
      <c r="H17" s="194">
        <v>2</v>
      </c>
      <c r="I17" s="195">
        <v>1</v>
      </c>
      <c r="J17" s="196">
        <v>1</v>
      </c>
      <c r="K17" s="197">
        <v>0</v>
      </c>
      <c r="L17" s="197">
        <v>4</v>
      </c>
      <c r="M17" s="197">
        <v>1</v>
      </c>
      <c r="N17" s="118" t="s">
        <v>450</v>
      </c>
      <c r="O17" s="118" t="s">
        <v>450</v>
      </c>
      <c r="P17" s="118" t="s">
        <v>450</v>
      </c>
      <c r="Q17" s="118" t="s">
        <v>450</v>
      </c>
      <c r="R17" s="199">
        <v>1</v>
      </c>
      <c r="S17" s="128" t="s">
        <v>659</v>
      </c>
    </row>
    <row r="18" spans="1:19" s="163" customFormat="1" ht="22.5" customHeight="1">
      <c r="A18" s="117" t="s">
        <v>662</v>
      </c>
      <c r="B18" s="329">
        <v>62</v>
      </c>
      <c r="C18" s="330">
        <v>10</v>
      </c>
      <c r="D18" s="331">
        <v>1</v>
      </c>
      <c r="E18" s="450">
        <v>0</v>
      </c>
      <c r="F18" s="331">
        <v>2</v>
      </c>
      <c r="G18" s="451">
        <v>0</v>
      </c>
      <c r="H18" s="331">
        <v>2</v>
      </c>
      <c r="I18" s="330">
        <v>1</v>
      </c>
      <c r="J18" s="290">
        <v>1</v>
      </c>
      <c r="K18" s="451">
        <v>0</v>
      </c>
      <c r="L18" s="290">
        <v>4</v>
      </c>
      <c r="M18" s="330">
        <v>1</v>
      </c>
      <c r="N18" s="290">
        <v>4</v>
      </c>
      <c r="O18" s="330">
        <v>1</v>
      </c>
      <c r="P18" s="452" t="s">
        <v>450</v>
      </c>
      <c r="Q18" s="452" t="s">
        <v>450</v>
      </c>
      <c r="R18" s="291">
        <v>1</v>
      </c>
      <c r="S18" s="449" t="s">
        <v>662</v>
      </c>
    </row>
    <row r="19" spans="1:31" ht="10.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31"/>
      <c r="S19" s="20"/>
      <c r="T19" s="20"/>
      <c r="U19" s="20"/>
      <c r="V19" s="20"/>
      <c r="W19" s="20"/>
      <c r="X19" s="20"/>
      <c r="Y19" s="20"/>
      <c r="Z19" s="20"/>
      <c r="AA19" s="31"/>
      <c r="AB19" s="20"/>
      <c r="AC19" s="20"/>
      <c r="AD19" s="20"/>
      <c r="AE19" s="20"/>
    </row>
    <row r="20" spans="1:33" ht="15" customHeight="1">
      <c r="A20" s="474" t="s">
        <v>456</v>
      </c>
      <c r="B20" s="191"/>
      <c r="C20" s="67"/>
      <c r="D20" s="67"/>
      <c r="E20" s="52"/>
      <c r="F20" s="427" t="s">
        <v>424</v>
      </c>
      <c r="G20" s="428"/>
      <c r="H20" s="427" t="s">
        <v>425</v>
      </c>
      <c r="I20" s="431"/>
      <c r="J20" s="431"/>
      <c r="K20" s="431"/>
      <c r="L20" s="431"/>
      <c r="M20" s="432"/>
      <c r="N20" s="470" t="s">
        <v>599</v>
      </c>
      <c r="O20" s="431"/>
      <c r="P20" s="432"/>
      <c r="Q20" s="523" t="s">
        <v>457</v>
      </c>
      <c r="R20" s="31"/>
      <c r="AG20" s="31"/>
    </row>
    <row r="21" spans="1:33" ht="15" customHeight="1">
      <c r="A21" s="475"/>
      <c r="B21" s="71"/>
      <c r="C21" s="54"/>
      <c r="D21" s="54"/>
      <c r="E21" s="55"/>
      <c r="F21" s="429" t="s">
        <v>426</v>
      </c>
      <c r="G21" s="430"/>
      <c r="H21" s="433"/>
      <c r="I21" s="434"/>
      <c r="J21" s="434"/>
      <c r="K21" s="434"/>
      <c r="L21" s="434"/>
      <c r="M21" s="435"/>
      <c r="N21" s="433"/>
      <c r="O21" s="434"/>
      <c r="P21" s="435"/>
      <c r="Q21" s="524"/>
      <c r="R21" s="31"/>
      <c r="AG21" s="31"/>
    </row>
    <row r="22" spans="1:18" ht="15" customHeight="1">
      <c r="A22" s="475"/>
      <c r="B22" s="427" t="s">
        <v>427</v>
      </c>
      <c r="C22" s="436"/>
      <c r="D22" s="427" t="s">
        <v>428</v>
      </c>
      <c r="E22" s="416"/>
      <c r="F22" s="427" t="s">
        <v>429</v>
      </c>
      <c r="G22" s="436"/>
      <c r="H22" s="427" t="s">
        <v>430</v>
      </c>
      <c r="I22" s="436"/>
      <c r="J22" s="427" t="s">
        <v>431</v>
      </c>
      <c r="K22" s="416"/>
      <c r="L22" s="427" t="s">
        <v>598</v>
      </c>
      <c r="M22" s="436"/>
      <c r="N22" s="427" t="s">
        <v>432</v>
      </c>
      <c r="O22" s="416"/>
      <c r="P22" s="436"/>
      <c r="Q22" s="524"/>
      <c r="R22" s="31"/>
    </row>
    <row r="23" spans="1:18" ht="15" customHeight="1">
      <c r="A23" s="475"/>
      <c r="B23" s="478" t="s">
        <v>433</v>
      </c>
      <c r="C23" s="475"/>
      <c r="D23" s="417"/>
      <c r="E23" s="418"/>
      <c r="F23" s="417"/>
      <c r="G23" s="418"/>
      <c r="H23" s="478"/>
      <c r="I23" s="475"/>
      <c r="J23" s="417"/>
      <c r="K23" s="418"/>
      <c r="L23" s="417"/>
      <c r="M23" s="418"/>
      <c r="N23" s="515" t="s">
        <v>434</v>
      </c>
      <c r="O23" s="516"/>
      <c r="P23" s="517"/>
      <c r="Q23" s="524"/>
      <c r="R23" s="31"/>
    </row>
    <row r="24" spans="1:22" ht="15" customHeight="1">
      <c r="A24" s="475"/>
      <c r="B24" s="478" t="s">
        <v>435</v>
      </c>
      <c r="C24" s="475"/>
      <c r="D24" s="478" t="s">
        <v>436</v>
      </c>
      <c r="E24" s="475"/>
      <c r="F24" s="515"/>
      <c r="G24" s="517"/>
      <c r="H24" s="478" t="s">
        <v>437</v>
      </c>
      <c r="I24" s="475"/>
      <c r="J24" s="417"/>
      <c r="K24" s="418"/>
      <c r="L24" s="417"/>
      <c r="M24" s="418"/>
      <c r="N24" s="478" t="s">
        <v>438</v>
      </c>
      <c r="O24" s="527"/>
      <c r="P24" s="475"/>
      <c r="Q24" s="524"/>
      <c r="R24" s="114"/>
      <c r="S24" s="98"/>
      <c r="T24" s="98"/>
      <c r="U24" s="98"/>
      <c r="V24" s="98"/>
    </row>
    <row r="25" spans="1:22" ht="15" customHeight="1">
      <c r="A25" s="476"/>
      <c r="B25" s="421" t="s">
        <v>417</v>
      </c>
      <c r="C25" s="476"/>
      <c r="D25" s="421" t="s">
        <v>417</v>
      </c>
      <c r="E25" s="476"/>
      <c r="F25" s="519" t="s">
        <v>439</v>
      </c>
      <c r="G25" s="520"/>
      <c r="H25" s="519" t="s">
        <v>440</v>
      </c>
      <c r="I25" s="520"/>
      <c r="J25" s="519" t="s">
        <v>441</v>
      </c>
      <c r="K25" s="520"/>
      <c r="L25" s="519" t="s">
        <v>442</v>
      </c>
      <c r="M25" s="520"/>
      <c r="N25" s="519" t="s">
        <v>417</v>
      </c>
      <c r="O25" s="526"/>
      <c r="P25" s="520"/>
      <c r="Q25" s="433"/>
      <c r="R25" s="114"/>
      <c r="S25" s="98"/>
      <c r="T25" s="98"/>
      <c r="U25" s="98"/>
      <c r="V25" s="98"/>
    </row>
    <row r="26" spans="1:18" s="98" customFormat="1" ht="15.75" customHeight="1">
      <c r="A26" s="121" t="s">
        <v>420</v>
      </c>
      <c r="B26" s="97">
        <v>3</v>
      </c>
      <c r="C26" s="183">
        <v>1</v>
      </c>
      <c r="D26" s="184">
        <v>5</v>
      </c>
      <c r="E26" s="113">
        <v>0</v>
      </c>
      <c r="F26" s="103">
        <v>21</v>
      </c>
      <c r="G26" s="185">
        <v>2</v>
      </c>
      <c r="H26" s="116">
        <v>2</v>
      </c>
      <c r="I26" s="113"/>
      <c r="J26" s="116">
        <v>12</v>
      </c>
      <c r="K26" s="185">
        <v>4</v>
      </c>
      <c r="L26" s="115">
        <v>2</v>
      </c>
      <c r="M26" s="113"/>
      <c r="N26" s="473">
        <v>1</v>
      </c>
      <c r="O26" s="473"/>
      <c r="P26" s="473"/>
      <c r="Q26" s="88" t="s">
        <v>460</v>
      </c>
      <c r="R26" s="114"/>
    </row>
    <row r="27" spans="1:18" s="98" customFormat="1" ht="15.75" customHeight="1">
      <c r="A27" s="121" t="s">
        <v>421</v>
      </c>
      <c r="B27" s="97" t="s">
        <v>419</v>
      </c>
      <c r="C27" s="118" t="s">
        <v>450</v>
      </c>
      <c r="D27" s="186" t="s">
        <v>450</v>
      </c>
      <c r="E27" s="113">
        <v>0</v>
      </c>
      <c r="F27" s="103">
        <v>1</v>
      </c>
      <c r="G27" s="185" t="s">
        <v>450</v>
      </c>
      <c r="H27" s="116" t="s">
        <v>419</v>
      </c>
      <c r="I27" s="113"/>
      <c r="J27" s="116">
        <v>1</v>
      </c>
      <c r="K27" s="185">
        <v>1</v>
      </c>
      <c r="L27" s="115" t="s">
        <v>419</v>
      </c>
      <c r="M27" s="113"/>
      <c r="N27" s="473" t="s">
        <v>419</v>
      </c>
      <c r="O27" s="473"/>
      <c r="P27" s="473"/>
      <c r="Q27" s="88" t="s">
        <v>461</v>
      </c>
      <c r="R27" s="114"/>
    </row>
    <row r="28" spans="1:18" s="98" customFormat="1" ht="15.75" customHeight="1">
      <c r="A28" s="122" t="s">
        <v>422</v>
      </c>
      <c r="B28" s="97">
        <v>3</v>
      </c>
      <c r="C28" s="183">
        <v>1</v>
      </c>
      <c r="D28" s="184">
        <v>5</v>
      </c>
      <c r="E28" s="113">
        <v>0</v>
      </c>
      <c r="F28" s="103">
        <v>21</v>
      </c>
      <c r="G28" s="185">
        <v>1</v>
      </c>
      <c r="H28" s="116">
        <v>2</v>
      </c>
      <c r="I28" s="113"/>
      <c r="J28" s="116">
        <v>12</v>
      </c>
      <c r="K28" s="185">
        <v>4</v>
      </c>
      <c r="L28" s="115">
        <v>2</v>
      </c>
      <c r="M28" s="113"/>
      <c r="N28" s="473">
        <v>1</v>
      </c>
      <c r="O28" s="473"/>
      <c r="P28" s="473"/>
      <c r="Q28" s="88" t="s">
        <v>462</v>
      </c>
      <c r="R28" s="114"/>
    </row>
    <row r="29" spans="1:22" s="98" customFormat="1" ht="15.75" customHeight="1">
      <c r="A29" s="122" t="s">
        <v>423</v>
      </c>
      <c r="B29" s="97" t="s">
        <v>419</v>
      </c>
      <c r="C29" s="118" t="s">
        <v>450</v>
      </c>
      <c r="D29" s="186" t="s">
        <v>450</v>
      </c>
      <c r="E29" s="113">
        <v>0</v>
      </c>
      <c r="F29" s="103">
        <v>1</v>
      </c>
      <c r="G29" s="185" t="s">
        <v>450</v>
      </c>
      <c r="H29" s="116" t="s">
        <v>419</v>
      </c>
      <c r="I29" s="113"/>
      <c r="J29" s="116">
        <v>1</v>
      </c>
      <c r="K29" s="185">
        <v>1</v>
      </c>
      <c r="L29" s="115" t="s">
        <v>419</v>
      </c>
      <c r="M29" s="113"/>
      <c r="N29" s="473" t="s">
        <v>419</v>
      </c>
      <c r="O29" s="473"/>
      <c r="P29" s="473"/>
      <c r="Q29" s="88" t="s">
        <v>463</v>
      </c>
      <c r="R29" s="109"/>
      <c r="S29" s="99"/>
      <c r="T29" s="99"/>
      <c r="U29" s="99"/>
      <c r="V29" s="99"/>
    </row>
    <row r="30" spans="1:22" s="98" customFormat="1" ht="15.75" customHeight="1">
      <c r="A30" s="116" t="s">
        <v>443</v>
      </c>
      <c r="B30" s="97">
        <v>2</v>
      </c>
      <c r="C30" s="118" t="s">
        <v>450</v>
      </c>
      <c r="D30" s="184">
        <v>5</v>
      </c>
      <c r="E30" s="115" t="s">
        <v>419</v>
      </c>
      <c r="F30" s="103">
        <v>20</v>
      </c>
      <c r="G30" s="185">
        <v>1</v>
      </c>
      <c r="H30" s="116">
        <v>2</v>
      </c>
      <c r="I30" s="115"/>
      <c r="J30" s="116">
        <v>13</v>
      </c>
      <c r="K30" s="185">
        <v>5</v>
      </c>
      <c r="L30" s="115">
        <v>2</v>
      </c>
      <c r="M30" s="115"/>
      <c r="N30" s="473">
        <v>1</v>
      </c>
      <c r="O30" s="473"/>
      <c r="P30" s="473"/>
      <c r="Q30" s="97" t="s">
        <v>443</v>
      </c>
      <c r="R30" s="110"/>
      <c r="S30" s="163"/>
      <c r="T30" s="163"/>
      <c r="U30" s="163"/>
      <c r="V30" s="163"/>
    </row>
    <row r="31" spans="1:22" s="99" customFormat="1" ht="15.75" customHeight="1">
      <c r="A31" s="194" t="s">
        <v>6</v>
      </c>
      <c r="B31" s="201">
        <v>2</v>
      </c>
      <c r="C31" s="199" t="s">
        <v>450</v>
      </c>
      <c r="D31" s="51">
        <v>5</v>
      </c>
      <c r="E31" s="202" t="s">
        <v>450</v>
      </c>
      <c r="F31" s="51">
        <v>22</v>
      </c>
      <c r="G31" s="203">
        <v>1</v>
      </c>
      <c r="H31" s="51">
        <v>2</v>
      </c>
      <c r="I31" s="202"/>
      <c r="J31" s="51">
        <v>13</v>
      </c>
      <c r="K31" s="203">
        <v>4</v>
      </c>
      <c r="L31" s="202">
        <v>2</v>
      </c>
      <c r="M31" s="202"/>
      <c r="N31" s="518">
        <v>1</v>
      </c>
      <c r="O31" s="518"/>
      <c r="P31" s="518"/>
      <c r="Q31" s="128" t="s">
        <v>6</v>
      </c>
      <c r="R31" s="20"/>
      <c r="S31" s="20"/>
      <c r="T31" s="20"/>
      <c r="U31" s="4"/>
      <c r="V31" s="4"/>
    </row>
    <row r="32" spans="1:22" s="99" customFormat="1" ht="15.75" customHeight="1">
      <c r="A32" s="194" t="s">
        <v>659</v>
      </c>
      <c r="B32" s="201">
        <v>2</v>
      </c>
      <c r="C32" s="199" t="s">
        <v>450</v>
      </c>
      <c r="D32" s="51">
        <v>7</v>
      </c>
      <c r="E32" s="202">
        <v>1</v>
      </c>
      <c r="F32" s="51">
        <v>23</v>
      </c>
      <c r="G32" s="203">
        <v>2</v>
      </c>
      <c r="H32" s="51">
        <v>2</v>
      </c>
      <c r="I32" s="202"/>
      <c r="J32" s="51">
        <v>14</v>
      </c>
      <c r="K32" s="203">
        <v>4</v>
      </c>
      <c r="L32" s="202">
        <v>2</v>
      </c>
      <c r="M32" s="202"/>
      <c r="N32" s="518">
        <v>1</v>
      </c>
      <c r="O32" s="518"/>
      <c r="P32" s="525"/>
      <c r="Q32" s="128" t="s">
        <v>659</v>
      </c>
      <c r="R32" s="20"/>
      <c r="S32" s="20"/>
      <c r="T32" s="20"/>
      <c r="U32" s="4"/>
      <c r="V32" s="4"/>
    </row>
    <row r="33" spans="1:22" s="163" customFormat="1" ht="15.75" customHeight="1" thickBot="1">
      <c r="A33" s="117" t="s">
        <v>662</v>
      </c>
      <c r="B33" s="329">
        <v>2</v>
      </c>
      <c r="C33" s="332"/>
      <c r="D33" s="283">
        <v>7</v>
      </c>
      <c r="E33" s="333">
        <v>2</v>
      </c>
      <c r="F33" s="283">
        <v>23</v>
      </c>
      <c r="G33" s="332">
        <v>2</v>
      </c>
      <c r="H33" s="290">
        <v>2</v>
      </c>
      <c r="I33" s="290"/>
      <c r="J33" s="290">
        <v>14</v>
      </c>
      <c r="K33" s="332">
        <v>4</v>
      </c>
      <c r="L33" s="290">
        <v>2</v>
      </c>
      <c r="M33" s="290"/>
      <c r="N33" s="528">
        <v>1</v>
      </c>
      <c r="O33" s="528"/>
      <c r="P33" s="529"/>
      <c r="Q33" s="248" t="s">
        <v>662</v>
      </c>
      <c r="R33" s="20"/>
      <c r="S33" s="20"/>
      <c r="T33" s="20"/>
      <c r="U33" s="20"/>
      <c r="V33" s="20"/>
    </row>
    <row r="34" spans="1:32" ht="15" customHeight="1">
      <c r="A34" s="23" t="s">
        <v>444</v>
      </c>
      <c r="C34" s="17"/>
      <c r="D34" s="17"/>
      <c r="E34" s="31"/>
      <c r="F34" s="31"/>
      <c r="G34" s="31"/>
      <c r="H34" s="31"/>
      <c r="I34" s="31"/>
      <c r="J34" s="31"/>
      <c r="K34" s="31"/>
      <c r="L34" s="31"/>
      <c r="M34" s="521" t="s">
        <v>81</v>
      </c>
      <c r="N34" s="490"/>
      <c r="O34" s="490"/>
      <c r="P34" s="490"/>
      <c r="Q34" s="522"/>
      <c r="R34" s="20"/>
      <c r="S34" s="20"/>
      <c r="T34" s="20"/>
      <c r="U34" s="20"/>
      <c r="V34" s="20"/>
      <c r="AB34" s="20"/>
      <c r="AC34" s="20"/>
      <c r="AD34" s="20"/>
      <c r="AF34" s="42" t="s">
        <v>445</v>
      </c>
    </row>
    <row r="35" spans="1:31" ht="15" customHeight="1">
      <c r="A35" s="29" t="s">
        <v>446</v>
      </c>
      <c r="C35" s="41"/>
      <c r="D35" s="41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W35" s="20"/>
      <c r="X35" s="20"/>
      <c r="Y35" s="20"/>
      <c r="Z35" s="20" t="s">
        <v>447</v>
      </c>
      <c r="AA35" s="20"/>
      <c r="AB35" s="20"/>
      <c r="AC35" s="20"/>
      <c r="AD35" s="20"/>
      <c r="AE35" s="20"/>
    </row>
    <row r="36" spans="1:31" ht="12.75">
      <c r="A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W36" s="20"/>
      <c r="X36" s="20"/>
      <c r="Y36" s="20"/>
      <c r="Z36" s="20"/>
      <c r="AA36" s="20"/>
      <c r="AB36" s="20"/>
      <c r="AC36" s="20"/>
      <c r="AD36" s="20"/>
      <c r="AE36" s="20"/>
    </row>
    <row r="39" ht="12.75">
      <c r="S39" s="24"/>
    </row>
    <row r="40" ht="12.75">
      <c r="S40" s="25"/>
    </row>
  </sheetData>
  <mergeCells count="68">
    <mergeCell ref="A1:S1"/>
    <mergeCell ref="F8:G8"/>
    <mergeCell ref="F9:G10"/>
    <mergeCell ref="H8:I8"/>
    <mergeCell ref="H9:I10"/>
    <mergeCell ref="P8:Q10"/>
    <mergeCell ref="L9:M10"/>
    <mergeCell ref="J9:J10"/>
    <mergeCell ref="D3:E6"/>
    <mergeCell ref="B8:C10"/>
    <mergeCell ref="M34:Q34"/>
    <mergeCell ref="J25:K25"/>
    <mergeCell ref="L23:M23"/>
    <mergeCell ref="Q20:Q25"/>
    <mergeCell ref="N32:P32"/>
    <mergeCell ref="L25:M25"/>
    <mergeCell ref="N25:P25"/>
    <mergeCell ref="L24:M24"/>
    <mergeCell ref="N24:P24"/>
    <mergeCell ref="N33:P33"/>
    <mergeCell ref="N31:P31"/>
    <mergeCell ref="B25:C25"/>
    <mergeCell ref="D25:E25"/>
    <mergeCell ref="F25:G25"/>
    <mergeCell ref="H25:I25"/>
    <mergeCell ref="N26:P26"/>
    <mergeCell ref="N27:P27"/>
    <mergeCell ref="N28:P28"/>
    <mergeCell ref="N29:P29"/>
    <mergeCell ref="F24:G24"/>
    <mergeCell ref="H24:I24"/>
    <mergeCell ref="J24:K24"/>
    <mergeCell ref="B24:C24"/>
    <mergeCell ref="D24:E24"/>
    <mergeCell ref="J22:K22"/>
    <mergeCell ref="L22:M22"/>
    <mergeCell ref="N22:P22"/>
    <mergeCell ref="J23:K23"/>
    <mergeCell ref="N23:P23"/>
    <mergeCell ref="B23:C23"/>
    <mergeCell ref="D23:E23"/>
    <mergeCell ref="F23:G23"/>
    <mergeCell ref="H23:I23"/>
    <mergeCell ref="B22:C22"/>
    <mergeCell ref="D22:E22"/>
    <mergeCell ref="F22:G22"/>
    <mergeCell ref="H22:I22"/>
    <mergeCell ref="F20:G20"/>
    <mergeCell ref="F21:G21"/>
    <mergeCell ref="H20:M21"/>
    <mergeCell ref="N20:P21"/>
    <mergeCell ref="D8:E10"/>
    <mergeCell ref="N8:O10"/>
    <mergeCell ref="H6:I6"/>
    <mergeCell ref="L6:M6"/>
    <mergeCell ref="J6:K6"/>
    <mergeCell ref="F6:G6"/>
    <mergeCell ref="L8:M8"/>
    <mergeCell ref="F3:S4"/>
    <mergeCell ref="N30:P30"/>
    <mergeCell ref="A3:A10"/>
    <mergeCell ref="A20:A25"/>
    <mergeCell ref="N6:O6"/>
    <mergeCell ref="P6:Q6"/>
    <mergeCell ref="D7:E7"/>
    <mergeCell ref="N7:O7"/>
    <mergeCell ref="P7:Q7"/>
    <mergeCell ref="B3:C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0">
      <selection activeCell="E12" sqref="D12:E12"/>
    </sheetView>
  </sheetViews>
  <sheetFormatPr defaultColWidth="9.140625" defaultRowHeight="12.75"/>
  <cols>
    <col min="1" max="1" width="9.28125" style="4" customWidth="1"/>
    <col min="2" max="2" width="11.7109375" style="4" customWidth="1"/>
    <col min="3" max="3" width="10.28125" style="4" customWidth="1"/>
    <col min="4" max="4" width="10.57421875" style="4" customWidth="1"/>
    <col min="5" max="5" width="11.421875" style="4" customWidth="1"/>
    <col min="6" max="6" width="11.140625" style="4" customWidth="1"/>
    <col min="7" max="7" width="10.7109375" style="4" customWidth="1"/>
    <col min="8" max="8" width="11.140625" style="4" customWidth="1"/>
    <col min="9" max="9" width="10.8515625" style="4" customWidth="1"/>
    <col min="10" max="10" width="11.57421875" style="4" customWidth="1"/>
    <col min="11" max="11" width="10.7109375" style="4" customWidth="1"/>
    <col min="12" max="12" width="12.28125" style="4" customWidth="1"/>
    <col min="13" max="13" width="11.8515625" style="4" customWidth="1"/>
    <col min="14" max="14" width="10.8515625" style="4" customWidth="1"/>
    <col min="15" max="15" width="9.7109375" style="4" customWidth="1"/>
    <col min="16" max="16" width="4.28125" style="4" customWidth="1"/>
    <col min="17" max="16384" width="9.140625" style="4" customWidth="1"/>
  </cols>
  <sheetData>
    <row r="1" spans="1:15" ht="33.75" customHeight="1">
      <c r="A1" s="533" t="s">
        <v>725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</row>
    <row r="2" spans="1:15" ht="18" customHeight="1">
      <c r="A2" s="29" t="s">
        <v>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O2" s="5" t="s">
        <v>10</v>
      </c>
    </row>
    <row r="3" spans="1:15" ht="16.5" customHeight="1">
      <c r="A3" s="536" t="s">
        <v>471</v>
      </c>
      <c r="B3" s="30"/>
      <c r="C3" s="504" t="s">
        <v>11</v>
      </c>
      <c r="D3" s="534"/>
      <c r="E3" s="534"/>
      <c r="F3" s="534"/>
      <c r="G3" s="477"/>
      <c r="H3" s="6" t="s">
        <v>12</v>
      </c>
      <c r="I3" s="11" t="s">
        <v>13</v>
      </c>
      <c r="J3" s="504" t="s">
        <v>14</v>
      </c>
      <c r="K3" s="534"/>
      <c r="L3" s="534"/>
      <c r="M3" s="534"/>
      <c r="N3" s="477"/>
      <c r="O3" s="537" t="s">
        <v>472</v>
      </c>
    </row>
    <row r="4" spans="1:15" ht="16.5" customHeight="1">
      <c r="A4" s="475"/>
      <c r="B4" s="32" t="s">
        <v>15</v>
      </c>
      <c r="C4" s="421" t="s">
        <v>16</v>
      </c>
      <c r="D4" s="535"/>
      <c r="E4" s="535"/>
      <c r="F4" s="535"/>
      <c r="G4" s="476"/>
      <c r="H4" s="7"/>
      <c r="I4" s="12"/>
      <c r="J4" s="421" t="s">
        <v>17</v>
      </c>
      <c r="K4" s="535"/>
      <c r="L4" s="535"/>
      <c r="M4" s="535"/>
      <c r="N4" s="476"/>
      <c r="O4" s="478"/>
    </row>
    <row r="5" spans="1:15" ht="16.5" customHeight="1">
      <c r="A5" s="475"/>
      <c r="B5" s="12"/>
      <c r="C5" s="13" t="s">
        <v>18</v>
      </c>
      <c r="D5" s="33" t="s">
        <v>19</v>
      </c>
      <c r="E5" s="32" t="s">
        <v>20</v>
      </c>
      <c r="F5" s="34" t="s">
        <v>21</v>
      </c>
      <c r="G5" s="13" t="s">
        <v>22</v>
      </c>
      <c r="H5" s="7"/>
      <c r="I5" s="12"/>
      <c r="J5" s="13" t="s">
        <v>23</v>
      </c>
      <c r="K5" s="33" t="s">
        <v>24</v>
      </c>
      <c r="L5" s="13" t="s">
        <v>25</v>
      </c>
      <c r="M5" s="33" t="s">
        <v>26</v>
      </c>
      <c r="N5" s="32" t="s">
        <v>27</v>
      </c>
      <c r="O5" s="478"/>
    </row>
    <row r="6" spans="1:15" ht="12.75" customHeight="1">
      <c r="A6" s="475"/>
      <c r="B6" s="12"/>
      <c r="C6" s="12"/>
      <c r="D6" s="7"/>
      <c r="E6" s="12"/>
      <c r="F6" s="7"/>
      <c r="G6" s="12"/>
      <c r="H6" s="7"/>
      <c r="I6" s="12"/>
      <c r="J6" s="12" t="s">
        <v>28</v>
      </c>
      <c r="K6" s="7" t="s">
        <v>29</v>
      </c>
      <c r="L6" s="13" t="s">
        <v>30</v>
      </c>
      <c r="M6" s="7" t="s">
        <v>29</v>
      </c>
      <c r="N6" s="12" t="s">
        <v>31</v>
      </c>
      <c r="O6" s="478"/>
    </row>
    <row r="7" spans="1:15" ht="14.25" customHeight="1">
      <c r="A7" s="475"/>
      <c r="B7" s="12"/>
      <c r="C7" s="12"/>
      <c r="D7" s="7"/>
      <c r="E7" s="12"/>
      <c r="F7" s="7"/>
      <c r="G7" s="12"/>
      <c r="H7" s="7"/>
      <c r="I7" s="12"/>
      <c r="J7" s="12" t="s">
        <v>4</v>
      </c>
      <c r="K7" s="7" t="s">
        <v>32</v>
      </c>
      <c r="L7" s="35" t="s">
        <v>33</v>
      </c>
      <c r="M7" s="7" t="s">
        <v>34</v>
      </c>
      <c r="N7" s="12"/>
      <c r="O7" s="478"/>
    </row>
    <row r="8" spans="1:15" ht="11.25" customHeight="1">
      <c r="A8" s="475"/>
      <c r="B8" s="12" t="s">
        <v>35</v>
      </c>
      <c r="C8" s="12"/>
      <c r="D8" s="7"/>
      <c r="E8" s="12" t="s">
        <v>36</v>
      </c>
      <c r="F8" s="7"/>
      <c r="G8" s="35"/>
      <c r="H8" s="7" t="s">
        <v>37</v>
      </c>
      <c r="I8" s="12"/>
      <c r="J8" s="12" t="s">
        <v>38</v>
      </c>
      <c r="K8" s="7" t="s">
        <v>39</v>
      </c>
      <c r="L8" s="12" t="s">
        <v>40</v>
      </c>
      <c r="M8" s="7" t="s">
        <v>41</v>
      </c>
      <c r="N8" s="12" t="s">
        <v>34</v>
      </c>
      <c r="O8" s="478"/>
    </row>
    <row r="9" spans="1:15" ht="14.25" customHeight="1">
      <c r="A9" s="476"/>
      <c r="B9" s="14" t="s">
        <v>42</v>
      </c>
      <c r="C9" s="14" t="s">
        <v>3</v>
      </c>
      <c r="D9" s="10" t="s">
        <v>43</v>
      </c>
      <c r="E9" s="14" t="s">
        <v>44</v>
      </c>
      <c r="F9" s="10" t="s">
        <v>45</v>
      </c>
      <c r="G9" s="36" t="s">
        <v>46</v>
      </c>
      <c r="H9" s="10" t="s">
        <v>47</v>
      </c>
      <c r="I9" s="14" t="s">
        <v>48</v>
      </c>
      <c r="J9" s="14" t="s">
        <v>49</v>
      </c>
      <c r="K9" s="10" t="s">
        <v>50</v>
      </c>
      <c r="L9" s="36" t="s">
        <v>51</v>
      </c>
      <c r="M9" s="10" t="s">
        <v>52</v>
      </c>
      <c r="N9" s="14" t="s">
        <v>53</v>
      </c>
      <c r="O9" s="421"/>
    </row>
    <row r="10" spans="1:15" s="98" customFormat="1" ht="18" customHeight="1">
      <c r="A10" s="104" t="s">
        <v>54</v>
      </c>
      <c r="B10" s="453">
        <v>38658</v>
      </c>
      <c r="C10" s="454">
        <v>33740</v>
      </c>
      <c r="D10" s="454">
        <v>22421</v>
      </c>
      <c r="E10" s="454">
        <v>1606</v>
      </c>
      <c r="F10" s="454">
        <v>5230</v>
      </c>
      <c r="G10" s="454">
        <v>4483</v>
      </c>
      <c r="H10" s="454">
        <v>4918</v>
      </c>
      <c r="I10" s="454">
        <v>44969</v>
      </c>
      <c r="J10" s="454">
        <v>13884</v>
      </c>
      <c r="K10" s="454">
        <v>10552</v>
      </c>
      <c r="L10" s="454">
        <v>760</v>
      </c>
      <c r="M10" s="455">
        <v>42.4</v>
      </c>
      <c r="N10" s="456">
        <v>0.4</v>
      </c>
      <c r="O10" s="103" t="s">
        <v>54</v>
      </c>
    </row>
    <row r="11" spans="1:15" s="98" customFormat="1" ht="18" customHeight="1">
      <c r="A11" s="104" t="s">
        <v>55</v>
      </c>
      <c r="B11" s="453">
        <v>39030</v>
      </c>
      <c r="C11" s="454">
        <v>33738</v>
      </c>
      <c r="D11" s="454">
        <v>22202</v>
      </c>
      <c r="E11" s="454">
        <v>1551</v>
      </c>
      <c r="F11" s="454">
        <v>5337</v>
      </c>
      <c r="G11" s="454">
        <v>4648</v>
      </c>
      <c r="H11" s="454">
        <v>5293</v>
      </c>
      <c r="I11" s="454">
        <v>45861</v>
      </c>
      <c r="J11" s="454">
        <v>12026</v>
      </c>
      <c r="K11" s="454">
        <v>9436</v>
      </c>
      <c r="L11" s="454">
        <v>786.1666666666666</v>
      </c>
      <c r="M11" s="455">
        <v>42</v>
      </c>
      <c r="N11" s="456">
        <v>0.45</v>
      </c>
      <c r="O11" s="103" t="s">
        <v>55</v>
      </c>
    </row>
    <row r="12" spans="1:15" s="98" customFormat="1" ht="18" customHeight="1">
      <c r="A12" s="104" t="s">
        <v>5</v>
      </c>
      <c r="B12" s="453">
        <v>40559</v>
      </c>
      <c r="C12" s="454">
        <v>34605</v>
      </c>
      <c r="D12" s="454">
        <v>22417</v>
      </c>
      <c r="E12" s="454">
        <v>1496</v>
      </c>
      <c r="F12" s="454">
        <v>5936</v>
      </c>
      <c r="G12" s="454">
        <v>4756</v>
      </c>
      <c r="H12" s="454">
        <v>5954</v>
      </c>
      <c r="I12" s="454">
        <v>47227</v>
      </c>
      <c r="J12" s="454">
        <v>11030</v>
      </c>
      <c r="K12" s="454">
        <v>8983</v>
      </c>
      <c r="L12" s="454">
        <v>814</v>
      </c>
      <c r="M12" s="455">
        <v>38.1</v>
      </c>
      <c r="N12" s="456">
        <v>0.42</v>
      </c>
      <c r="O12" s="103" t="s">
        <v>5</v>
      </c>
    </row>
    <row r="13" spans="1:15" s="98" customFormat="1" ht="18" customHeight="1">
      <c r="A13" s="104" t="s">
        <v>657</v>
      </c>
      <c r="B13" s="453">
        <v>41869</v>
      </c>
      <c r="C13" s="454">
        <v>36098</v>
      </c>
      <c r="D13" s="454">
        <v>24391</v>
      </c>
      <c r="E13" s="454">
        <v>1359</v>
      </c>
      <c r="F13" s="454">
        <v>5954</v>
      </c>
      <c r="G13" s="454">
        <v>4394</v>
      </c>
      <c r="H13" s="454">
        <v>5771</v>
      </c>
      <c r="I13" s="454">
        <v>50384</v>
      </c>
      <c r="J13" s="454">
        <v>10346</v>
      </c>
      <c r="K13" s="454">
        <v>8376</v>
      </c>
      <c r="L13" s="454">
        <v>810</v>
      </c>
      <c r="M13" s="455">
        <v>18</v>
      </c>
      <c r="N13" s="456">
        <v>0.22</v>
      </c>
      <c r="O13" s="103" t="s">
        <v>658</v>
      </c>
    </row>
    <row r="14" spans="1:15" s="98" customFormat="1" ht="18" customHeight="1">
      <c r="A14" s="104" t="s">
        <v>659</v>
      </c>
      <c r="B14" s="453">
        <v>43636</v>
      </c>
      <c r="C14" s="454">
        <v>38140</v>
      </c>
      <c r="D14" s="454">
        <v>26811</v>
      </c>
      <c r="E14" s="454">
        <v>1248</v>
      </c>
      <c r="F14" s="454">
        <v>5409</v>
      </c>
      <c r="G14" s="454">
        <v>4672</v>
      </c>
      <c r="H14" s="454">
        <v>5496</v>
      </c>
      <c r="I14" s="454">
        <v>54081</v>
      </c>
      <c r="J14" s="454">
        <v>9953.493</v>
      </c>
      <c r="K14" s="454">
        <v>8109.6</v>
      </c>
      <c r="L14" s="454">
        <v>814.7491538899961</v>
      </c>
      <c r="M14" s="455">
        <v>39.2</v>
      </c>
      <c r="N14" s="456">
        <v>0.48</v>
      </c>
      <c r="O14" s="103" t="s">
        <v>666</v>
      </c>
    </row>
    <row r="15" spans="1:15" s="102" customFormat="1" ht="18" customHeight="1">
      <c r="A15" s="249" t="s">
        <v>662</v>
      </c>
      <c r="B15" s="250">
        <f aca="true" t="shared" si="0" ref="B15:I15">B27</f>
        <v>47519</v>
      </c>
      <c r="C15" s="251">
        <f t="shared" si="0"/>
        <v>42485</v>
      </c>
      <c r="D15" s="251">
        <f t="shared" si="0"/>
        <v>31107</v>
      </c>
      <c r="E15" s="251">
        <f t="shared" si="0"/>
        <v>1441</v>
      </c>
      <c r="F15" s="251">
        <f t="shared" si="0"/>
        <v>5453</v>
      </c>
      <c r="G15" s="251">
        <f t="shared" si="0"/>
        <v>4484</v>
      </c>
      <c r="H15" s="251">
        <f t="shared" si="0"/>
        <v>5034</v>
      </c>
      <c r="I15" s="251">
        <f t="shared" si="0"/>
        <v>57078</v>
      </c>
      <c r="J15" s="251">
        <f>SUM(J16:J27)</f>
        <v>9527.401</v>
      </c>
      <c r="K15" s="251">
        <f>SUM(K16:K27)</f>
        <v>7271.8</v>
      </c>
      <c r="L15" s="251">
        <f aca="true" t="shared" si="1" ref="L15:L27">K15/J15*1000</f>
        <v>763.2511741659662</v>
      </c>
      <c r="M15" s="252">
        <f>SUM(M16:M27)</f>
        <v>37.982</v>
      </c>
      <c r="N15" s="253">
        <v>0.7</v>
      </c>
      <c r="O15" s="123" t="s">
        <v>667</v>
      </c>
    </row>
    <row r="16" spans="1:15" s="98" customFormat="1" ht="18" customHeight="1">
      <c r="A16" s="200" t="s">
        <v>56</v>
      </c>
      <c r="B16" s="254">
        <v>43537</v>
      </c>
      <c r="C16" s="286">
        <v>38664</v>
      </c>
      <c r="D16" s="255">
        <v>27160</v>
      </c>
      <c r="E16" s="255">
        <v>1209</v>
      </c>
      <c r="F16" s="255">
        <v>5368</v>
      </c>
      <c r="G16" s="255">
        <v>4926</v>
      </c>
      <c r="H16" s="255">
        <v>4873</v>
      </c>
      <c r="I16" s="255">
        <v>54408</v>
      </c>
      <c r="J16" s="255">
        <v>945</v>
      </c>
      <c r="K16" s="255">
        <v>819</v>
      </c>
      <c r="L16" s="255">
        <f t="shared" si="1"/>
        <v>866.6666666666667</v>
      </c>
      <c r="M16" s="256">
        <v>3.371</v>
      </c>
      <c r="N16" s="257">
        <v>0.41</v>
      </c>
      <c r="O16" s="97" t="s">
        <v>57</v>
      </c>
    </row>
    <row r="17" spans="1:15" s="98" customFormat="1" ht="18" customHeight="1">
      <c r="A17" s="200" t="s">
        <v>58</v>
      </c>
      <c r="B17" s="254">
        <v>42356</v>
      </c>
      <c r="C17" s="286">
        <v>37752</v>
      </c>
      <c r="D17" s="255">
        <v>26306</v>
      </c>
      <c r="E17" s="255">
        <v>1203</v>
      </c>
      <c r="F17" s="255">
        <v>5340</v>
      </c>
      <c r="G17" s="255">
        <v>4903</v>
      </c>
      <c r="H17" s="255">
        <v>4604</v>
      </c>
      <c r="I17" s="255">
        <v>54372</v>
      </c>
      <c r="J17" s="255">
        <v>923</v>
      </c>
      <c r="K17" s="255">
        <v>623.7</v>
      </c>
      <c r="L17" s="255">
        <f t="shared" si="1"/>
        <v>675.7313109425785</v>
      </c>
      <c r="M17" s="256">
        <v>1.376</v>
      </c>
      <c r="N17" s="257">
        <v>0.22</v>
      </c>
      <c r="O17" s="97" t="s">
        <v>59</v>
      </c>
    </row>
    <row r="18" spans="1:15" s="98" customFormat="1" ht="18" customHeight="1">
      <c r="A18" s="200" t="s">
        <v>60</v>
      </c>
      <c r="B18" s="254">
        <v>42304</v>
      </c>
      <c r="C18" s="286">
        <v>37724</v>
      </c>
      <c r="D18" s="255">
        <v>26952</v>
      </c>
      <c r="E18" s="255">
        <v>1184</v>
      </c>
      <c r="F18" s="255">
        <v>5158</v>
      </c>
      <c r="G18" s="255">
        <v>4430</v>
      </c>
      <c r="H18" s="255">
        <v>4580</v>
      </c>
      <c r="I18" s="255">
        <v>54506</v>
      </c>
      <c r="J18" s="255">
        <v>802</v>
      </c>
      <c r="K18" s="255">
        <v>618.1</v>
      </c>
      <c r="L18" s="255">
        <f t="shared" si="1"/>
        <v>770.6982543640897</v>
      </c>
      <c r="M18" s="256">
        <v>1.992</v>
      </c>
      <c r="N18" s="257">
        <v>0.32</v>
      </c>
      <c r="O18" s="97" t="s">
        <v>61</v>
      </c>
    </row>
    <row r="19" spans="1:15" s="98" customFormat="1" ht="18" customHeight="1">
      <c r="A19" s="200" t="s">
        <v>62</v>
      </c>
      <c r="B19" s="254">
        <v>45080</v>
      </c>
      <c r="C19" s="286">
        <v>40708</v>
      </c>
      <c r="D19" s="255">
        <v>28265</v>
      </c>
      <c r="E19" s="255">
        <v>1165</v>
      </c>
      <c r="F19" s="255">
        <v>5241</v>
      </c>
      <c r="G19" s="255">
        <v>6037</v>
      </c>
      <c r="H19" s="255">
        <v>4372</v>
      </c>
      <c r="I19" s="255">
        <v>55118</v>
      </c>
      <c r="J19" s="255">
        <v>803</v>
      </c>
      <c r="K19" s="255">
        <v>625</v>
      </c>
      <c r="L19" s="255">
        <f t="shared" si="1"/>
        <v>778.3312577833126</v>
      </c>
      <c r="M19" s="256">
        <v>2.569</v>
      </c>
      <c r="N19" s="257">
        <v>0.41</v>
      </c>
      <c r="O19" s="97" t="s">
        <v>63</v>
      </c>
    </row>
    <row r="20" spans="1:15" s="98" customFormat="1" ht="18" customHeight="1">
      <c r="A20" s="200" t="s">
        <v>64</v>
      </c>
      <c r="B20" s="254">
        <v>46063</v>
      </c>
      <c r="C20" s="286">
        <v>41821</v>
      </c>
      <c r="D20" s="255">
        <v>30338</v>
      </c>
      <c r="E20" s="255">
        <v>1178</v>
      </c>
      <c r="F20" s="255">
        <v>5238</v>
      </c>
      <c r="G20" s="255">
        <v>5067</v>
      </c>
      <c r="H20" s="255">
        <v>4242</v>
      </c>
      <c r="I20" s="255">
        <v>56132</v>
      </c>
      <c r="J20" s="255">
        <v>742</v>
      </c>
      <c r="K20" s="255">
        <v>534.6</v>
      </c>
      <c r="L20" s="255">
        <f t="shared" si="1"/>
        <v>720.4851752021564</v>
      </c>
      <c r="M20" s="256">
        <v>0.984</v>
      </c>
      <c r="N20" s="257">
        <v>0.18</v>
      </c>
      <c r="O20" s="97" t="s">
        <v>65</v>
      </c>
    </row>
    <row r="21" spans="1:15" s="98" customFormat="1" ht="18" customHeight="1">
      <c r="A21" s="200" t="s">
        <v>66</v>
      </c>
      <c r="B21" s="254">
        <v>46012</v>
      </c>
      <c r="C21" s="286">
        <v>41431</v>
      </c>
      <c r="D21" s="255">
        <v>30434</v>
      </c>
      <c r="E21" s="255">
        <v>1223</v>
      </c>
      <c r="F21" s="255">
        <v>5023</v>
      </c>
      <c r="G21" s="255">
        <v>4751</v>
      </c>
      <c r="H21" s="255">
        <v>4581</v>
      </c>
      <c r="I21" s="255">
        <v>56344</v>
      </c>
      <c r="J21" s="255">
        <v>718</v>
      </c>
      <c r="K21" s="255">
        <v>558.3</v>
      </c>
      <c r="L21" s="255">
        <f t="shared" si="1"/>
        <v>777.5766016713092</v>
      </c>
      <c r="M21" s="256">
        <v>2.49</v>
      </c>
      <c r="N21" s="257">
        <v>0.45</v>
      </c>
      <c r="O21" s="97" t="s">
        <v>67</v>
      </c>
    </row>
    <row r="22" spans="1:15" s="98" customFormat="1" ht="18" customHeight="1">
      <c r="A22" s="200" t="s">
        <v>68</v>
      </c>
      <c r="B22" s="254">
        <v>46052</v>
      </c>
      <c r="C22" s="286">
        <v>41869</v>
      </c>
      <c r="D22" s="255">
        <v>31413</v>
      </c>
      <c r="E22" s="255">
        <v>1247</v>
      </c>
      <c r="F22" s="255">
        <v>4972</v>
      </c>
      <c r="G22" s="255">
        <v>4237</v>
      </c>
      <c r="H22" s="255">
        <v>4183</v>
      </c>
      <c r="I22" s="255">
        <v>56376</v>
      </c>
      <c r="J22" s="255">
        <v>766</v>
      </c>
      <c r="K22" s="255">
        <v>603.6</v>
      </c>
      <c r="L22" s="255">
        <f t="shared" si="1"/>
        <v>787.9895561357703</v>
      </c>
      <c r="M22" s="256">
        <v>3.558</v>
      </c>
      <c r="N22" s="257">
        <v>0.59</v>
      </c>
      <c r="O22" s="97" t="s">
        <v>69</v>
      </c>
    </row>
    <row r="23" spans="1:15" s="98" customFormat="1" ht="18" customHeight="1">
      <c r="A23" s="200" t="s">
        <v>70</v>
      </c>
      <c r="B23" s="254">
        <v>47311</v>
      </c>
      <c r="C23" s="286">
        <v>43003</v>
      </c>
      <c r="D23" s="255">
        <v>30804</v>
      </c>
      <c r="E23" s="255">
        <v>1290</v>
      </c>
      <c r="F23" s="255">
        <v>4953</v>
      </c>
      <c r="G23" s="255">
        <v>4956</v>
      </c>
      <c r="H23" s="255">
        <v>4308</v>
      </c>
      <c r="I23" s="255">
        <v>56846</v>
      </c>
      <c r="J23" s="255">
        <v>633</v>
      </c>
      <c r="K23" s="255">
        <v>488.8</v>
      </c>
      <c r="L23" s="255">
        <f t="shared" si="1"/>
        <v>772.1958925750395</v>
      </c>
      <c r="M23" s="256">
        <v>2.546</v>
      </c>
      <c r="N23" s="257">
        <v>0.52</v>
      </c>
      <c r="O23" s="97" t="s">
        <v>71</v>
      </c>
    </row>
    <row r="24" spans="1:15" s="98" customFormat="1" ht="18" customHeight="1">
      <c r="A24" s="200" t="s">
        <v>72</v>
      </c>
      <c r="B24" s="254">
        <v>46957</v>
      </c>
      <c r="C24" s="286">
        <v>42552</v>
      </c>
      <c r="D24" s="255">
        <v>32100</v>
      </c>
      <c r="E24" s="255">
        <v>1326</v>
      </c>
      <c r="F24" s="255">
        <v>4950</v>
      </c>
      <c r="G24" s="255">
        <v>4175</v>
      </c>
      <c r="H24" s="255">
        <v>4405</v>
      </c>
      <c r="I24" s="255">
        <v>56770</v>
      </c>
      <c r="J24" s="255">
        <v>834</v>
      </c>
      <c r="K24" s="255">
        <v>603.9</v>
      </c>
      <c r="L24" s="255">
        <f t="shared" si="1"/>
        <v>724.1007194244604</v>
      </c>
      <c r="M24" s="256">
        <v>3.165</v>
      </c>
      <c r="N24" s="257">
        <v>0.52</v>
      </c>
      <c r="O24" s="97" t="s">
        <v>73</v>
      </c>
    </row>
    <row r="25" spans="1:15" s="98" customFormat="1" ht="18" customHeight="1">
      <c r="A25" s="200" t="s">
        <v>74</v>
      </c>
      <c r="B25" s="254">
        <v>48490</v>
      </c>
      <c r="C25" s="286">
        <v>44356</v>
      </c>
      <c r="D25" s="255">
        <v>33462</v>
      </c>
      <c r="E25" s="255">
        <v>1376</v>
      </c>
      <c r="F25" s="255">
        <v>4948</v>
      </c>
      <c r="G25" s="255">
        <v>4570</v>
      </c>
      <c r="H25" s="255">
        <v>4134</v>
      </c>
      <c r="I25" s="255">
        <v>57083</v>
      </c>
      <c r="J25" s="255">
        <v>791</v>
      </c>
      <c r="K25" s="255">
        <v>612.6</v>
      </c>
      <c r="L25" s="255">
        <f t="shared" si="1"/>
        <v>774.4627054361569</v>
      </c>
      <c r="M25" s="256">
        <v>6.397</v>
      </c>
      <c r="N25" s="257">
        <v>1.04</v>
      </c>
      <c r="O25" s="97" t="s">
        <v>75</v>
      </c>
    </row>
    <row r="26" spans="1:15" s="98" customFormat="1" ht="18" customHeight="1">
      <c r="A26" s="200" t="s">
        <v>76</v>
      </c>
      <c r="B26" s="254">
        <v>49023</v>
      </c>
      <c r="C26" s="286">
        <v>44877</v>
      </c>
      <c r="D26" s="255">
        <v>33628</v>
      </c>
      <c r="E26" s="255">
        <v>1408</v>
      </c>
      <c r="F26" s="255">
        <v>5196</v>
      </c>
      <c r="G26" s="255">
        <v>4646</v>
      </c>
      <c r="H26" s="255">
        <v>4146</v>
      </c>
      <c r="I26" s="255">
        <v>57281</v>
      </c>
      <c r="J26" s="255">
        <v>720</v>
      </c>
      <c r="K26" s="255">
        <v>503.3</v>
      </c>
      <c r="L26" s="255">
        <f t="shared" si="1"/>
        <v>699.0277777777778</v>
      </c>
      <c r="M26" s="256">
        <v>4.765</v>
      </c>
      <c r="N26" s="257">
        <v>0.95</v>
      </c>
      <c r="O26" s="97" t="s">
        <v>77</v>
      </c>
    </row>
    <row r="27" spans="1:15" s="98" customFormat="1" ht="18" customHeight="1">
      <c r="A27" s="230" t="s">
        <v>78</v>
      </c>
      <c r="B27" s="258">
        <v>47519</v>
      </c>
      <c r="C27" s="290">
        <v>42485</v>
      </c>
      <c r="D27" s="259">
        <v>31107</v>
      </c>
      <c r="E27" s="259">
        <v>1441</v>
      </c>
      <c r="F27" s="259">
        <v>5453</v>
      </c>
      <c r="G27" s="259">
        <v>4484</v>
      </c>
      <c r="H27" s="259">
        <v>5034</v>
      </c>
      <c r="I27" s="259">
        <v>57078</v>
      </c>
      <c r="J27" s="259">
        <v>850.401</v>
      </c>
      <c r="K27" s="259">
        <v>680.9</v>
      </c>
      <c r="L27" s="259">
        <f t="shared" si="1"/>
        <v>800.68109045027</v>
      </c>
      <c r="M27" s="260">
        <v>4.769</v>
      </c>
      <c r="N27" s="261">
        <v>0.7</v>
      </c>
      <c r="O27" s="124" t="s">
        <v>79</v>
      </c>
    </row>
    <row r="28" spans="1:15" ht="15" customHeight="1">
      <c r="A28" s="37" t="s">
        <v>80</v>
      </c>
      <c r="B28" s="38"/>
      <c r="D28" s="20"/>
      <c r="E28" s="20"/>
      <c r="F28" s="20"/>
      <c r="G28" s="20"/>
      <c r="H28" s="20"/>
      <c r="I28" s="20"/>
      <c r="J28" s="20"/>
      <c r="K28" s="39" t="s">
        <v>81</v>
      </c>
      <c r="M28" s="38"/>
      <c r="N28" s="38"/>
      <c r="O28" s="38"/>
    </row>
    <row r="29" spans="1:11" ht="15" customHeight="1">
      <c r="A29" s="29" t="s">
        <v>718</v>
      </c>
      <c r="B29" s="29"/>
      <c r="C29" s="29"/>
      <c r="D29" s="20"/>
      <c r="E29" s="20"/>
      <c r="F29" s="20"/>
      <c r="G29" s="20"/>
      <c r="H29" s="20"/>
      <c r="I29" s="20"/>
      <c r="J29" s="20"/>
      <c r="K29" s="40" t="s">
        <v>719</v>
      </c>
    </row>
    <row r="30" spans="1:11" ht="15" customHeight="1">
      <c r="A30" s="29" t="s">
        <v>82</v>
      </c>
      <c r="D30" s="20"/>
      <c r="E30" s="20"/>
      <c r="F30" s="20"/>
      <c r="G30" s="20"/>
      <c r="H30" s="20"/>
      <c r="I30" s="20"/>
      <c r="J30" s="20"/>
      <c r="K30" s="4" t="s">
        <v>83</v>
      </c>
    </row>
    <row r="31" spans="1:11" ht="15" customHeight="1">
      <c r="A31" s="29" t="s">
        <v>84</v>
      </c>
      <c r="B31" s="41"/>
      <c r="C31" s="41"/>
      <c r="K31" s="4" t="s">
        <v>85</v>
      </c>
    </row>
    <row r="32" spans="1:11" ht="15" customHeight="1">
      <c r="A32" s="29" t="s">
        <v>86</v>
      </c>
      <c r="K32" s="4" t="s">
        <v>87</v>
      </c>
    </row>
    <row r="33" spans="1:11" ht="15" customHeight="1">
      <c r="A33" s="4" t="s">
        <v>88</v>
      </c>
      <c r="K33" s="4" t="s">
        <v>89</v>
      </c>
    </row>
    <row r="34" ht="15" customHeight="1">
      <c r="A34" s="4" t="s">
        <v>90</v>
      </c>
    </row>
  </sheetData>
  <mergeCells count="7">
    <mergeCell ref="A1:O1"/>
    <mergeCell ref="C3:G3"/>
    <mergeCell ref="J3:N3"/>
    <mergeCell ref="C4:G4"/>
    <mergeCell ref="J4:N4"/>
    <mergeCell ref="A3:A9"/>
    <mergeCell ref="O3:O9"/>
  </mergeCells>
  <printOptions/>
  <pageMargins left="0.7480314960629921" right="0.7480314960629921" top="0.71" bottom="0.75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E13" sqref="E13"/>
    </sheetView>
  </sheetViews>
  <sheetFormatPr defaultColWidth="9.140625" defaultRowHeight="12.75"/>
  <cols>
    <col min="1" max="6" width="18.7109375" style="4" customWidth="1"/>
    <col min="7" max="7" width="20.28125" style="4" customWidth="1"/>
    <col min="8" max="16384" width="9.140625" style="4" customWidth="1"/>
  </cols>
  <sheetData>
    <row r="1" spans="1:7" ht="32.25" customHeight="1">
      <c r="A1" s="503" t="s">
        <v>91</v>
      </c>
      <c r="B1" s="503"/>
      <c r="C1" s="503"/>
      <c r="D1" s="503"/>
      <c r="E1" s="503"/>
      <c r="F1" s="503"/>
      <c r="G1" s="503"/>
    </row>
    <row r="2" spans="1:7" ht="18" customHeight="1">
      <c r="A2" s="29" t="s">
        <v>92</v>
      </c>
      <c r="F2" s="42"/>
      <c r="G2" s="43" t="s">
        <v>93</v>
      </c>
    </row>
    <row r="3" spans="1:7" s="26" customFormat="1" ht="45.75" customHeight="1">
      <c r="A3" s="538" t="s">
        <v>473</v>
      </c>
      <c r="B3" s="22" t="s">
        <v>94</v>
      </c>
      <c r="C3" s="44" t="s">
        <v>95</v>
      </c>
      <c r="D3" s="22" t="s">
        <v>96</v>
      </c>
      <c r="E3" s="44" t="s">
        <v>97</v>
      </c>
      <c r="F3" s="22" t="s">
        <v>98</v>
      </c>
      <c r="G3" s="539" t="s">
        <v>468</v>
      </c>
    </row>
    <row r="4" spans="1:7" s="26" customFormat="1" ht="45.75" customHeight="1">
      <c r="A4" s="520"/>
      <c r="B4" s="47" t="s">
        <v>99</v>
      </c>
      <c r="C4" s="48" t="s">
        <v>100</v>
      </c>
      <c r="D4" s="49" t="s">
        <v>101</v>
      </c>
      <c r="E4" s="48" t="s">
        <v>102</v>
      </c>
      <c r="F4" s="50" t="s">
        <v>103</v>
      </c>
      <c r="G4" s="540"/>
    </row>
    <row r="5" spans="1:7" s="125" customFormat="1" ht="27" customHeight="1">
      <c r="A5" s="126" t="s">
        <v>105</v>
      </c>
      <c r="B5" s="178">
        <v>18</v>
      </c>
      <c r="C5" s="131">
        <v>447283</v>
      </c>
      <c r="D5" s="131">
        <v>393177</v>
      </c>
      <c r="E5" s="131">
        <v>308711</v>
      </c>
      <c r="F5" s="131">
        <v>66187</v>
      </c>
      <c r="G5" s="130" t="s">
        <v>469</v>
      </c>
    </row>
    <row r="6" spans="1:7" s="125" customFormat="1" ht="27" customHeight="1">
      <c r="A6" s="126" t="s">
        <v>499</v>
      </c>
      <c r="B6" s="178">
        <v>9</v>
      </c>
      <c r="C6" s="131">
        <v>122666</v>
      </c>
      <c r="D6" s="131">
        <v>108211</v>
      </c>
      <c r="E6" s="131">
        <v>83594</v>
      </c>
      <c r="F6" s="131">
        <v>36821</v>
      </c>
      <c r="G6" s="130" t="s">
        <v>497</v>
      </c>
    </row>
    <row r="7" spans="1:7" s="99" customFormat="1" ht="27" customHeight="1">
      <c r="A7" s="127" t="s">
        <v>106</v>
      </c>
      <c r="B7" s="179">
        <v>17</v>
      </c>
      <c r="C7" s="132">
        <v>501797</v>
      </c>
      <c r="D7" s="132">
        <v>453798</v>
      </c>
      <c r="E7" s="132">
        <v>361895</v>
      </c>
      <c r="F7" s="132">
        <v>124226</v>
      </c>
      <c r="G7" s="130" t="s">
        <v>470</v>
      </c>
    </row>
    <row r="8" spans="1:7" s="99" customFormat="1" ht="27" customHeight="1">
      <c r="A8" s="127" t="s">
        <v>500</v>
      </c>
      <c r="B8" s="179">
        <v>9</v>
      </c>
      <c r="C8" s="132">
        <v>134868</v>
      </c>
      <c r="D8" s="132">
        <v>121104</v>
      </c>
      <c r="E8" s="132">
        <v>85224</v>
      </c>
      <c r="F8" s="132">
        <v>38263</v>
      </c>
      <c r="G8" s="130" t="s">
        <v>498</v>
      </c>
    </row>
    <row r="9" spans="1:7" s="129" customFormat="1" ht="34.5" customHeight="1">
      <c r="A9" s="100" t="s">
        <v>104</v>
      </c>
      <c r="B9" s="180">
        <v>26</v>
      </c>
      <c r="C9" s="133">
        <v>654936</v>
      </c>
      <c r="D9" s="133">
        <v>583393</v>
      </c>
      <c r="E9" s="133">
        <v>420014</v>
      </c>
      <c r="F9" s="133">
        <v>170418</v>
      </c>
      <c r="G9" s="128" t="s">
        <v>104</v>
      </c>
    </row>
    <row r="10" spans="1:7" s="99" customFormat="1" ht="34.5" customHeight="1">
      <c r="A10" s="100" t="s">
        <v>6</v>
      </c>
      <c r="B10" s="180">
        <v>26</v>
      </c>
      <c r="C10" s="133">
        <v>676645</v>
      </c>
      <c r="D10" s="133">
        <v>603486</v>
      </c>
      <c r="E10" s="133">
        <v>409677</v>
      </c>
      <c r="F10" s="204">
        <v>168047</v>
      </c>
      <c r="G10" s="109" t="s">
        <v>6</v>
      </c>
    </row>
    <row r="11" spans="1:7" s="99" customFormat="1" ht="34.5" customHeight="1">
      <c r="A11" s="100" t="s">
        <v>659</v>
      </c>
      <c r="B11" s="180">
        <v>26</v>
      </c>
      <c r="C11" s="133">
        <v>659528</v>
      </c>
      <c r="D11" s="133">
        <v>574211</v>
      </c>
      <c r="E11" s="133">
        <v>384081</v>
      </c>
      <c r="F11" s="204">
        <v>170783</v>
      </c>
      <c r="G11" s="109" t="s">
        <v>659</v>
      </c>
    </row>
    <row r="12" spans="1:7" s="163" customFormat="1" ht="34.5" customHeight="1">
      <c r="A12" s="334" t="s">
        <v>662</v>
      </c>
      <c r="B12" s="335">
        <v>26</v>
      </c>
      <c r="C12" s="336">
        <v>690938</v>
      </c>
      <c r="D12" s="336">
        <v>603622</v>
      </c>
      <c r="E12" s="336">
        <v>405449</v>
      </c>
      <c r="F12" s="336">
        <v>174312</v>
      </c>
      <c r="G12" s="445" t="s">
        <v>662</v>
      </c>
    </row>
    <row r="13" spans="1:8" s="26" customFormat="1" ht="18" customHeight="1">
      <c r="A13" s="46" t="s">
        <v>669</v>
      </c>
      <c r="F13" s="457" t="s">
        <v>715</v>
      </c>
      <c r="G13" s="457"/>
      <c r="H13" s="457"/>
    </row>
  </sheetData>
  <mergeCells count="3">
    <mergeCell ref="A1:G1"/>
    <mergeCell ref="A3:A4"/>
    <mergeCell ref="G3:G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7"/>
  <sheetViews>
    <sheetView zoomScaleSheetLayoutView="100" workbookViewId="0" topLeftCell="A1">
      <selection activeCell="A3" sqref="A3:A10"/>
    </sheetView>
  </sheetViews>
  <sheetFormatPr defaultColWidth="9.140625" defaultRowHeight="12.75"/>
  <cols>
    <col min="1" max="1" width="9.7109375" style="1" customWidth="1"/>
    <col min="2" max="2" width="10.00390625" style="62" customWidth="1"/>
    <col min="3" max="3" width="8.8515625" style="1" customWidth="1"/>
    <col min="4" max="5" width="10.421875" style="1" customWidth="1"/>
    <col min="6" max="6" width="9.00390625" style="1" customWidth="1"/>
    <col min="7" max="7" width="9.7109375" style="1" customWidth="1"/>
    <col min="8" max="8" width="10.00390625" style="1" customWidth="1"/>
    <col min="9" max="9" width="8.8515625" style="1" customWidth="1"/>
    <col min="10" max="11" width="9.28125" style="1" customWidth="1"/>
    <col min="12" max="12" width="8.7109375" style="1" customWidth="1"/>
    <col min="13" max="16" width="10.421875" style="1" customWidth="1"/>
    <col min="17" max="16384" width="9.140625" style="1" customWidth="1"/>
  </cols>
  <sheetData>
    <row r="1" spans="1:16" ht="32.25" customHeight="1">
      <c r="A1" s="533" t="s">
        <v>107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03"/>
      <c r="M1" s="503"/>
      <c r="N1" s="503"/>
      <c r="O1" s="503"/>
      <c r="P1" s="503"/>
    </row>
    <row r="2" s="4" customFormat="1" ht="18" customHeight="1">
      <c r="P2" s="4" t="s">
        <v>108</v>
      </c>
    </row>
    <row r="3" spans="1:16" s="4" customFormat="1" ht="15.75" customHeight="1">
      <c r="A3" s="543" t="s">
        <v>474</v>
      </c>
      <c r="B3" s="11" t="s">
        <v>109</v>
      </c>
      <c r="C3" s="541" t="s">
        <v>110</v>
      </c>
      <c r="D3" s="542"/>
      <c r="E3" s="542"/>
      <c r="F3" s="541" t="s">
        <v>111</v>
      </c>
      <c r="G3" s="542"/>
      <c r="H3" s="542"/>
      <c r="I3" s="541" t="s">
        <v>112</v>
      </c>
      <c r="J3" s="542"/>
      <c r="K3" s="542"/>
      <c r="L3" s="541" t="s">
        <v>113</v>
      </c>
      <c r="M3" s="542"/>
      <c r="N3" s="542"/>
      <c r="O3" s="542"/>
      <c r="P3" s="537" t="s">
        <v>472</v>
      </c>
    </row>
    <row r="4" spans="1:16" s="4" customFormat="1" ht="15.75" customHeight="1">
      <c r="A4" s="418"/>
      <c r="B4" s="13"/>
      <c r="C4" s="53" t="s">
        <v>114</v>
      </c>
      <c r="D4" s="54"/>
      <c r="E4" s="55"/>
      <c r="F4" s="53"/>
      <c r="G4" s="54" t="s">
        <v>115</v>
      </c>
      <c r="H4" s="55"/>
      <c r="I4" s="53"/>
      <c r="J4" s="54" t="s">
        <v>116</v>
      </c>
      <c r="K4" s="55"/>
      <c r="L4" s="56"/>
      <c r="M4" s="54"/>
      <c r="N4" s="54"/>
      <c r="O4" s="55"/>
      <c r="P4" s="478"/>
    </row>
    <row r="5" spans="1:16" s="4" customFormat="1" ht="15.75" customHeight="1">
      <c r="A5" s="418"/>
      <c r="B5" s="12"/>
      <c r="C5" s="12"/>
      <c r="D5" s="11" t="s">
        <v>117</v>
      </c>
      <c r="E5" s="11" t="s">
        <v>118</v>
      </c>
      <c r="F5" s="12"/>
      <c r="G5" s="11" t="s">
        <v>119</v>
      </c>
      <c r="H5" s="11" t="s">
        <v>120</v>
      </c>
      <c r="I5" s="12"/>
      <c r="J5" s="11" t="s">
        <v>121</v>
      </c>
      <c r="K5" s="11" t="s">
        <v>122</v>
      </c>
      <c r="L5" s="12"/>
      <c r="M5" s="13" t="s">
        <v>123</v>
      </c>
      <c r="N5" s="13" t="s">
        <v>124</v>
      </c>
      <c r="O5" s="13" t="s">
        <v>125</v>
      </c>
      <c r="P5" s="478"/>
    </row>
    <row r="6" spans="1:16" s="4" customFormat="1" ht="15.75" customHeight="1">
      <c r="A6" s="418"/>
      <c r="B6" s="12"/>
      <c r="C6" s="12"/>
      <c r="D6" s="12" t="s">
        <v>126</v>
      </c>
      <c r="E6" s="13" t="s">
        <v>127</v>
      </c>
      <c r="F6" s="12"/>
      <c r="G6" s="12" t="s">
        <v>128</v>
      </c>
      <c r="H6" s="13" t="s">
        <v>129</v>
      </c>
      <c r="I6" s="12"/>
      <c r="J6" s="12" t="s">
        <v>130</v>
      </c>
      <c r="K6" s="13" t="s">
        <v>131</v>
      </c>
      <c r="L6" s="12"/>
      <c r="M6" s="57" t="s">
        <v>132</v>
      </c>
      <c r="N6" s="13" t="s">
        <v>133</v>
      </c>
      <c r="O6" s="13" t="s">
        <v>134</v>
      </c>
      <c r="P6" s="478"/>
    </row>
    <row r="7" spans="1:16" s="4" customFormat="1" ht="15.75" customHeight="1">
      <c r="A7" s="418"/>
      <c r="B7" s="12" t="s">
        <v>135</v>
      </c>
      <c r="C7" s="12"/>
      <c r="D7" s="58"/>
      <c r="E7" s="12" t="s">
        <v>136</v>
      </c>
      <c r="F7" s="12"/>
      <c r="G7" s="58" t="s">
        <v>137</v>
      </c>
      <c r="H7" s="12"/>
      <c r="I7" s="12"/>
      <c r="J7" s="58"/>
      <c r="K7" s="12"/>
      <c r="L7" s="12"/>
      <c r="M7" s="12" t="s">
        <v>138</v>
      </c>
      <c r="N7" s="12" t="s">
        <v>139</v>
      </c>
      <c r="O7" s="12" t="s">
        <v>140</v>
      </c>
      <c r="P7" s="478"/>
    </row>
    <row r="8" spans="1:16" s="4" customFormat="1" ht="15.75" customHeight="1">
      <c r="A8" s="418"/>
      <c r="B8" s="12"/>
      <c r="C8" s="12"/>
      <c r="D8" s="58"/>
      <c r="E8" s="12"/>
      <c r="F8" s="12"/>
      <c r="G8" s="58"/>
      <c r="H8" s="12"/>
      <c r="I8" s="12"/>
      <c r="J8" s="58"/>
      <c r="K8" s="12"/>
      <c r="L8" s="12"/>
      <c r="M8" s="12" t="s">
        <v>141</v>
      </c>
      <c r="N8" s="12" t="s">
        <v>142</v>
      </c>
      <c r="O8" s="12" t="s">
        <v>143</v>
      </c>
      <c r="P8" s="478"/>
    </row>
    <row r="9" spans="1:16" s="4" customFormat="1" ht="15.75" customHeight="1">
      <c r="A9" s="418"/>
      <c r="B9" s="12"/>
      <c r="C9" s="12"/>
      <c r="D9" s="58"/>
      <c r="E9" s="12"/>
      <c r="F9" s="12"/>
      <c r="G9" s="58"/>
      <c r="H9" s="12"/>
      <c r="I9" s="12"/>
      <c r="J9" s="58"/>
      <c r="K9" s="12"/>
      <c r="L9" s="12"/>
      <c r="M9" s="12"/>
      <c r="N9" s="12" t="s">
        <v>144</v>
      </c>
      <c r="O9" s="12" t="s">
        <v>145</v>
      </c>
      <c r="P9" s="478"/>
    </row>
    <row r="10" spans="1:16" s="4" customFormat="1" ht="15.75" customHeight="1">
      <c r="A10" s="520"/>
      <c r="B10" s="14" t="s">
        <v>146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59"/>
      <c r="O10" s="14" t="s">
        <v>141</v>
      </c>
      <c r="P10" s="421"/>
    </row>
    <row r="11" spans="1:24" s="98" customFormat="1" ht="24" customHeight="1">
      <c r="A11" s="134" t="s">
        <v>147</v>
      </c>
      <c r="B11" s="458">
        <v>1000</v>
      </c>
      <c r="C11" s="301">
        <v>142.5</v>
      </c>
      <c r="D11" s="301">
        <v>134.4</v>
      </c>
      <c r="E11" s="301">
        <v>8.1</v>
      </c>
      <c r="F11" s="301">
        <v>16.1</v>
      </c>
      <c r="G11" s="301">
        <v>3.9</v>
      </c>
      <c r="H11" s="301">
        <v>12.2</v>
      </c>
      <c r="I11" s="301">
        <v>52.1</v>
      </c>
      <c r="J11" s="301">
        <v>46</v>
      </c>
      <c r="K11" s="301">
        <v>6.1</v>
      </c>
      <c r="L11" s="301">
        <v>126.9</v>
      </c>
      <c r="M11" s="301">
        <v>60.8</v>
      </c>
      <c r="N11" s="301">
        <v>7.1</v>
      </c>
      <c r="O11" s="301">
        <v>19.9</v>
      </c>
      <c r="P11" s="137" t="s">
        <v>148</v>
      </c>
      <c r="Q11" s="105"/>
      <c r="R11" s="105"/>
      <c r="S11" s="105"/>
      <c r="T11" s="105"/>
      <c r="U11" s="105"/>
      <c r="V11" s="105"/>
      <c r="W11" s="105"/>
      <c r="X11" s="105"/>
    </row>
    <row r="12" spans="1:16" s="98" customFormat="1" ht="24" customHeight="1">
      <c r="A12" s="104" t="s">
        <v>5</v>
      </c>
      <c r="B12" s="138">
        <v>100</v>
      </c>
      <c r="C12" s="139">
        <v>100</v>
      </c>
      <c r="D12" s="139">
        <v>100</v>
      </c>
      <c r="E12" s="139">
        <v>100</v>
      </c>
      <c r="F12" s="139">
        <v>100</v>
      </c>
      <c r="G12" s="139">
        <v>100</v>
      </c>
      <c r="H12" s="139">
        <v>100</v>
      </c>
      <c r="I12" s="139">
        <v>100</v>
      </c>
      <c r="J12" s="139">
        <v>100</v>
      </c>
      <c r="K12" s="139">
        <v>100</v>
      </c>
      <c r="L12" s="139">
        <v>100</v>
      </c>
      <c r="M12" s="139">
        <v>100</v>
      </c>
      <c r="N12" s="139">
        <v>100</v>
      </c>
      <c r="O12" s="140">
        <v>100</v>
      </c>
      <c r="P12" s="141" t="s">
        <v>5</v>
      </c>
    </row>
    <row r="13" spans="1:16" s="206" customFormat="1" ht="24" customHeight="1">
      <c r="A13" s="205" t="s">
        <v>6</v>
      </c>
      <c r="B13" s="138">
        <v>101.9</v>
      </c>
      <c r="C13" s="139">
        <v>99.3</v>
      </c>
      <c r="D13" s="139">
        <v>99.1</v>
      </c>
      <c r="E13" s="139">
        <v>103.2</v>
      </c>
      <c r="F13" s="139">
        <v>99.7</v>
      </c>
      <c r="G13" s="139">
        <v>98.8</v>
      </c>
      <c r="H13" s="139">
        <v>100</v>
      </c>
      <c r="I13" s="139">
        <v>102.4</v>
      </c>
      <c r="J13" s="139">
        <v>102.6</v>
      </c>
      <c r="K13" s="139">
        <v>100.8</v>
      </c>
      <c r="L13" s="139">
        <v>101.3</v>
      </c>
      <c r="M13" s="139">
        <v>99.1</v>
      </c>
      <c r="N13" s="139">
        <v>100.3</v>
      </c>
      <c r="O13" s="140">
        <v>102.5</v>
      </c>
      <c r="P13" s="194" t="s">
        <v>6</v>
      </c>
    </row>
    <row r="14" spans="1:16" s="206" customFormat="1" ht="24" customHeight="1">
      <c r="A14" s="194" t="s">
        <v>659</v>
      </c>
      <c r="B14" s="138">
        <v>104.10833333333335</v>
      </c>
      <c r="C14" s="139">
        <v>102.49166666666667</v>
      </c>
      <c r="D14" s="139">
        <v>102.08333333333333</v>
      </c>
      <c r="E14" s="139">
        <v>109.55833333333334</v>
      </c>
      <c r="F14" s="139">
        <v>100.05</v>
      </c>
      <c r="G14" s="139">
        <v>100.125</v>
      </c>
      <c r="H14" s="139">
        <v>100</v>
      </c>
      <c r="I14" s="139">
        <v>104.9583333333333</v>
      </c>
      <c r="J14" s="139">
        <v>105.25</v>
      </c>
      <c r="K14" s="139">
        <v>102.7</v>
      </c>
      <c r="L14" s="139">
        <v>102.49166666666667</v>
      </c>
      <c r="M14" s="139">
        <v>99.29166666666667</v>
      </c>
      <c r="N14" s="139">
        <v>100.31666666666666</v>
      </c>
      <c r="O14" s="140">
        <v>104.475</v>
      </c>
      <c r="P14" s="194" t="s">
        <v>666</v>
      </c>
    </row>
    <row r="15" spans="1:16" s="142" customFormat="1" ht="24" customHeight="1">
      <c r="A15" s="266" t="s">
        <v>662</v>
      </c>
      <c r="B15" s="267">
        <f aca="true" t="shared" si="0" ref="B15:O15">AVERAGE(B16:B27)</f>
        <v>109.43333333333332</v>
      </c>
      <c r="C15" s="268">
        <f t="shared" si="0"/>
        <v>108.89166666666667</v>
      </c>
      <c r="D15" s="268">
        <f t="shared" si="0"/>
        <v>108.21666666666664</v>
      </c>
      <c r="E15" s="268">
        <f t="shared" si="0"/>
        <v>120.09166666666668</v>
      </c>
      <c r="F15" s="268">
        <f t="shared" si="0"/>
        <v>100.3</v>
      </c>
      <c r="G15" s="268">
        <f t="shared" si="0"/>
        <v>101.26666666666665</v>
      </c>
      <c r="H15" s="268">
        <f t="shared" si="0"/>
        <v>100</v>
      </c>
      <c r="I15" s="268">
        <f t="shared" si="0"/>
        <v>107.69999999999999</v>
      </c>
      <c r="J15" s="268">
        <f t="shared" si="0"/>
        <v>108.01666666666665</v>
      </c>
      <c r="K15" s="268">
        <f t="shared" si="0"/>
        <v>105.425</v>
      </c>
      <c r="L15" s="268">
        <f t="shared" si="0"/>
        <v>109.54166666666664</v>
      </c>
      <c r="M15" s="268">
        <f t="shared" si="0"/>
        <v>99.94166666666666</v>
      </c>
      <c r="N15" s="268">
        <f t="shared" si="0"/>
        <v>103.5333333333333</v>
      </c>
      <c r="O15" s="269">
        <f t="shared" si="0"/>
        <v>107.65833333333335</v>
      </c>
      <c r="P15" s="166" t="s">
        <v>667</v>
      </c>
    </row>
    <row r="16" spans="1:16" s="143" customFormat="1" ht="24" customHeight="1">
      <c r="A16" s="226" t="s">
        <v>56</v>
      </c>
      <c r="B16" s="340">
        <v>106.6</v>
      </c>
      <c r="C16" s="341">
        <v>104.9</v>
      </c>
      <c r="D16" s="341">
        <v>104.4</v>
      </c>
      <c r="E16" s="341">
        <v>112.8</v>
      </c>
      <c r="F16" s="341">
        <v>100.1</v>
      </c>
      <c r="G16" s="341">
        <v>100.4</v>
      </c>
      <c r="H16" s="341">
        <v>100</v>
      </c>
      <c r="I16" s="341">
        <v>106.3</v>
      </c>
      <c r="J16" s="341">
        <v>106.6</v>
      </c>
      <c r="K16" s="341">
        <v>104.2</v>
      </c>
      <c r="L16" s="341">
        <v>105.8</v>
      </c>
      <c r="M16" s="341">
        <v>99.5</v>
      </c>
      <c r="N16" s="341">
        <v>100.4</v>
      </c>
      <c r="O16" s="342">
        <v>106.4</v>
      </c>
      <c r="P16" s="97" t="s">
        <v>57</v>
      </c>
    </row>
    <row r="17" spans="1:16" s="143" customFormat="1" ht="24" customHeight="1">
      <c r="A17" s="226" t="s">
        <v>58</v>
      </c>
      <c r="B17" s="340">
        <v>106.9</v>
      </c>
      <c r="C17" s="341">
        <v>105.8</v>
      </c>
      <c r="D17" s="341">
        <v>105.3</v>
      </c>
      <c r="E17" s="341">
        <v>114</v>
      </c>
      <c r="F17" s="341">
        <v>100.1</v>
      </c>
      <c r="G17" s="341">
        <v>100.5</v>
      </c>
      <c r="H17" s="341">
        <v>100</v>
      </c>
      <c r="I17" s="341">
        <v>106.2</v>
      </c>
      <c r="J17" s="341">
        <v>106.6</v>
      </c>
      <c r="K17" s="341">
        <v>103.5</v>
      </c>
      <c r="L17" s="341">
        <v>106.1</v>
      </c>
      <c r="M17" s="341">
        <v>99.7</v>
      </c>
      <c r="N17" s="341">
        <v>100.5</v>
      </c>
      <c r="O17" s="342">
        <v>110.4</v>
      </c>
      <c r="P17" s="97" t="s">
        <v>59</v>
      </c>
    </row>
    <row r="18" spans="1:16" s="143" customFormat="1" ht="24" customHeight="1">
      <c r="A18" s="226" t="s">
        <v>60</v>
      </c>
      <c r="B18" s="340">
        <v>107.8</v>
      </c>
      <c r="C18" s="341">
        <v>105.3</v>
      </c>
      <c r="D18" s="341">
        <v>104.6</v>
      </c>
      <c r="E18" s="341">
        <v>116.1</v>
      </c>
      <c r="F18" s="341">
        <v>100.1</v>
      </c>
      <c r="G18" s="341">
        <v>100.5</v>
      </c>
      <c r="H18" s="341">
        <v>100</v>
      </c>
      <c r="I18" s="341">
        <v>106.3</v>
      </c>
      <c r="J18" s="341">
        <v>106.6</v>
      </c>
      <c r="K18" s="341">
        <v>104.2</v>
      </c>
      <c r="L18" s="341">
        <v>106.7</v>
      </c>
      <c r="M18" s="341">
        <v>99.7</v>
      </c>
      <c r="N18" s="341">
        <v>100.5</v>
      </c>
      <c r="O18" s="342">
        <v>109.4</v>
      </c>
      <c r="P18" s="97" t="s">
        <v>61</v>
      </c>
    </row>
    <row r="19" spans="1:16" s="143" customFormat="1" ht="24" customHeight="1">
      <c r="A19" s="226" t="s">
        <v>62</v>
      </c>
      <c r="B19" s="340">
        <v>108.5</v>
      </c>
      <c r="C19" s="341">
        <v>106.6</v>
      </c>
      <c r="D19" s="341">
        <v>105.9</v>
      </c>
      <c r="E19" s="341">
        <v>118.6</v>
      </c>
      <c r="F19" s="341">
        <v>100.1</v>
      </c>
      <c r="G19" s="341">
        <v>100.5</v>
      </c>
      <c r="H19" s="341">
        <v>100</v>
      </c>
      <c r="I19" s="341">
        <v>106.5</v>
      </c>
      <c r="J19" s="341">
        <v>106.8</v>
      </c>
      <c r="K19" s="341">
        <v>104.7</v>
      </c>
      <c r="L19" s="341">
        <v>108.8</v>
      </c>
      <c r="M19" s="341">
        <v>99.8</v>
      </c>
      <c r="N19" s="341">
        <v>100.8</v>
      </c>
      <c r="O19" s="342">
        <v>110.2</v>
      </c>
      <c r="P19" s="97" t="s">
        <v>63</v>
      </c>
    </row>
    <row r="20" spans="1:16" s="143" customFormat="1" ht="24" customHeight="1">
      <c r="A20" s="226" t="s">
        <v>64</v>
      </c>
      <c r="B20" s="340">
        <v>109.6</v>
      </c>
      <c r="C20" s="341">
        <v>107.5</v>
      </c>
      <c r="D20" s="341">
        <v>106.9</v>
      </c>
      <c r="E20" s="341">
        <v>118.4</v>
      </c>
      <c r="F20" s="341">
        <v>100.1</v>
      </c>
      <c r="G20" s="341">
        <v>100.6</v>
      </c>
      <c r="H20" s="341">
        <v>100</v>
      </c>
      <c r="I20" s="341">
        <v>107.7</v>
      </c>
      <c r="J20" s="341">
        <v>108.1</v>
      </c>
      <c r="K20" s="341">
        <v>104.7</v>
      </c>
      <c r="L20" s="341">
        <v>110.9</v>
      </c>
      <c r="M20" s="341">
        <v>99.8</v>
      </c>
      <c r="N20" s="341">
        <v>101.9</v>
      </c>
      <c r="O20" s="342">
        <v>108.2</v>
      </c>
      <c r="P20" s="97" t="s">
        <v>65</v>
      </c>
    </row>
    <row r="21" spans="1:16" s="143" customFormat="1" ht="24" customHeight="1">
      <c r="A21" s="226" t="s">
        <v>66</v>
      </c>
      <c r="B21" s="340">
        <v>110.4</v>
      </c>
      <c r="C21" s="341">
        <v>107.5</v>
      </c>
      <c r="D21" s="341">
        <v>106.8</v>
      </c>
      <c r="E21" s="341">
        <v>119.6</v>
      </c>
      <c r="F21" s="341">
        <v>100.1</v>
      </c>
      <c r="G21" s="341">
        <v>100.6</v>
      </c>
      <c r="H21" s="341">
        <v>100</v>
      </c>
      <c r="I21" s="341">
        <v>107.8</v>
      </c>
      <c r="J21" s="341">
        <v>108.2</v>
      </c>
      <c r="K21" s="341">
        <v>104.7</v>
      </c>
      <c r="L21" s="341">
        <v>113.3</v>
      </c>
      <c r="M21" s="341">
        <v>99.8</v>
      </c>
      <c r="N21" s="341">
        <v>101.9</v>
      </c>
      <c r="O21" s="342">
        <v>107.4</v>
      </c>
      <c r="P21" s="97" t="s">
        <v>67</v>
      </c>
    </row>
    <row r="22" spans="1:16" s="143" customFormat="1" ht="24" customHeight="1">
      <c r="A22" s="226" t="s">
        <v>68</v>
      </c>
      <c r="B22" s="340">
        <v>111.5</v>
      </c>
      <c r="C22" s="341">
        <v>109.4</v>
      </c>
      <c r="D22" s="341">
        <v>108.7</v>
      </c>
      <c r="E22" s="341">
        <v>119.7</v>
      </c>
      <c r="F22" s="341">
        <v>100.1</v>
      </c>
      <c r="G22" s="341">
        <v>100.4</v>
      </c>
      <c r="H22" s="341">
        <v>100</v>
      </c>
      <c r="I22" s="341">
        <v>108</v>
      </c>
      <c r="J22" s="341">
        <v>108.3</v>
      </c>
      <c r="K22" s="341">
        <v>106.2</v>
      </c>
      <c r="L22" s="341">
        <v>113.9</v>
      </c>
      <c r="M22" s="341">
        <v>99.9</v>
      </c>
      <c r="N22" s="341">
        <v>105.3</v>
      </c>
      <c r="O22" s="342">
        <v>105.9</v>
      </c>
      <c r="P22" s="97" t="s">
        <v>69</v>
      </c>
    </row>
    <row r="23" spans="1:16" s="143" customFormat="1" ht="24" customHeight="1">
      <c r="A23" s="226" t="s">
        <v>70</v>
      </c>
      <c r="B23" s="340">
        <v>111</v>
      </c>
      <c r="C23" s="341">
        <v>110.6</v>
      </c>
      <c r="D23" s="341">
        <v>109.9</v>
      </c>
      <c r="E23" s="341">
        <v>122.5</v>
      </c>
      <c r="F23" s="341">
        <v>100.6</v>
      </c>
      <c r="G23" s="341">
        <v>102.3</v>
      </c>
      <c r="H23" s="341">
        <v>100</v>
      </c>
      <c r="I23" s="341">
        <v>108</v>
      </c>
      <c r="J23" s="341">
        <v>108.3</v>
      </c>
      <c r="K23" s="341">
        <v>106.2</v>
      </c>
      <c r="L23" s="341">
        <v>112.3</v>
      </c>
      <c r="M23" s="341">
        <v>100.2</v>
      </c>
      <c r="N23" s="341">
        <v>105.3</v>
      </c>
      <c r="O23" s="342">
        <v>108</v>
      </c>
      <c r="P23" s="97" t="s">
        <v>71</v>
      </c>
    </row>
    <row r="24" spans="1:16" s="143" customFormat="1" ht="24" customHeight="1">
      <c r="A24" s="226" t="s">
        <v>72</v>
      </c>
      <c r="B24" s="340">
        <v>111</v>
      </c>
      <c r="C24" s="341">
        <v>113.4</v>
      </c>
      <c r="D24" s="341">
        <v>112.8</v>
      </c>
      <c r="E24" s="341">
        <v>123.7</v>
      </c>
      <c r="F24" s="341">
        <v>100.6</v>
      </c>
      <c r="G24" s="341">
        <v>102.4</v>
      </c>
      <c r="H24" s="341">
        <v>100</v>
      </c>
      <c r="I24" s="341">
        <v>108.1</v>
      </c>
      <c r="J24" s="341">
        <v>108.3</v>
      </c>
      <c r="K24" s="341">
        <v>106.3</v>
      </c>
      <c r="L24" s="341">
        <v>111.2</v>
      </c>
      <c r="M24" s="341">
        <v>100.2</v>
      </c>
      <c r="N24" s="341">
        <v>105.4</v>
      </c>
      <c r="O24" s="342">
        <v>109.3</v>
      </c>
      <c r="P24" s="97" t="s">
        <v>73</v>
      </c>
    </row>
    <row r="25" spans="1:16" s="143" customFormat="1" ht="24" customHeight="1">
      <c r="A25" s="226" t="s">
        <v>74</v>
      </c>
      <c r="B25" s="340">
        <v>110.7</v>
      </c>
      <c r="C25" s="341">
        <v>111.7</v>
      </c>
      <c r="D25" s="341">
        <v>111</v>
      </c>
      <c r="E25" s="341">
        <v>123.9</v>
      </c>
      <c r="F25" s="341">
        <v>100.6</v>
      </c>
      <c r="G25" s="341">
        <v>102.4</v>
      </c>
      <c r="H25" s="341">
        <v>100</v>
      </c>
      <c r="I25" s="341">
        <v>108.2</v>
      </c>
      <c r="J25" s="341">
        <v>108.4</v>
      </c>
      <c r="K25" s="341">
        <v>106.5</v>
      </c>
      <c r="L25" s="341">
        <v>110.4</v>
      </c>
      <c r="M25" s="341">
        <v>100.2</v>
      </c>
      <c r="N25" s="341">
        <v>106.2</v>
      </c>
      <c r="O25" s="342">
        <v>105.8</v>
      </c>
      <c r="P25" s="97" t="s">
        <v>75</v>
      </c>
    </row>
    <row r="26" spans="1:16" s="143" customFormat="1" ht="24" customHeight="1">
      <c r="A26" s="226" t="s">
        <v>76</v>
      </c>
      <c r="B26" s="340">
        <v>109.6</v>
      </c>
      <c r="C26" s="341">
        <v>111</v>
      </c>
      <c r="D26" s="341">
        <v>110.2</v>
      </c>
      <c r="E26" s="341">
        <v>124.1</v>
      </c>
      <c r="F26" s="341">
        <v>100.5</v>
      </c>
      <c r="G26" s="341">
        <v>102.3</v>
      </c>
      <c r="H26" s="341">
        <v>100</v>
      </c>
      <c r="I26" s="341">
        <v>109.2</v>
      </c>
      <c r="J26" s="341">
        <v>109.5</v>
      </c>
      <c r="K26" s="341">
        <v>106.8</v>
      </c>
      <c r="L26" s="341">
        <v>108.1</v>
      </c>
      <c r="M26" s="341">
        <v>100.2</v>
      </c>
      <c r="N26" s="341">
        <v>107.1</v>
      </c>
      <c r="O26" s="342">
        <v>105.5</v>
      </c>
      <c r="P26" s="97" t="s">
        <v>77</v>
      </c>
    </row>
    <row r="27" spans="1:16" s="143" customFormat="1" ht="24" customHeight="1">
      <c r="A27" s="229" t="s">
        <v>78</v>
      </c>
      <c r="B27" s="343">
        <v>109.6</v>
      </c>
      <c r="C27" s="344">
        <v>113</v>
      </c>
      <c r="D27" s="344">
        <v>112.1</v>
      </c>
      <c r="E27" s="344">
        <v>127.7</v>
      </c>
      <c r="F27" s="344">
        <v>100.6</v>
      </c>
      <c r="G27" s="344">
        <v>102.3</v>
      </c>
      <c r="H27" s="344">
        <v>100</v>
      </c>
      <c r="I27" s="344">
        <v>110.1</v>
      </c>
      <c r="J27" s="344">
        <v>110.5</v>
      </c>
      <c r="K27" s="344">
        <v>107.1</v>
      </c>
      <c r="L27" s="344">
        <v>107</v>
      </c>
      <c r="M27" s="344">
        <v>100.3</v>
      </c>
      <c r="N27" s="344">
        <v>107.1</v>
      </c>
      <c r="O27" s="345">
        <v>105.4</v>
      </c>
      <c r="P27" s="124" t="s">
        <v>79</v>
      </c>
    </row>
  </sheetData>
  <mergeCells count="7">
    <mergeCell ref="A1:P1"/>
    <mergeCell ref="C3:E3"/>
    <mergeCell ref="F3:H3"/>
    <mergeCell ref="I3:K3"/>
    <mergeCell ref="L3:O3"/>
    <mergeCell ref="A3:A10"/>
    <mergeCell ref="P3:P10"/>
  </mergeCells>
  <printOptions/>
  <pageMargins left="0.7480314960629921" right="0.7480314960629921" top="0.75" bottom="0.47" header="0.5118110236220472" footer="0.27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7"/>
  <sheetViews>
    <sheetView view="pageBreakPreview" zoomScaleSheetLayoutView="100" workbookViewId="0" topLeftCell="A1">
      <selection activeCell="A3" sqref="A3:A10"/>
    </sheetView>
  </sheetViews>
  <sheetFormatPr defaultColWidth="9.140625" defaultRowHeight="12.75"/>
  <cols>
    <col min="1" max="1" width="9.140625" style="1" customWidth="1"/>
    <col min="2" max="2" width="10.421875" style="62" customWidth="1"/>
    <col min="3" max="3" width="9.8515625" style="1" customWidth="1"/>
    <col min="4" max="4" width="9.7109375" style="1" customWidth="1"/>
    <col min="5" max="5" width="10.57421875" style="1" customWidth="1"/>
    <col min="6" max="6" width="11.140625" style="1" customWidth="1"/>
    <col min="7" max="7" width="11.28125" style="1" customWidth="1"/>
    <col min="8" max="8" width="11.7109375" style="1" customWidth="1"/>
    <col min="9" max="9" width="9.421875" style="1" customWidth="1"/>
    <col min="10" max="10" width="10.8515625" style="1" customWidth="1"/>
    <col min="11" max="11" width="10.7109375" style="1" customWidth="1"/>
    <col min="12" max="12" width="10.00390625" style="1" customWidth="1"/>
    <col min="13" max="13" width="9.421875" style="1" customWidth="1"/>
    <col min="14" max="14" width="11.421875" style="1" customWidth="1"/>
    <col min="15" max="15" width="10.421875" style="1" customWidth="1"/>
    <col min="16" max="16384" width="9.140625" style="1" customWidth="1"/>
  </cols>
  <sheetData>
    <row r="1" spans="1:15" ht="23.25">
      <c r="A1" s="533" t="s">
        <v>525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03"/>
    </row>
    <row r="2" s="4" customFormat="1" ht="18" customHeight="1">
      <c r="O2" s="4" t="s">
        <v>224</v>
      </c>
    </row>
    <row r="3" spans="1:15" s="4" customFormat="1" ht="18.75" customHeight="1">
      <c r="A3" s="543" t="s">
        <v>474</v>
      </c>
      <c r="B3" s="11"/>
      <c r="C3" s="541" t="s">
        <v>526</v>
      </c>
      <c r="D3" s="542"/>
      <c r="E3" s="542"/>
      <c r="F3" s="542"/>
      <c r="G3" s="542"/>
      <c r="H3" s="542"/>
      <c r="I3" s="541" t="s">
        <v>527</v>
      </c>
      <c r="J3" s="542"/>
      <c r="K3" s="542"/>
      <c r="L3" s="542"/>
      <c r="M3" s="541" t="s">
        <v>528</v>
      </c>
      <c r="N3" s="542"/>
      <c r="O3" s="537" t="s">
        <v>472</v>
      </c>
    </row>
    <row r="4" spans="1:15" s="4" customFormat="1" ht="18.75" customHeight="1">
      <c r="A4" s="418"/>
      <c r="B4" s="13"/>
      <c r="C4" s="56"/>
      <c r="D4" s="54"/>
      <c r="E4" s="54"/>
      <c r="F4" s="54"/>
      <c r="G4" s="54"/>
      <c r="H4" s="55"/>
      <c r="I4" s="56"/>
      <c r="K4" s="54"/>
      <c r="L4" s="55"/>
      <c r="M4" s="544" t="s">
        <v>529</v>
      </c>
      <c r="N4" s="545"/>
      <c r="O4" s="478"/>
    </row>
    <row r="5" spans="1:15" s="4" customFormat="1" ht="18.75" customHeight="1">
      <c r="A5" s="418"/>
      <c r="B5" s="65" t="s">
        <v>530</v>
      </c>
      <c r="C5" s="12"/>
      <c r="D5" s="11" t="s">
        <v>531</v>
      </c>
      <c r="E5" s="11" t="s">
        <v>532</v>
      </c>
      <c r="F5" s="11" t="s">
        <v>533</v>
      </c>
      <c r="G5" s="11" t="s">
        <v>534</v>
      </c>
      <c r="H5" s="11" t="s">
        <v>535</v>
      </c>
      <c r="I5" s="12"/>
      <c r="J5" s="11" t="s">
        <v>536</v>
      </c>
      <c r="K5" s="11" t="s">
        <v>537</v>
      </c>
      <c r="L5" s="11" t="s">
        <v>538</v>
      </c>
      <c r="M5" s="12"/>
      <c r="N5" s="11" t="s">
        <v>539</v>
      </c>
      <c r="O5" s="478"/>
    </row>
    <row r="6" spans="1:15" s="4" customFormat="1" ht="18.75" customHeight="1">
      <c r="A6" s="418"/>
      <c r="B6" s="12"/>
      <c r="C6" s="12"/>
      <c r="D6" s="12" t="s">
        <v>540</v>
      </c>
      <c r="E6" s="57" t="s">
        <v>541</v>
      </c>
      <c r="F6" s="12" t="s">
        <v>542</v>
      </c>
      <c r="G6" s="12" t="s">
        <v>542</v>
      </c>
      <c r="H6" s="13" t="s">
        <v>543</v>
      </c>
      <c r="I6" s="12"/>
      <c r="J6" s="57" t="s">
        <v>544</v>
      </c>
      <c r="K6" s="12" t="s">
        <v>545</v>
      </c>
      <c r="L6" s="13" t="s">
        <v>46</v>
      </c>
      <c r="M6" s="12"/>
      <c r="N6" s="13" t="s">
        <v>546</v>
      </c>
      <c r="O6" s="478"/>
    </row>
    <row r="7" spans="1:15" s="4" customFormat="1" ht="18.75" customHeight="1">
      <c r="A7" s="418"/>
      <c r="B7" s="12"/>
      <c r="C7" s="12"/>
      <c r="D7" s="12"/>
      <c r="E7" s="57" t="s">
        <v>542</v>
      </c>
      <c r="F7" s="12" t="s">
        <v>547</v>
      </c>
      <c r="G7" s="12" t="s">
        <v>548</v>
      </c>
      <c r="H7" s="13" t="s">
        <v>542</v>
      </c>
      <c r="I7" s="12"/>
      <c r="J7" s="57" t="s">
        <v>545</v>
      </c>
      <c r="K7" s="12" t="s">
        <v>549</v>
      </c>
      <c r="L7" s="13" t="s">
        <v>550</v>
      </c>
      <c r="M7" s="12"/>
      <c r="N7" s="13" t="s">
        <v>551</v>
      </c>
      <c r="O7" s="478"/>
    </row>
    <row r="8" spans="1:15" s="4" customFormat="1" ht="18.75" customHeight="1">
      <c r="A8" s="418"/>
      <c r="B8" s="12"/>
      <c r="C8" s="12"/>
      <c r="D8" s="12"/>
      <c r="E8" s="57" t="s">
        <v>552</v>
      </c>
      <c r="F8" s="12"/>
      <c r="G8" s="12"/>
      <c r="H8" s="13" t="s">
        <v>553</v>
      </c>
      <c r="I8" s="12"/>
      <c r="J8" s="57" t="s">
        <v>554</v>
      </c>
      <c r="K8" s="12"/>
      <c r="L8" s="13" t="s">
        <v>555</v>
      </c>
      <c r="M8" s="12"/>
      <c r="N8" s="13"/>
      <c r="O8" s="478"/>
    </row>
    <row r="9" spans="1:15" s="4" customFormat="1" ht="18.75" customHeight="1">
      <c r="A9" s="418"/>
      <c r="B9" s="12"/>
      <c r="C9" s="12"/>
      <c r="D9" s="58"/>
      <c r="E9" s="58"/>
      <c r="F9" s="58"/>
      <c r="G9" s="58"/>
      <c r="H9" s="12" t="s">
        <v>556</v>
      </c>
      <c r="I9" s="12"/>
      <c r="J9" s="58" t="s">
        <v>556</v>
      </c>
      <c r="K9" s="58"/>
      <c r="L9" s="12"/>
      <c r="M9" s="12"/>
      <c r="N9" s="12"/>
      <c r="O9" s="478"/>
    </row>
    <row r="10" spans="1:15" s="4" customFormat="1" ht="18.75" customHeight="1">
      <c r="A10" s="520"/>
      <c r="B10" s="14" t="s">
        <v>557</v>
      </c>
      <c r="C10" s="14"/>
      <c r="D10" s="14"/>
      <c r="E10" s="14"/>
      <c r="F10" s="14"/>
      <c r="G10" s="14"/>
      <c r="H10" s="14" t="s">
        <v>555</v>
      </c>
      <c r="I10" s="14"/>
      <c r="J10" s="14" t="s">
        <v>547</v>
      </c>
      <c r="K10" s="14"/>
      <c r="L10" s="14"/>
      <c r="M10" s="14"/>
      <c r="N10" s="14"/>
      <c r="O10" s="421"/>
    </row>
    <row r="11" spans="1:15" s="98" customFormat="1" ht="19.5" customHeight="1">
      <c r="A11" s="134" t="s">
        <v>256</v>
      </c>
      <c r="B11" s="301">
        <v>39.1</v>
      </c>
      <c r="C11" s="301">
        <v>41.9</v>
      </c>
      <c r="D11" s="301">
        <v>7.8</v>
      </c>
      <c r="E11" s="301">
        <v>2.1</v>
      </c>
      <c r="F11" s="301">
        <v>14.6</v>
      </c>
      <c r="G11" s="301">
        <v>2</v>
      </c>
      <c r="H11" s="301">
        <v>15.4</v>
      </c>
      <c r="I11" s="301">
        <v>55.4</v>
      </c>
      <c r="J11" s="301">
        <v>19.4</v>
      </c>
      <c r="K11" s="301">
        <v>34.3</v>
      </c>
      <c r="L11" s="301">
        <v>1.7</v>
      </c>
      <c r="M11" s="301">
        <v>119.5</v>
      </c>
      <c r="N11" s="301">
        <v>22.1</v>
      </c>
      <c r="O11" s="137" t="s">
        <v>257</v>
      </c>
    </row>
    <row r="12" spans="1:15" s="98" customFormat="1" ht="19.5" customHeight="1">
      <c r="A12" s="104" t="s">
        <v>5</v>
      </c>
      <c r="B12" s="139">
        <v>100</v>
      </c>
      <c r="C12" s="139">
        <v>100</v>
      </c>
      <c r="D12" s="139">
        <v>100</v>
      </c>
      <c r="E12" s="139">
        <v>100</v>
      </c>
      <c r="F12" s="139">
        <v>100</v>
      </c>
      <c r="G12" s="139">
        <v>100</v>
      </c>
      <c r="H12" s="139">
        <v>100</v>
      </c>
      <c r="I12" s="139">
        <v>100</v>
      </c>
      <c r="J12" s="139">
        <v>100</v>
      </c>
      <c r="K12" s="139">
        <v>100</v>
      </c>
      <c r="L12" s="139">
        <v>100</v>
      </c>
      <c r="M12" s="139">
        <v>100</v>
      </c>
      <c r="N12" s="140">
        <v>100</v>
      </c>
      <c r="O12" s="141" t="s">
        <v>5</v>
      </c>
    </row>
    <row r="13" spans="1:15" s="206" customFormat="1" ht="19.5" customHeight="1">
      <c r="A13" s="205" t="s">
        <v>6</v>
      </c>
      <c r="B13" s="139">
        <v>104.2</v>
      </c>
      <c r="C13" s="139">
        <v>104.3</v>
      </c>
      <c r="D13" s="139">
        <v>103.1</v>
      </c>
      <c r="E13" s="139">
        <v>114.9</v>
      </c>
      <c r="F13" s="139">
        <v>98.8</v>
      </c>
      <c r="G13" s="139">
        <v>100.5</v>
      </c>
      <c r="H13" s="139">
        <v>109.1</v>
      </c>
      <c r="I13" s="139">
        <v>101.9</v>
      </c>
      <c r="J13" s="139">
        <v>101.3</v>
      </c>
      <c r="K13" s="139">
        <v>102.3</v>
      </c>
      <c r="L13" s="139">
        <v>99.6</v>
      </c>
      <c r="M13" s="139">
        <v>104.3</v>
      </c>
      <c r="N13" s="140">
        <v>103.1</v>
      </c>
      <c r="O13" s="194" t="s">
        <v>6</v>
      </c>
    </row>
    <row r="14" spans="1:15" s="206" customFormat="1" ht="19.5" customHeight="1">
      <c r="A14" s="205" t="s">
        <v>659</v>
      </c>
      <c r="B14" s="139">
        <v>106.9</v>
      </c>
      <c r="C14" s="139">
        <v>110.33333333333333</v>
      </c>
      <c r="D14" s="139">
        <v>108.5</v>
      </c>
      <c r="E14" s="139">
        <v>116.55</v>
      </c>
      <c r="F14" s="139">
        <v>98.75833333333334</v>
      </c>
      <c r="G14" s="139">
        <v>105.18333333333334</v>
      </c>
      <c r="H14" s="139">
        <v>122.04166666666667</v>
      </c>
      <c r="I14" s="139">
        <v>104.80833333333332</v>
      </c>
      <c r="J14" s="139">
        <v>101.88333333333334</v>
      </c>
      <c r="K14" s="139">
        <v>106.65</v>
      </c>
      <c r="L14" s="139">
        <v>100.91666666666667</v>
      </c>
      <c r="M14" s="139">
        <v>105.975</v>
      </c>
      <c r="N14" s="140">
        <v>103.73333333333333</v>
      </c>
      <c r="O14" s="194" t="s">
        <v>666</v>
      </c>
    </row>
    <row r="15" spans="1:15" s="142" customFormat="1" ht="19.5" customHeight="1">
      <c r="A15" s="270" t="s">
        <v>662</v>
      </c>
      <c r="B15" s="337">
        <f>AVERAGE(B16:B27)</f>
        <v>126.54166666666667</v>
      </c>
      <c r="C15" s="338">
        <f>AVERAGE(C16:C27)</f>
        <v>115.67500000000001</v>
      </c>
      <c r="D15" s="338">
        <f>AVERAGE(D16:D27)</f>
        <v>114.44166666666668</v>
      </c>
      <c r="E15" s="338">
        <f>AVERAGE(E16:E27)</f>
        <v>124.09166666666668</v>
      </c>
      <c r="F15" s="338">
        <f>AVERAGE(F16:F27)</f>
        <v>101.81666666666668</v>
      </c>
      <c r="G15" s="338">
        <f aca="true" t="shared" si="0" ref="G15:L15">AVERAGE(G16:G27)</f>
        <v>112.91666666666667</v>
      </c>
      <c r="H15" s="338">
        <f t="shared" si="0"/>
        <v>128.64166666666668</v>
      </c>
      <c r="I15" s="338">
        <f t="shared" si="0"/>
        <v>106.29166666666667</v>
      </c>
      <c r="J15" s="338">
        <f t="shared" si="0"/>
        <v>101.25000000000001</v>
      </c>
      <c r="K15" s="338">
        <f t="shared" si="0"/>
        <v>109.29166666666669</v>
      </c>
      <c r="L15" s="338">
        <f t="shared" si="0"/>
        <v>103.05</v>
      </c>
      <c r="M15" s="338">
        <f>AVERAGE(M16:M27)</f>
        <v>116.91666666666667</v>
      </c>
      <c r="N15" s="339">
        <f>AVERAGE(N16:N27)</f>
        <v>104.67500000000001</v>
      </c>
      <c r="O15" s="166" t="s">
        <v>667</v>
      </c>
    </row>
    <row r="16" spans="1:15" s="143" customFormat="1" ht="19.5" customHeight="1">
      <c r="A16" s="200" t="s">
        <v>56</v>
      </c>
      <c r="B16" s="348">
        <v>116.1</v>
      </c>
      <c r="C16" s="341">
        <v>111.5</v>
      </c>
      <c r="D16" s="341">
        <v>110.6</v>
      </c>
      <c r="E16" s="271">
        <v>118.2</v>
      </c>
      <c r="F16" s="271">
        <v>98</v>
      </c>
      <c r="G16" s="271">
        <v>109.5</v>
      </c>
      <c r="H16" s="271">
        <v>124.2</v>
      </c>
      <c r="I16" s="271">
        <v>106.5</v>
      </c>
      <c r="J16" s="271">
        <v>101.6</v>
      </c>
      <c r="K16" s="271">
        <v>109.5</v>
      </c>
      <c r="L16" s="271">
        <v>101.4</v>
      </c>
      <c r="M16" s="271">
        <v>112.8</v>
      </c>
      <c r="N16" s="346">
        <v>103.7</v>
      </c>
      <c r="O16" s="97" t="s">
        <v>57</v>
      </c>
    </row>
    <row r="17" spans="1:15" s="143" customFormat="1" ht="19.5" customHeight="1">
      <c r="A17" s="200" t="s">
        <v>58</v>
      </c>
      <c r="B17" s="348">
        <v>114.7</v>
      </c>
      <c r="C17" s="341">
        <v>111.7</v>
      </c>
      <c r="D17" s="341">
        <v>110.6</v>
      </c>
      <c r="E17" s="271">
        <v>118.2</v>
      </c>
      <c r="F17" s="271">
        <v>98.3</v>
      </c>
      <c r="G17" s="271">
        <v>111.7</v>
      </c>
      <c r="H17" s="271">
        <v>124.2</v>
      </c>
      <c r="I17" s="271">
        <v>106.7</v>
      </c>
      <c r="J17" s="271">
        <v>101.5</v>
      </c>
      <c r="K17" s="271">
        <v>109.8</v>
      </c>
      <c r="L17" s="271">
        <v>101.4</v>
      </c>
      <c r="M17" s="271">
        <v>112.8</v>
      </c>
      <c r="N17" s="346">
        <v>103.9</v>
      </c>
      <c r="O17" s="97" t="s">
        <v>59</v>
      </c>
    </row>
    <row r="18" spans="1:15" s="143" customFormat="1" ht="19.5" customHeight="1">
      <c r="A18" s="200" t="s">
        <v>60</v>
      </c>
      <c r="B18" s="348">
        <v>117.4</v>
      </c>
      <c r="C18" s="341">
        <v>113.6</v>
      </c>
      <c r="D18" s="341">
        <v>110.7</v>
      </c>
      <c r="E18" s="271">
        <v>118.2</v>
      </c>
      <c r="F18" s="271">
        <v>98.5</v>
      </c>
      <c r="G18" s="271">
        <v>111.6</v>
      </c>
      <c r="H18" s="271">
        <v>129.1</v>
      </c>
      <c r="I18" s="271">
        <v>106.7</v>
      </c>
      <c r="J18" s="271">
        <v>101.5</v>
      </c>
      <c r="K18" s="271">
        <v>109.8</v>
      </c>
      <c r="L18" s="271">
        <v>102.4</v>
      </c>
      <c r="M18" s="271">
        <v>113</v>
      </c>
      <c r="N18" s="346">
        <v>103.9</v>
      </c>
      <c r="O18" s="97" t="s">
        <v>61</v>
      </c>
    </row>
    <row r="19" spans="1:15" s="143" customFormat="1" ht="19.5" customHeight="1">
      <c r="A19" s="200" t="s">
        <v>62</v>
      </c>
      <c r="B19" s="348">
        <v>123.7</v>
      </c>
      <c r="C19" s="341">
        <v>113.7</v>
      </c>
      <c r="D19" s="341">
        <v>110.7</v>
      </c>
      <c r="E19" s="271">
        <v>118.2</v>
      </c>
      <c r="F19" s="271">
        <v>98.9</v>
      </c>
      <c r="G19" s="271">
        <v>111.8</v>
      </c>
      <c r="H19" s="271">
        <v>128.7</v>
      </c>
      <c r="I19" s="271">
        <v>106.5</v>
      </c>
      <c r="J19" s="271">
        <v>101</v>
      </c>
      <c r="K19" s="271">
        <v>109.8</v>
      </c>
      <c r="L19" s="271">
        <v>102.4</v>
      </c>
      <c r="M19" s="271">
        <v>114.6</v>
      </c>
      <c r="N19" s="346">
        <v>103.9</v>
      </c>
      <c r="O19" s="97" t="s">
        <v>63</v>
      </c>
    </row>
    <row r="20" spans="1:15" s="143" customFormat="1" ht="19.5" customHeight="1">
      <c r="A20" s="200" t="s">
        <v>64</v>
      </c>
      <c r="B20" s="348">
        <v>131.2</v>
      </c>
      <c r="C20" s="341">
        <v>115.8</v>
      </c>
      <c r="D20" s="341">
        <v>110.7</v>
      </c>
      <c r="E20" s="271">
        <v>118.2</v>
      </c>
      <c r="F20" s="271">
        <v>103.5</v>
      </c>
      <c r="G20" s="271">
        <v>112.2</v>
      </c>
      <c r="H20" s="271">
        <v>130.2</v>
      </c>
      <c r="I20" s="271">
        <v>106.5</v>
      </c>
      <c r="J20" s="271">
        <v>101.1</v>
      </c>
      <c r="K20" s="271">
        <v>109.8</v>
      </c>
      <c r="L20" s="271">
        <v>102.4</v>
      </c>
      <c r="M20" s="271">
        <v>119</v>
      </c>
      <c r="N20" s="346">
        <v>104.2</v>
      </c>
      <c r="O20" s="97" t="s">
        <v>65</v>
      </c>
    </row>
    <row r="21" spans="1:15" s="143" customFormat="1" ht="19.5" customHeight="1">
      <c r="A21" s="200" t="s">
        <v>66</v>
      </c>
      <c r="B21" s="348">
        <v>139.4</v>
      </c>
      <c r="C21" s="341">
        <v>116.5</v>
      </c>
      <c r="D21" s="341">
        <v>112.1</v>
      </c>
      <c r="E21" s="271">
        <v>124.8</v>
      </c>
      <c r="F21" s="271">
        <v>104.2</v>
      </c>
      <c r="G21" s="271">
        <v>112.2</v>
      </c>
      <c r="H21" s="271">
        <v>129.8</v>
      </c>
      <c r="I21" s="271">
        <v>106</v>
      </c>
      <c r="J21" s="271">
        <v>101.1</v>
      </c>
      <c r="K21" s="271">
        <v>108.9</v>
      </c>
      <c r="L21" s="271">
        <v>103.4</v>
      </c>
      <c r="M21" s="271">
        <v>122.6</v>
      </c>
      <c r="N21" s="346">
        <v>104.2</v>
      </c>
      <c r="O21" s="97" t="s">
        <v>67</v>
      </c>
    </row>
    <row r="22" spans="1:15" s="143" customFormat="1" ht="19.5" customHeight="1">
      <c r="A22" s="200" t="s">
        <v>68</v>
      </c>
      <c r="B22" s="348">
        <v>141.4</v>
      </c>
      <c r="C22" s="341">
        <v>116.9</v>
      </c>
      <c r="D22" s="341">
        <v>116.2</v>
      </c>
      <c r="E22" s="271">
        <v>124.8</v>
      </c>
      <c r="F22" s="271">
        <v>103.2</v>
      </c>
      <c r="G22" s="271">
        <v>112.2</v>
      </c>
      <c r="H22" s="271">
        <v>129.7</v>
      </c>
      <c r="I22" s="271">
        <v>106</v>
      </c>
      <c r="J22" s="271">
        <v>101.1</v>
      </c>
      <c r="K22" s="271">
        <v>108.9</v>
      </c>
      <c r="L22" s="271">
        <v>103.6</v>
      </c>
      <c r="M22" s="271">
        <v>126.8</v>
      </c>
      <c r="N22" s="346">
        <v>104.2</v>
      </c>
      <c r="O22" s="97" t="s">
        <v>69</v>
      </c>
    </row>
    <row r="23" spans="1:15" s="143" customFormat="1" ht="19.5" customHeight="1">
      <c r="A23" s="200" t="s">
        <v>70</v>
      </c>
      <c r="B23" s="348">
        <v>134.4</v>
      </c>
      <c r="C23" s="341">
        <v>117.2</v>
      </c>
      <c r="D23" s="341">
        <v>117</v>
      </c>
      <c r="E23" s="271">
        <v>127.7</v>
      </c>
      <c r="F23" s="271">
        <v>102.8</v>
      </c>
      <c r="G23" s="271">
        <v>113.5</v>
      </c>
      <c r="H23" s="271">
        <v>129.8</v>
      </c>
      <c r="I23" s="271">
        <v>106</v>
      </c>
      <c r="J23" s="271">
        <v>101.1</v>
      </c>
      <c r="K23" s="271">
        <v>108.9</v>
      </c>
      <c r="L23" s="271">
        <v>103.6</v>
      </c>
      <c r="M23" s="271">
        <v>122.4</v>
      </c>
      <c r="N23" s="346">
        <v>105.5</v>
      </c>
      <c r="O23" s="97" t="s">
        <v>71</v>
      </c>
    </row>
    <row r="24" spans="1:15" s="143" customFormat="1" ht="19.5" customHeight="1">
      <c r="A24" s="200" t="s">
        <v>72</v>
      </c>
      <c r="B24" s="348">
        <v>130.5</v>
      </c>
      <c r="C24" s="341">
        <v>117.3</v>
      </c>
      <c r="D24" s="341">
        <v>117</v>
      </c>
      <c r="E24" s="271">
        <v>127.7</v>
      </c>
      <c r="F24" s="271">
        <v>103.1</v>
      </c>
      <c r="G24" s="271">
        <v>114.4</v>
      </c>
      <c r="H24" s="271">
        <v>129.9</v>
      </c>
      <c r="I24" s="271">
        <v>106.1</v>
      </c>
      <c r="J24" s="271">
        <v>101.2</v>
      </c>
      <c r="K24" s="271">
        <v>108.9</v>
      </c>
      <c r="L24" s="271">
        <v>104</v>
      </c>
      <c r="M24" s="271">
        <v>120.2</v>
      </c>
      <c r="N24" s="346">
        <v>105.5</v>
      </c>
      <c r="O24" s="97" t="s">
        <v>73</v>
      </c>
    </row>
    <row r="25" spans="1:15" s="143" customFormat="1" ht="19.5" customHeight="1">
      <c r="A25" s="200" t="s">
        <v>74</v>
      </c>
      <c r="B25" s="348">
        <v>129.5</v>
      </c>
      <c r="C25" s="341">
        <v>117.4</v>
      </c>
      <c r="D25" s="341">
        <v>117.6</v>
      </c>
      <c r="E25" s="271">
        <v>127.7</v>
      </c>
      <c r="F25" s="271">
        <v>103.6</v>
      </c>
      <c r="G25" s="271">
        <v>114.9</v>
      </c>
      <c r="H25" s="271">
        <v>129.4</v>
      </c>
      <c r="I25" s="271">
        <v>106</v>
      </c>
      <c r="J25" s="271">
        <v>101.1</v>
      </c>
      <c r="K25" s="271">
        <v>108.9</v>
      </c>
      <c r="L25" s="271">
        <v>104</v>
      </c>
      <c r="M25" s="271">
        <v>119.2</v>
      </c>
      <c r="N25" s="346">
        <v>105.7</v>
      </c>
      <c r="O25" s="97" t="s">
        <v>75</v>
      </c>
    </row>
    <row r="26" spans="1:15" s="143" customFormat="1" ht="19.5" customHeight="1">
      <c r="A26" s="200" t="s">
        <v>76</v>
      </c>
      <c r="B26" s="348">
        <v>122</v>
      </c>
      <c r="C26" s="341">
        <v>118.2</v>
      </c>
      <c r="D26" s="341">
        <v>118.9</v>
      </c>
      <c r="E26" s="271">
        <v>132.7</v>
      </c>
      <c r="F26" s="271">
        <v>103.8</v>
      </c>
      <c r="G26" s="271">
        <v>115.5</v>
      </c>
      <c r="H26" s="271">
        <v>129.8</v>
      </c>
      <c r="I26" s="271">
        <v>106.1</v>
      </c>
      <c r="J26" s="271">
        <v>101.2</v>
      </c>
      <c r="K26" s="271">
        <v>108.9</v>
      </c>
      <c r="L26" s="271">
        <v>104</v>
      </c>
      <c r="M26" s="271">
        <v>111.6</v>
      </c>
      <c r="N26" s="346">
        <v>105.7</v>
      </c>
      <c r="O26" s="97" t="s">
        <v>77</v>
      </c>
    </row>
    <row r="27" spans="1:15" s="143" customFormat="1" ht="19.5" customHeight="1">
      <c r="A27" s="230" t="s">
        <v>78</v>
      </c>
      <c r="B27" s="349">
        <v>118.2</v>
      </c>
      <c r="C27" s="344">
        <v>118.3</v>
      </c>
      <c r="D27" s="344">
        <v>121.2</v>
      </c>
      <c r="E27" s="272">
        <v>132.7</v>
      </c>
      <c r="F27" s="272">
        <v>103.9</v>
      </c>
      <c r="G27" s="272">
        <v>115.5</v>
      </c>
      <c r="H27" s="272">
        <v>128.9</v>
      </c>
      <c r="I27" s="272">
        <v>106.4</v>
      </c>
      <c r="J27" s="272">
        <v>101.5</v>
      </c>
      <c r="K27" s="272">
        <v>109.4</v>
      </c>
      <c r="L27" s="272">
        <v>104</v>
      </c>
      <c r="M27" s="272">
        <v>108</v>
      </c>
      <c r="N27" s="347">
        <v>105.7</v>
      </c>
      <c r="O27" s="124" t="s">
        <v>79</v>
      </c>
    </row>
  </sheetData>
  <mergeCells count="7">
    <mergeCell ref="M4:N4"/>
    <mergeCell ref="O3:O10"/>
    <mergeCell ref="A3:A10"/>
    <mergeCell ref="A1:O1"/>
    <mergeCell ref="C3:H3"/>
    <mergeCell ref="I3:L3"/>
    <mergeCell ref="M3:N3"/>
  </mergeCells>
  <printOptions/>
  <pageMargins left="0.7480314960629921" right="0.7480314960629921" top="0.984251968503937" bottom="0.69" header="0.5118110236220472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1">
      <selection activeCell="B14" sqref="B14"/>
    </sheetView>
  </sheetViews>
  <sheetFormatPr defaultColWidth="9.140625" defaultRowHeight="12.75"/>
  <cols>
    <col min="1" max="1" width="10.28125" style="1" customWidth="1"/>
    <col min="2" max="2" width="11.28125" style="1" customWidth="1"/>
    <col min="3" max="3" width="11.28125" style="62" customWidth="1"/>
    <col min="4" max="4" width="9.421875" style="1" customWidth="1"/>
    <col min="5" max="7" width="10.8515625" style="1" customWidth="1"/>
    <col min="8" max="8" width="10.00390625" style="1" customWidth="1"/>
    <col min="9" max="13" width="11.8515625" style="1" customWidth="1"/>
    <col min="14" max="14" width="12.140625" style="1" customWidth="1"/>
    <col min="15" max="16384" width="9.140625" style="1" customWidth="1"/>
  </cols>
  <sheetData>
    <row r="1" spans="1:14" ht="32.25" customHeight="1">
      <c r="A1" s="533" t="s">
        <v>149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03"/>
    </row>
    <row r="2" s="4" customFormat="1" ht="18" customHeight="1">
      <c r="N2" s="4" t="s">
        <v>150</v>
      </c>
    </row>
    <row r="3" spans="1:14" s="4" customFormat="1" ht="29.25" customHeight="1">
      <c r="A3" s="543" t="s">
        <v>474</v>
      </c>
      <c r="B3" s="60"/>
      <c r="C3" s="63"/>
      <c r="D3" s="427" t="s">
        <v>151</v>
      </c>
      <c r="E3" s="546"/>
      <c r="F3" s="546"/>
      <c r="G3" s="428"/>
      <c r="H3" s="541" t="s">
        <v>152</v>
      </c>
      <c r="I3" s="542"/>
      <c r="J3" s="542"/>
      <c r="K3" s="542"/>
      <c r="L3" s="542"/>
      <c r="M3" s="542"/>
      <c r="N3" s="537" t="s">
        <v>472</v>
      </c>
    </row>
    <row r="4" spans="1:14" s="4" customFormat="1" ht="17.25" customHeight="1">
      <c r="A4" s="418"/>
      <c r="B4" s="64" t="s">
        <v>153</v>
      </c>
      <c r="C4" s="65" t="s">
        <v>154</v>
      </c>
      <c r="D4" s="12"/>
      <c r="E4" s="11" t="s">
        <v>155</v>
      </c>
      <c r="F4" s="11" t="s">
        <v>156</v>
      </c>
      <c r="G4" s="11" t="s">
        <v>157</v>
      </c>
      <c r="H4" s="12"/>
      <c r="I4" s="11" t="s">
        <v>158</v>
      </c>
      <c r="J4" s="11" t="s">
        <v>159</v>
      </c>
      <c r="K4" s="11" t="s">
        <v>160</v>
      </c>
      <c r="L4" s="11" t="s">
        <v>161</v>
      </c>
      <c r="M4" s="11" t="s">
        <v>162</v>
      </c>
      <c r="N4" s="478"/>
    </row>
    <row r="5" spans="1:14" s="4" customFormat="1" ht="18" customHeight="1">
      <c r="A5" s="418"/>
      <c r="B5" s="66" t="s">
        <v>163</v>
      </c>
      <c r="C5" s="12" t="s">
        <v>164</v>
      </c>
      <c r="D5" s="12"/>
      <c r="E5" s="12" t="s">
        <v>165</v>
      </c>
      <c r="F5" s="57" t="s">
        <v>166</v>
      </c>
      <c r="G5" s="13" t="s">
        <v>167</v>
      </c>
      <c r="H5" s="12"/>
      <c r="I5" s="57" t="s">
        <v>168</v>
      </c>
      <c r="J5" s="57" t="s">
        <v>169</v>
      </c>
      <c r="K5" s="57" t="s">
        <v>170</v>
      </c>
      <c r="L5" s="57" t="s">
        <v>171</v>
      </c>
      <c r="M5" s="13" t="s">
        <v>172</v>
      </c>
      <c r="N5" s="478"/>
    </row>
    <row r="6" spans="1:14" s="4" customFormat="1" ht="18" customHeight="1">
      <c r="A6" s="418"/>
      <c r="B6" s="66" t="s">
        <v>173</v>
      </c>
      <c r="C6" s="12" t="s">
        <v>174</v>
      </c>
      <c r="D6" s="12"/>
      <c r="E6" s="12" t="s">
        <v>175</v>
      </c>
      <c r="F6" s="57" t="s">
        <v>176</v>
      </c>
      <c r="G6" s="13" t="s">
        <v>166</v>
      </c>
      <c r="H6" s="12"/>
      <c r="I6" s="57" t="s">
        <v>177</v>
      </c>
      <c r="J6" s="57" t="s">
        <v>178</v>
      </c>
      <c r="K6" s="57" t="s">
        <v>179</v>
      </c>
      <c r="L6" s="57" t="s">
        <v>180</v>
      </c>
      <c r="M6" s="13" t="s">
        <v>181</v>
      </c>
      <c r="N6" s="478"/>
    </row>
    <row r="7" spans="1:14" s="4" customFormat="1" ht="18" customHeight="1">
      <c r="A7" s="418"/>
      <c r="B7" s="66" t="s">
        <v>182</v>
      </c>
      <c r="C7" s="12"/>
      <c r="D7" s="12"/>
      <c r="E7" s="12"/>
      <c r="F7" s="57"/>
      <c r="G7" s="13" t="s">
        <v>183</v>
      </c>
      <c r="H7" s="12"/>
      <c r="I7" s="57" t="s">
        <v>184</v>
      </c>
      <c r="J7" s="57" t="s">
        <v>185</v>
      </c>
      <c r="K7" s="57" t="s">
        <v>186</v>
      </c>
      <c r="L7" s="57" t="s">
        <v>187</v>
      </c>
      <c r="M7" s="13"/>
      <c r="N7" s="478"/>
    </row>
    <row r="8" spans="1:14" s="4" customFormat="1" ht="18" customHeight="1">
      <c r="A8" s="418"/>
      <c r="B8" s="45" t="s">
        <v>176</v>
      </c>
      <c r="C8" s="12"/>
      <c r="D8" s="12"/>
      <c r="E8" s="58"/>
      <c r="F8" s="58"/>
      <c r="G8" s="12" t="s">
        <v>174</v>
      </c>
      <c r="H8" s="12"/>
      <c r="I8" s="58" t="s">
        <v>188</v>
      </c>
      <c r="J8" s="58" t="s">
        <v>189</v>
      </c>
      <c r="K8" s="58" t="s">
        <v>174</v>
      </c>
      <c r="L8" s="58" t="s">
        <v>188</v>
      </c>
      <c r="M8" s="12"/>
      <c r="N8" s="478"/>
    </row>
    <row r="9" spans="1:14" s="4" customFormat="1" ht="18" customHeight="1">
      <c r="A9" s="520"/>
      <c r="B9" s="55"/>
      <c r="C9" s="14" t="s">
        <v>190</v>
      </c>
      <c r="D9" s="14"/>
      <c r="E9" s="14"/>
      <c r="F9" s="14"/>
      <c r="G9" s="14"/>
      <c r="H9" s="14"/>
      <c r="I9" s="14" t="s">
        <v>191</v>
      </c>
      <c r="J9" s="14" t="s">
        <v>192</v>
      </c>
      <c r="K9" s="14"/>
      <c r="L9" s="14" t="s">
        <v>193</v>
      </c>
      <c r="M9" s="14"/>
      <c r="N9" s="421"/>
    </row>
    <row r="10" spans="1:14" s="98" customFormat="1" ht="24" customHeight="1">
      <c r="A10" s="134" t="s">
        <v>194</v>
      </c>
      <c r="B10" s="136">
        <v>63.1</v>
      </c>
      <c r="C10" s="136">
        <v>34.3</v>
      </c>
      <c r="D10" s="136">
        <v>59.1</v>
      </c>
      <c r="E10" s="136">
        <v>0.1</v>
      </c>
      <c r="F10" s="136">
        <v>4.2</v>
      </c>
      <c r="G10" s="136">
        <v>54.8</v>
      </c>
      <c r="H10" s="136">
        <v>55.9</v>
      </c>
      <c r="I10" s="136">
        <v>9.4</v>
      </c>
      <c r="J10" s="136">
        <v>5.8</v>
      </c>
      <c r="K10" s="136">
        <v>23.4</v>
      </c>
      <c r="L10" s="136">
        <v>10.9</v>
      </c>
      <c r="M10" s="136">
        <v>6.4</v>
      </c>
      <c r="N10" s="137" t="s">
        <v>195</v>
      </c>
    </row>
    <row r="11" spans="1:14" s="98" customFormat="1" ht="24" customHeight="1">
      <c r="A11" s="104" t="s">
        <v>5</v>
      </c>
      <c r="B11" s="139">
        <v>100</v>
      </c>
      <c r="C11" s="139">
        <v>100</v>
      </c>
      <c r="D11" s="139">
        <v>100</v>
      </c>
      <c r="E11" s="139">
        <v>100</v>
      </c>
      <c r="F11" s="139">
        <v>100</v>
      </c>
      <c r="G11" s="139">
        <v>100</v>
      </c>
      <c r="H11" s="139">
        <v>100</v>
      </c>
      <c r="I11" s="139">
        <v>100</v>
      </c>
      <c r="J11" s="139">
        <v>100</v>
      </c>
      <c r="K11" s="139">
        <v>100</v>
      </c>
      <c r="L11" s="139">
        <v>100</v>
      </c>
      <c r="M11" s="140">
        <v>100</v>
      </c>
      <c r="N11" s="141" t="s">
        <v>5</v>
      </c>
    </row>
    <row r="12" spans="1:14" s="206" customFormat="1" ht="24" customHeight="1">
      <c r="A12" s="205" t="s">
        <v>6</v>
      </c>
      <c r="B12" s="139">
        <v>105.5</v>
      </c>
      <c r="C12" s="139">
        <v>102.8</v>
      </c>
      <c r="D12" s="139">
        <v>98.5</v>
      </c>
      <c r="E12" s="139">
        <v>101</v>
      </c>
      <c r="F12" s="139">
        <v>79</v>
      </c>
      <c r="G12" s="139">
        <v>100</v>
      </c>
      <c r="H12" s="139">
        <v>97.6</v>
      </c>
      <c r="I12" s="139">
        <v>81</v>
      </c>
      <c r="J12" s="139">
        <v>99.5</v>
      </c>
      <c r="K12" s="139">
        <v>100.5</v>
      </c>
      <c r="L12" s="139">
        <v>102.2</v>
      </c>
      <c r="M12" s="140">
        <v>101.6</v>
      </c>
      <c r="N12" s="194" t="s">
        <v>6</v>
      </c>
    </row>
    <row r="13" spans="1:14" s="206" customFormat="1" ht="24" customHeight="1">
      <c r="A13" s="205" t="s">
        <v>659</v>
      </c>
      <c r="B13" s="139">
        <v>107.84166666666665</v>
      </c>
      <c r="C13" s="139">
        <v>103.96666666666668</v>
      </c>
      <c r="D13" s="139">
        <v>96.15833333333332</v>
      </c>
      <c r="E13" s="139">
        <v>106</v>
      </c>
      <c r="F13" s="139">
        <v>60.65833333333334</v>
      </c>
      <c r="G13" s="139">
        <v>99.76666666666665</v>
      </c>
      <c r="H13" s="139">
        <v>95.375</v>
      </c>
      <c r="I13" s="139">
        <v>66.3</v>
      </c>
      <c r="J13" s="139">
        <v>99.09166666666664</v>
      </c>
      <c r="K13" s="139">
        <v>100.325</v>
      </c>
      <c r="L13" s="139">
        <v>104.96666666666665</v>
      </c>
      <c r="M13" s="140">
        <v>100.40833333333332</v>
      </c>
      <c r="N13" s="194" t="s">
        <v>666</v>
      </c>
    </row>
    <row r="14" spans="1:14" s="142" customFormat="1" ht="24" customHeight="1">
      <c r="A14" s="270" t="s">
        <v>662</v>
      </c>
      <c r="B14" s="337">
        <f aca="true" t="shared" si="0" ref="B14:K14">AVERAGE(B15:B26)</f>
        <v>123.31666666666668</v>
      </c>
      <c r="C14" s="338">
        <f t="shared" si="0"/>
        <v>113.03333333333332</v>
      </c>
      <c r="D14" s="338">
        <f t="shared" si="0"/>
        <v>94.70833333333333</v>
      </c>
      <c r="E14" s="338">
        <f t="shared" si="0"/>
        <v>106</v>
      </c>
      <c r="F14" s="338">
        <f t="shared" si="0"/>
        <v>56.74166666666668</v>
      </c>
      <c r="G14" s="338">
        <f t="shared" si="0"/>
        <v>97.60000000000001</v>
      </c>
      <c r="H14" s="338">
        <f t="shared" si="0"/>
        <v>96.22500000000001</v>
      </c>
      <c r="I14" s="338">
        <f t="shared" si="0"/>
        <v>60.400000000000006</v>
      </c>
      <c r="J14" s="338">
        <f t="shared" si="0"/>
        <v>101.59166666666665</v>
      </c>
      <c r="K14" s="338">
        <f t="shared" si="0"/>
        <v>100.00000000000001</v>
      </c>
      <c r="L14" s="338">
        <f>AVERAGE(L15:L26)</f>
        <v>109.38333333333331</v>
      </c>
      <c r="M14" s="339">
        <f>AVERAGE(M15:M26)</f>
        <v>107.78333333333335</v>
      </c>
      <c r="N14" s="166" t="s">
        <v>667</v>
      </c>
    </row>
    <row r="15" spans="1:14" s="143" customFormat="1" ht="24" customHeight="1">
      <c r="A15" s="200" t="s">
        <v>56</v>
      </c>
      <c r="B15" s="220">
        <v>117.7</v>
      </c>
      <c r="C15" s="226">
        <v>109.7</v>
      </c>
      <c r="D15" s="226">
        <v>95</v>
      </c>
      <c r="E15" s="226">
        <v>106</v>
      </c>
      <c r="F15" s="226">
        <v>60.2</v>
      </c>
      <c r="G15" s="226">
        <v>97.6</v>
      </c>
      <c r="H15" s="226">
        <v>95.8</v>
      </c>
      <c r="I15" s="226">
        <v>62</v>
      </c>
      <c r="J15" s="226">
        <v>103.2</v>
      </c>
      <c r="K15" s="226">
        <v>100.9</v>
      </c>
      <c r="L15" s="226">
        <v>105.9</v>
      </c>
      <c r="M15" s="200">
        <v>102.6</v>
      </c>
      <c r="N15" s="97" t="s">
        <v>57</v>
      </c>
    </row>
    <row r="16" spans="1:14" s="143" customFormat="1" ht="24" customHeight="1">
      <c r="A16" s="200" t="s">
        <v>58</v>
      </c>
      <c r="B16" s="220">
        <v>117.3</v>
      </c>
      <c r="C16" s="226">
        <v>110.3</v>
      </c>
      <c r="D16" s="226">
        <v>95</v>
      </c>
      <c r="E16" s="226">
        <v>106</v>
      </c>
      <c r="F16" s="226">
        <v>60.2</v>
      </c>
      <c r="G16" s="226">
        <v>97.6</v>
      </c>
      <c r="H16" s="226">
        <v>96</v>
      </c>
      <c r="I16" s="226">
        <v>61.4</v>
      </c>
      <c r="J16" s="226">
        <v>105</v>
      </c>
      <c r="K16" s="226">
        <v>100.9</v>
      </c>
      <c r="L16" s="226">
        <v>107</v>
      </c>
      <c r="M16" s="200">
        <v>102.2</v>
      </c>
      <c r="N16" s="97" t="s">
        <v>59</v>
      </c>
    </row>
    <row r="17" spans="1:14" s="143" customFormat="1" ht="24" customHeight="1">
      <c r="A17" s="200" t="s">
        <v>60</v>
      </c>
      <c r="B17" s="220">
        <v>118.5</v>
      </c>
      <c r="C17" s="226">
        <v>108.8</v>
      </c>
      <c r="D17" s="226">
        <v>95</v>
      </c>
      <c r="E17" s="226">
        <v>106</v>
      </c>
      <c r="F17" s="226">
        <v>60.2</v>
      </c>
      <c r="G17" s="226">
        <v>97.6</v>
      </c>
      <c r="H17" s="226">
        <v>95.8</v>
      </c>
      <c r="I17" s="226">
        <v>61.4</v>
      </c>
      <c r="J17" s="226">
        <v>102.8</v>
      </c>
      <c r="K17" s="226">
        <v>100</v>
      </c>
      <c r="L17" s="226">
        <v>108.3</v>
      </c>
      <c r="M17" s="200">
        <v>103.6</v>
      </c>
      <c r="N17" s="97" t="s">
        <v>61</v>
      </c>
    </row>
    <row r="18" spans="1:14" s="143" customFormat="1" ht="24" customHeight="1">
      <c r="A18" s="200" t="s">
        <v>62</v>
      </c>
      <c r="B18" s="220">
        <v>121.3</v>
      </c>
      <c r="C18" s="226">
        <v>109.1</v>
      </c>
      <c r="D18" s="226">
        <v>94.7</v>
      </c>
      <c r="E18" s="226">
        <v>106</v>
      </c>
      <c r="F18" s="226">
        <v>57.2</v>
      </c>
      <c r="G18" s="226">
        <v>97.6</v>
      </c>
      <c r="H18" s="226">
        <v>95.8</v>
      </c>
      <c r="I18" s="226">
        <v>61.2</v>
      </c>
      <c r="J18" s="226">
        <v>100.8</v>
      </c>
      <c r="K18" s="226">
        <v>100</v>
      </c>
      <c r="L18" s="226">
        <v>108.8</v>
      </c>
      <c r="M18" s="200">
        <v>104.4</v>
      </c>
      <c r="N18" s="97" t="s">
        <v>63</v>
      </c>
    </row>
    <row r="19" spans="1:14" s="143" customFormat="1" ht="24" customHeight="1">
      <c r="A19" s="200" t="s">
        <v>64</v>
      </c>
      <c r="B19" s="220">
        <v>129.5</v>
      </c>
      <c r="C19" s="226">
        <v>109.2</v>
      </c>
      <c r="D19" s="226">
        <v>94.6</v>
      </c>
      <c r="E19" s="226">
        <v>106</v>
      </c>
      <c r="F19" s="226">
        <v>56</v>
      </c>
      <c r="G19" s="226">
        <v>97.6</v>
      </c>
      <c r="H19" s="226">
        <v>95.4</v>
      </c>
      <c r="I19" s="226">
        <v>59.7</v>
      </c>
      <c r="J19" s="226">
        <v>101</v>
      </c>
      <c r="K19" s="226">
        <v>99.6</v>
      </c>
      <c r="L19" s="226">
        <v>108.8</v>
      </c>
      <c r="M19" s="200">
        <v>104.8</v>
      </c>
      <c r="N19" s="97" t="s">
        <v>65</v>
      </c>
    </row>
    <row r="20" spans="1:14" s="143" customFormat="1" ht="24" customHeight="1">
      <c r="A20" s="200" t="s">
        <v>66</v>
      </c>
      <c r="B20" s="220">
        <v>136.2</v>
      </c>
      <c r="C20" s="226">
        <v>109.3</v>
      </c>
      <c r="D20" s="226">
        <v>94.6</v>
      </c>
      <c r="E20" s="226">
        <v>106</v>
      </c>
      <c r="F20" s="226">
        <v>55.8</v>
      </c>
      <c r="G20" s="226">
        <v>97.6</v>
      </c>
      <c r="H20" s="226">
        <v>95.3</v>
      </c>
      <c r="I20" s="226">
        <v>59</v>
      </c>
      <c r="J20" s="226">
        <v>99.6</v>
      </c>
      <c r="K20" s="226">
        <v>99.7</v>
      </c>
      <c r="L20" s="226">
        <v>108.8</v>
      </c>
      <c r="M20" s="200">
        <v>105.2</v>
      </c>
      <c r="N20" s="97" t="s">
        <v>67</v>
      </c>
    </row>
    <row r="21" spans="1:14" s="143" customFormat="1" ht="24" customHeight="1">
      <c r="A21" s="200" t="s">
        <v>68</v>
      </c>
      <c r="B21" s="220">
        <v>139.6</v>
      </c>
      <c r="C21" s="226">
        <v>117.9</v>
      </c>
      <c r="D21" s="226">
        <v>94.6</v>
      </c>
      <c r="E21" s="226">
        <v>106</v>
      </c>
      <c r="F21" s="226">
        <v>55.8</v>
      </c>
      <c r="G21" s="226">
        <v>97.6</v>
      </c>
      <c r="H21" s="226">
        <v>95.7</v>
      </c>
      <c r="I21" s="226">
        <v>58</v>
      </c>
      <c r="J21" s="226">
        <v>98.3</v>
      </c>
      <c r="K21" s="226">
        <v>99.7</v>
      </c>
      <c r="L21" s="226">
        <v>109.3</v>
      </c>
      <c r="M21" s="200">
        <v>111.4</v>
      </c>
      <c r="N21" s="97" t="s">
        <v>69</v>
      </c>
    </row>
    <row r="22" spans="1:14" s="143" customFormat="1" ht="24" customHeight="1">
      <c r="A22" s="200" t="s">
        <v>70</v>
      </c>
      <c r="B22" s="220">
        <v>129.9</v>
      </c>
      <c r="C22" s="226">
        <v>119.5</v>
      </c>
      <c r="D22" s="226">
        <v>94.6</v>
      </c>
      <c r="E22" s="226">
        <v>106</v>
      </c>
      <c r="F22" s="226">
        <v>55.7</v>
      </c>
      <c r="G22" s="226">
        <v>97.6</v>
      </c>
      <c r="H22" s="226">
        <v>96.2</v>
      </c>
      <c r="I22" s="226">
        <v>58.5</v>
      </c>
      <c r="J22" s="226">
        <v>98.9</v>
      </c>
      <c r="K22" s="226">
        <v>99.7</v>
      </c>
      <c r="L22" s="226">
        <v>109.6</v>
      </c>
      <c r="M22" s="200">
        <v>113.5</v>
      </c>
      <c r="N22" s="97" t="s">
        <v>71</v>
      </c>
    </row>
    <row r="23" spans="1:14" s="143" customFormat="1" ht="24" customHeight="1">
      <c r="A23" s="200" t="s">
        <v>72</v>
      </c>
      <c r="B23" s="220">
        <v>126.7</v>
      </c>
      <c r="C23" s="226">
        <v>117.6</v>
      </c>
      <c r="D23" s="226">
        <v>94.6</v>
      </c>
      <c r="E23" s="226">
        <v>106</v>
      </c>
      <c r="F23" s="226">
        <v>55.7</v>
      </c>
      <c r="G23" s="226">
        <v>97.6</v>
      </c>
      <c r="H23" s="226">
        <v>96</v>
      </c>
      <c r="I23" s="226">
        <v>58</v>
      </c>
      <c r="J23" s="226">
        <v>99.3</v>
      </c>
      <c r="K23" s="226">
        <v>99.8</v>
      </c>
      <c r="L23" s="226">
        <v>110.1</v>
      </c>
      <c r="M23" s="200">
        <v>110.8</v>
      </c>
      <c r="N23" s="97" t="s">
        <v>73</v>
      </c>
    </row>
    <row r="24" spans="1:14" s="143" customFormat="1" ht="24" customHeight="1">
      <c r="A24" s="200" t="s">
        <v>74</v>
      </c>
      <c r="B24" s="220">
        <v>125</v>
      </c>
      <c r="C24" s="226">
        <v>117.3</v>
      </c>
      <c r="D24" s="226">
        <v>94.6</v>
      </c>
      <c r="E24" s="226">
        <v>106</v>
      </c>
      <c r="F24" s="226">
        <v>54.7</v>
      </c>
      <c r="G24" s="226">
        <v>97.6</v>
      </c>
      <c r="H24" s="226">
        <v>96.4</v>
      </c>
      <c r="I24" s="226">
        <v>57.6</v>
      </c>
      <c r="J24" s="226">
        <v>100.7</v>
      </c>
      <c r="K24" s="226">
        <v>99.9</v>
      </c>
      <c r="L24" s="226">
        <v>110.6</v>
      </c>
      <c r="M24" s="200">
        <v>112.8</v>
      </c>
      <c r="N24" s="97" t="s">
        <v>75</v>
      </c>
    </row>
    <row r="25" spans="1:14" s="143" customFormat="1" ht="24" customHeight="1">
      <c r="A25" s="200" t="s">
        <v>76</v>
      </c>
      <c r="B25" s="220">
        <v>112.7</v>
      </c>
      <c r="C25" s="226">
        <v>113.6</v>
      </c>
      <c r="D25" s="226">
        <v>94.6</v>
      </c>
      <c r="E25" s="226">
        <v>106</v>
      </c>
      <c r="F25" s="226">
        <v>54.7</v>
      </c>
      <c r="G25" s="226">
        <v>97.6</v>
      </c>
      <c r="H25" s="226">
        <v>97.6</v>
      </c>
      <c r="I25" s="226">
        <v>62</v>
      </c>
      <c r="J25" s="226">
        <v>103</v>
      </c>
      <c r="K25" s="226">
        <v>99.9</v>
      </c>
      <c r="L25" s="226">
        <v>112.8</v>
      </c>
      <c r="M25" s="200">
        <v>110.4</v>
      </c>
      <c r="N25" s="97" t="s">
        <v>77</v>
      </c>
    </row>
    <row r="26" spans="1:14" s="143" customFormat="1" ht="24" customHeight="1">
      <c r="A26" s="230" t="s">
        <v>78</v>
      </c>
      <c r="B26" s="228">
        <v>105.4</v>
      </c>
      <c r="C26" s="229">
        <v>114.1</v>
      </c>
      <c r="D26" s="229">
        <v>94.6</v>
      </c>
      <c r="E26" s="229">
        <v>106</v>
      </c>
      <c r="F26" s="229">
        <v>54.7</v>
      </c>
      <c r="G26" s="229">
        <v>97.6</v>
      </c>
      <c r="H26" s="229">
        <v>98.7</v>
      </c>
      <c r="I26" s="229">
        <v>66</v>
      </c>
      <c r="J26" s="229">
        <v>106.5</v>
      </c>
      <c r="K26" s="229">
        <v>99.9</v>
      </c>
      <c r="L26" s="229">
        <v>112.6</v>
      </c>
      <c r="M26" s="230">
        <v>111.7</v>
      </c>
      <c r="N26" s="124" t="s">
        <v>79</v>
      </c>
    </row>
  </sheetData>
  <mergeCells count="5">
    <mergeCell ref="A1:N1"/>
    <mergeCell ref="D3:G3"/>
    <mergeCell ref="H3:M3"/>
    <mergeCell ref="A3:A9"/>
    <mergeCell ref="N3:N9"/>
  </mergeCells>
  <printOptions/>
  <pageMargins left="0.7480314960629921" right="0.7480314960629921" top="0.8" bottom="0.38" header="0.5118110236220472" footer="0.28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8"/>
  <sheetViews>
    <sheetView zoomScaleSheetLayoutView="100" workbookViewId="0" topLeftCell="A1">
      <selection activeCell="B15" sqref="B15"/>
    </sheetView>
  </sheetViews>
  <sheetFormatPr defaultColWidth="9.140625" defaultRowHeight="12.75"/>
  <cols>
    <col min="1" max="1" width="9.140625" style="1" customWidth="1"/>
    <col min="2" max="13" width="12.7109375" style="1" customWidth="1"/>
    <col min="14" max="14" width="14.57421875" style="1" customWidth="1"/>
    <col min="15" max="16384" width="9.140625" style="1" customWidth="1"/>
  </cols>
  <sheetData>
    <row r="1" spans="1:14" ht="32.25" customHeight="1">
      <c r="A1" s="533" t="s">
        <v>149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03"/>
    </row>
    <row r="2" s="4" customFormat="1" ht="18" customHeight="1">
      <c r="N2" s="4" t="s">
        <v>150</v>
      </c>
    </row>
    <row r="3" spans="1:14" s="4" customFormat="1" ht="20.25" customHeight="1">
      <c r="A3" s="543" t="s">
        <v>474</v>
      </c>
      <c r="B3" s="541" t="s">
        <v>196</v>
      </c>
      <c r="C3" s="542"/>
      <c r="D3" s="542"/>
      <c r="E3" s="542"/>
      <c r="F3" s="542"/>
      <c r="G3" s="541" t="s">
        <v>197</v>
      </c>
      <c r="H3" s="542"/>
      <c r="I3" s="542"/>
      <c r="J3" s="541" t="s">
        <v>198</v>
      </c>
      <c r="K3" s="542"/>
      <c r="L3" s="542"/>
      <c r="M3" s="542"/>
      <c r="N3" s="537" t="s">
        <v>472</v>
      </c>
    </row>
    <row r="4" spans="1:14" s="4" customFormat="1" ht="20.25" customHeight="1">
      <c r="A4" s="418"/>
      <c r="B4" s="56"/>
      <c r="C4" s="54"/>
      <c r="D4" s="54"/>
      <c r="E4" s="54"/>
      <c r="F4" s="55"/>
      <c r="G4" s="544" t="s">
        <v>199</v>
      </c>
      <c r="H4" s="545"/>
      <c r="I4" s="545"/>
      <c r="J4" s="56"/>
      <c r="K4" s="54"/>
      <c r="L4" s="54"/>
      <c r="M4" s="55"/>
      <c r="N4" s="478"/>
    </row>
    <row r="5" spans="1:14" s="4" customFormat="1" ht="20.25" customHeight="1">
      <c r="A5" s="418"/>
      <c r="B5" s="12"/>
      <c r="C5" s="11" t="s">
        <v>200</v>
      </c>
      <c r="D5" s="11" t="s">
        <v>201</v>
      </c>
      <c r="E5" s="11" t="s">
        <v>202</v>
      </c>
      <c r="F5" s="11" t="s">
        <v>203</v>
      </c>
      <c r="G5" s="12"/>
      <c r="H5" s="11" t="s">
        <v>204</v>
      </c>
      <c r="I5" s="11" t="s">
        <v>205</v>
      </c>
      <c r="J5" s="12"/>
      <c r="K5" s="11" t="s">
        <v>206</v>
      </c>
      <c r="L5" s="11" t="s">
        <v>207</v>
      </c>
      <c r="M5" s="11" t="s">
        <v>208</v>
      </c>
      <c r="N5" s="478"/>
    </row>
    <row r="6" spans="1:14" s="4" customFormat="1" ht="20.25" customHeight="1">
      <c r="A6" s="418"/>
      <c r="B6" s="12"/>
      <c r="C6" s="57" t="s">
        <v>209</v>
      </c>
      <c r="D6" s="12" t="s">
        <v>210</v>
      </c>
      <c r="E6" s="57" t="s">
        <v>211</v>
      </c>
      <c r="F6" s="13" t="s">
        <v>212</v>
      </c>
      <c r="G6" s="12"/>
      <c r="H6" s="12" t="s">
        <v>213</v>
      </c>
      <c r="I6" s="13" t="s">
        <v>214</v>
      </c>
      <c r="J6" s="12"/>
      <c r="K6" s="57" t="s">
        <v>215</v>
      </c>
      <c r="L6" s="57" t="s">
        <v>216</v>
      </c>
      <c r="M6" s="13" t="s">
        <v>212</v>
      </c>
      <c r="N6" s="478"/>
    </row>
    <row r="7" spans="1:14" s="4" customFormat="1" ht="20.25" customHeight="1">
      <c r="A7" s="418"/>
      <c r="B7" s="12"/>
      <c r="C7" s="57" t="s">
        <v>217</v>
      </c>
      <c r="D7" s="12" t="s">
        <v>218</v>
      </c>
      <c r="E7" s="57" t="s">
        <v>218</v>
      </c>
      <c r="F7" s="13" t="s">
        <v>218</v>
      </c>
      <c r="G7" s="12"/>
      <c r="H7" s="12"/>
      <c r="I7" s="13" t="s">
        <v>219</v>
      </c>
      <c r="J7" s="12"/>
      <c r="K7" s="57" t="s">
        <v>220</v>
      </c>
      <c r="L7" s="57" t="s">
        <v>221</v>
      </c>
      <c r="M7" s="13" t="s">
        <v>174</v>
      </c>
      <c r="N7" s="478"/>
    </row>
    <row r="8" spans="1:14" s="4" customFormat="1" ht="20.25" customHeight="1">
      <c r="A8" s="418"/>
      <c r="B8" s="12"/>
      <c r="C8" s="58" t="s">
        <v>222</v>
      </c>
      <c r="D8" s="58"/>
      <c r="E8" s="58"/>
      <c r="F8" s="12"/>
      <c r="G8" s="12"/>
      <c r="H8" s="58"/>
      <c r="I8" s="12" t="s">
        <v>174</v>
      </c>
      <c r="J8" s="12"/>
      <c r="K8" s="58" t="s">
        <v>174</v>
      </c>
      <c r="L8" s="58"/>
      <c r="M8" s="12"/>
      <c r="N8" s="478"/>
    </row>
    <row r="9" spans="1:14" s="4" customFormat="1" ht="20.25" customHeight="1">
      <c r="A9" s="520"/>
      <c r="B9" s="14"/>
      <c r="C9" s="14" t="s">
        <v>218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421"/>
    </row>
    <row r="10" spans="1:14" s="98" customFormat="1" ht="22.5" customHeight="1">
      <c r="A10" s="134" t="s">
        <v>194</v>
      </c>
      <c r="B10" s="136">
        <v>112.4</v>
      </c>
      <c r="C10" s="136">
        <v>36.7</v>
      </c>
      <c r="D10" s="136">
        <v>40</v>
      </c>
      <c r="E10" s="136">
        <v>27.3</v>
      </c>
      <c r="F10" s="136">
        <v>8.4</v>
      </c>
      <c r="G10" s="136">
        <v>158.1</v>
      </c>
      <c r="H10" s="136">
        <v>155.9</v>
      </c>
      <c r="I10" s="136">
        <v>2.2</v>
      </c>
      <c r="J10" s="136">
        <v>60.1</v>
      </c>
      <c r="K10" s="136">
        <v>39.5</v>
      </c>
      <c r="L10" s="136">
        <v>7</v>
      </c>
      <c r="M10" s="136">
        <v>13.6</v>
      </c>
      <c r="N10" s="137" t="s">
        <v>195</v>
      </c>
    </row>
    <row r="11" spans="1:14" s="98" customFormat="1" ht="22.5" customHeight="1">
      <c r="A11" s="104" t="s">
        <v>5</v>
      </c>
      <c r="B11" s="139">
        <v>100</v>
      </c>
      <c r="C11" s="139">
        <v>100</v>
      </c>
      <c r="D11" s="139">
        <v>100</v>
      </c>
      <c r="E11" s="139">
        <v>100</v>
      </c>
      <c r="F11" s="139">
        <v>100</v>
      </c>
      <c r="G11" s="139">
        <v>100</v>
      </c>
      <c r="H11" s="139">
        <v>100</v>
      </c>
      <c r="I11" s="139">
        <v>100</v>
      </c>
      <c r="J11" s="139">
        <v>100</v>
      </c>
      <c r="K11" s="139">
        <v>100</v>
      </c>
      <c r="L11" s="139">
        <v>100</v>
      </c>
      <c r="M11" s="140">
        <v>100</v>
      </c>
      <c r="N11" s="141" t="s">
        <v>5</v>
      </c>
    </row>
    <row r="12" spans="1:14" s="206" customFormat="1" ht="22.5" customHeight="1">
      <c r="A12" s="205" t="s">
        <v>6</v>
      </c>
      <c r="B12" s="352">
        <v>106.075</v>
      </c>
      <c r="C12" s="353">
        <v>106.61666666666669</v>
      </c>
      <c r="D12" s="353">
        <v>105.51666666666665</v>
      </c>
      <c r="E12" s="353">
        <v>107.3</v>
      </c>
      <c r="F12" s="353">
        <v>102.425</v>
      </c>
      <c r="G12" s="353">
        <v>101.45</v>
      </c>
      <c r="H12" s="353">
        <v>101.475</v>
      </c>
      <c r="I12" s="353">
        <v>99.1</v>
      </c>
      <c r="J12" s="353">
        <v>104.41666666666667</v>
      </c>
      <c r="K12" s="353">
        <v>102.01666666666667</v>
      </c>
      <c r="L12" s="353">
        <v>110.225</v>
      </c>
      <c r="M12" s="354">
        <v>108.44166666666666</v>
      </c>
      <c r="N12" s="194" t="s">
        <v>6</v>
      </c>
    </row>
    <row r="13" spans="1:14" s="206" customFormat="1" ht="22.5" customHeight="1">
      <c r="A13" s="205" t="s">
        <v>659</v>
      </c>
      <c r="B13" s="139">
        <v>111.11666666666667</v>
      </c>
      <c r="C13" s="139">
        <v>113.49166666666669</v>
      </c>
      <c r="D13" s="139">
        <v>108.39166666666667</v>
      </c>
      <c r="E13" s="139">
        <v>113.6</v>
      </c>
      <c r="F13" s="139">
        <v>105.35</v>
      </c>
      <c r="G13" s="139">
        <v>103</v>
      </c>
      <c r="H13" s="139">
        <v>103.00833333333334</v>
      </c>
      <c r="I13" s="139">
        <v>100.16666666666667</v>
      </c>
      <c r="J13" s="139">
        <v>108.64166666666667</v>
      </c>
      <c r="K13" s="139">
        <v>105.28333333333335</v>
      </c>
      <c r="L13" s="139">
        <v>118.21666666666665</v>
      </c>
      <c r="M13" s="140">
        <v>113.41666666666669</v>
      </c>
      <c r="N13" s="194" t="s">
        <v>666</v>
      </c>
    </row>
    <row r="14" spans="1:14" s="142" customFormat="1" ht="22.5" customHeight="1">
      <c r="A14" s="270" t="s">
        <v>662</v>
      </c>
      <c r="B14" s="337">
        <f>AVERAGE(B15:B26)</f>
        <v>116.13333333333333</v>
      </c>
      <c r="C14" s="338">
        <f aca="true" t="shared" si="0" ref="C14:I14">AVERAGE(C15:C26)</f>
        <v>116.74166666666663</v>
      </c>
      <c r="D14" s="338">
        <f t="shared" si="0"/>
        <v>114.36666666666667</v>
      </c>
      <c r="E14" s="338">
        <f t="shared" si="0"/>
        <v>120.5166666666667</v>
      </c>
      <c r="F14" s="338">
        <f t="shared" si="0"/>
        <v>107.46666666666664</v>
      </c>
      <c r="G14" s="338">
        <f t="shared" si="0"/>
        <v>107.8583333333333</v>
      </c>
      <c r="H14" s="338">
        <f t="shared" si="0"/>
        <v>107.92499999999997</v>
      </c>
      <c r="I14" s="338">
        <f t="shared" si="0"/>
        <v>101.21666666666665</v>
      </c>
      <c r="J14" s="338">
        <f>AVERAGE(J15:J26)</f>
        <v>116.35000000000001</v>
      </c>
      <c r="K14" s="338">
        <f>AVERAGE(K15:K26)</f>
        <v>109.63333333333333</v>
      </c>
      <c r="L14" s="338">
        <f>AVERAGE(L15:L26)</f>
        <v>149.90833333333333</v>
      </c>
      <c r="M14" s="339">
        <f>AVERAGE(M15:M26)</f>
        <v>118.59999999999998</v>
      </c>
      <c r="N14" s="166" t="s">
        <v>561</v>
      </c>
    </row>
    <row r="15" spans="1:14" s="143" customFormat="1" ht="22.5" customHeight="1">
      <c r="A15" s="200" t="s">
        <v>56</v>
      </c>
      <c r="B15" s="350">
        <v>111.8</v>
      </c>
      <c r="C15" s="273">
        <v>114.2</v>
      </c>
      <c r="D15" s="273">
        <v>108.7</v>
      </c>
      <c r="E15" s="273">
        <v>114.6</v>
      </c>
      <c r="F15" s="273">
        <v>106.4</v>
      </c>
      <c r="G15" s="273">
        <v>105.6</v>
      </c>
      <c r="H15" s="273">
        <v>105.6</v>
      </c>
      <c r="I15" s="273">
        <v>100.3</v>
      </c>
      <c r="J15" s="273">
        <v>113</v>
      </c>
      <c r="K15" s="273">
        <v>106.4</v>
      </c>
      <c r="L15" s="273">
        <v>140.2</v>
      </c>
      <c r="M15" s="274">
        <v>118.2</v>
      </c>
      <c r="N15" s="97" t="s">
        <v>57</v>
      </c>
    </row>
    <row r="16" spans="1:14" s="143" customFormat="1" ht="22.5" customHeight="1">
      <c r="A16" s="200" t="s">
        <v>58</v>
      </c>
      <c r="B16" s="350">
        <v>111.8</v>
      </c>
      <c r="C16" s="273">
        <v>114.2</v>
      </c>
      <c r="D16" s="273">
        <v>108.7</v>
      </c>
      <c r="E16" s="273">
        <v>114.6</v>
      </c>
      <c r="F16" s="273">
        <v>106.4</v>
      </c>
      <c r="G16" s="273">
        <v>105.6</v>
      </c>
      <c r="H16" s="273">
        <v>105.7</v>
      </c>
      <c r="I16" s="273">
        <v>100.3</v>
      </c>
      <c r="J16" s="273">
        <v>114.3</v>
      </c>
      <c r="K16" s="273">
        <v>107.2</v>
      </c>
      <c r="L16" s="273">
        <v>141.3</v>
      </c>
      <c r="M16" s="274">
        <v>120.8</v>
      </c>
      <c r="N16" s="97" t="s">
        <v>59</v>
      </c>
    </row>
    <row r="17" spans="1:14" s="143" customFormat="1" ht="22.5" customHeight="1">
      <c r="A17" s="200" t="s">
        <v>60</v>
      </c>
      <c r="B17" s="350">
        <v>117</v>
      </c>
      <c r="C17" s="273">
        <v>117.4</v>
      </c>
      <c r="D17" s="273">
        <v>115.5</v>
      </c>
      <c r="E17" s="273">
        <v>121.7</v>
      </c>
      <c r="F17" s="273">
        <v>107.2</v>
      </c>
      <c r="G17" s="273">
        <v>106.7</v>
      </c>
      <c r="H17" s="273">
        <v>106.8</v>
      </c>
      <c r="I17" s="273">
        <v>100.5</v>
      </c>
      <c r="J17" s="273">
        <v>115.3</v>
      </c>
      <c r="K17" s="273">
        <v>108</v>
      </c>
      <c r="L17" s="273">
        <v>146.9</v>
      </c>
      <c r="M17" s="274">
        <v>120.2</v>
      </c>
      <c r="N17" s="97" t="s">
        <v>61</v>
      </c>
    </row>
    <row r="18" spans="1:14" s="143" customFormat="1" ht="22.5" customHeight="1">
      <c r="A18" s="200" t="s">
        <v>62</v>
      </c>
      <c r="B18" s="350">
        <v>117</v>
      </c>
      <c r="C18" s="273">
        <v>117.3</v>
      </c>
      <c r="D18" s="273">
        <v>115.5</v>
      </c>
      <c r="E18" s="273">
        <v>121.7</v>
      </c>
      <c r="F18" s="273">
        <v>107.2</v>
      </c>
      <c r="G18" s="273">
        <v>106.9</v>
      </c>
      <c r="H18" s="273">
        <v>107</v>
      </c>
      <c r="I18" s="273">
        <v>100.9</v>
      </c>
      <c r="J18" s="273">
        <v>115.6</v>
      </c>
      <c r="K18" s="273">
        <v>108.7</v>
      </c>
      <c r="L18" s="273">
        <v>146.6</v>
      </c>
      <c r="M18" s="274">
        <v>119.7</v>
      </c>
      <c r="N18" s="97" t="s">
        <v>63</v>
      </c>
    </row>
    <row r="19" spans="1:14" s="143" customFormat="1" ht="22.5" customHeight="1">
      <c r="A19" s="200" t="s">
        <v>64</v>
      </c>
      <c r="B19" s="350">
        <v>117</v>
      </c>
      <c r="C19" s="273">
        <v>117.3</v>
      </c>
      <c r="D19" s="273">
        <v>115.5</v>
      </c>
      <c r="E19" s="273">
        <v>121.7</v>
      </c>
      <c r="F19" s="273">
        <v>107.8</v>
      </c>
      <c r="G19" s="273">
        <v>107.3</v>
      </c>
      <c r="H19" s="273">
        <v>107.3</v>
      </c>
      <c r="I19" s="273">
        <v>102</v>
      </c>
      <c r="J19" s="273">
        <v>115.5</v>
      </c>
      <c r="K19" s="273">
        <v>108.8</v>
      </c>
      <c r="L19" s="273">
        <v>146.7</v>
      </c>
      <c r="M19" s="274">
        <v>118.9</v>
      </c>
      <c r="N19" s="97" t="s">
        <v>65</v>
      </c>
    </row>
    <row r="20" spans="1:14" s="143" customFormat="1" ht="22.5" customHeight="1">
      <c r="A20" s="200" t="s">
        <v>66</v>
      </c>
      <c r="B20" s="350">
        <v>117</v>
      </c>
      <c r="C20" s="273">
        <v>117.3</v>
      </c>
      <c r="D20" s="273">
        <v>115.5</v>
      </c>
      <c r="E20" s="273">
        <v>121.7</v>
      </c>
      <c r="F20" s="273">
        <v>107.8</v>
      </c>
      <c r="G20" s="273">
        <v>107.6</v>
      </c>
      <c r="H20" s="273">
        <v>107.6</v>
      </c>
      <c r="I20" s="273">
        <v>101.9</v>
      </c>
      <c r="J20" s="273">
        <v>116.9</v>
      </c>
      <c r="K20" s="273">
        <v>110.6</v>
      </c>
      <c r="L20" s="273">
        <v>148.1</v>
      </c>
      <c r="M20" s="274">
        <v>119.5</v>
      </c>
      <c r="N20" s="97" t="s">
        <v>67</v>
      </c>
    </row>
    <row r="21" spans="1:14" s="143" customFormat="1" ht="22.5" customHeight="1">
      <c r="A21" s="200" t="s">
        <v>68</v>
      </c>
      <c r="B21" s="350">
        <v>117</v>
      </c>
      <c r="C21" s="273">
        <v>117.3</v>
      </c>
      <c r="D21" s="273">
        <v>115.5</v>
      </c>
      <c r="E21" s="273">
        <v>121.7</v>
      </c>
      <c r="F21" s="273">
        <v>107.8</v>
      </c>
      <c r="G21" s="273">
        <v>108.4</v>
      </c>
      <c r="H21" s="273">
        <v>108.4</v>
      </c>
      <c r="I21" s="273">
        <v>103.7</v>
      </c>
      <c r="J21" s="273">
        <v>117.4</v>
      </c>
      <c r="K21" s="273">
        <v>110.4</v>
      </c>
      <c r="L21" s="273">
        <v>151.7</v>
      </c>
      <c r="M21" s="274">
        <v>119.8</v>
      </c>
      <c r="N21" s="97" t="s">
        <v>69</v>
      </c>
    </row>
    <row r="22" spans="1:14" s="143" customFormat="1" ht="22.5" customHeight="1">
      <c r="A22" s="200" t="s">
        <v>70</v>
      </c>
      <c r="B22" s="350">
        <v>117</v>
      </c>
      <c r="C22" s="273">
        <v>117.3</v>
      </c>
      <c r="D22" s="273">
        <v>115.5</v>
      </c>
      <c r="E22" s="273">
        <v>121.7</v>
      </c>
      <c r="F22" s="273">
        <v>107.8</v>
      </c>
      <c r="G22" s="273">
        <v>108.8</v>
      </c>
      <c r="H22" s="273">
        <v>108.8</v>
      </c>
      <c r="I22" s="273">
        <v>105.4</v>
      </c>
      <c r="J22" s="273">
        <v>116.1</v>
      </c>
      <c r="K22" s="273">
        <v>110.5</v>
      </c>
      <c r="L22" s="273">
        <v>144.9</v>
      </c>
      <c r="M22" s="274">
        <v>117.7</v>
      </c>
      <c r="N22" s="97" t="s">
        <v>71</v>
      </c>
    </row>
    <row r="23" spans="1:14" s="143" customFormat="1" ht="22.5" customHeight="1">
      <c r="A23" s="200" t="s">
        <v>72</v>
      </c>
      <c r="B23" s="350">
        <v>117</v>
      </c>
      <c r="C23" s="273">
        <v>117.3</v>
      </c>
      <c r="D23" s="273">
        <v>115.5</v>
      </c>
      <c r="E23" s="273">
        <v>121.7</v>
      </c>
      <c r="F23" s="273">
        <v>107.8</v>
      </c>
      <c r="G23" s="273">
        <v>108.7</v>
      </c>
      <c r="H23" s="273">
        <v>108.8</v>
      </c>
      <c r="I23" s="273">
        <v>99.7</v>
      </c>
      <c r="J23" s="273">
        <v>117</v>
      </c>
      <c r="K23" s="273">
        <v>110.4</v>
      </c>
      <c r="L23" s="273">
        <v>152.7</v>
      </c>
      <c r="M23" s="274">
        <v>117.8</v>
      </c>
      <c r="N23" s="97" t="s">
        <v>73</v>
      </c>
    </row>
    <row r="24" spans="1:14" s="143" customFormat="1" ht="22.5" customHeight="1">
      <c r="A24" s="200" t="s">
        <v>74</v>
      </c>
      <c r="B24" s="350">
        <v>117</v>
      </c>
      <c r="C24" s="273">
        <v>117.1</v>
      </c>
      <c r="D24" s="273">
        <v>115.5</v>
      </c>
      <c r="E24" s="273">
        <v>121.7</v>
      </c>
      <c r="F24" s="273">
        <v>107.8</v>
      </c>
      <c r="G24" s="273">
        <v>109.1</v>
      </c>
      <c r="H24" s="273">
        <v>109.2</v>
      </c>
      <c r="I24" s="273">
        <v>100</v>
      </c>
      <c r="J24" s="273">
        <v>117.9</v>
      </c>
      <c r="K24" s="273">
        <v>111.2</v>
      </c>
      <c r="L24" s="273">
        <v>159.5</v>
      </c>
      <c r="M24" s="274">
        <v>116.1</v>
      </c>
      <c r="N24" s="97" t="s">
        <v>75</v>
      </c>
    </row>
    <row r="25" spans="1:14" s="143" customFormat="1" ht="22.5" customHeight="1">
      <c r="A25" s="200" t="s">
        <v>76</v>
      </c>
      <c r="B25" s="350">
        <v>117</v>
      </c>
      <c r="C25" s="273">
        <v>117.1</v>
      </c>
      <c r="D25" s="273">
        <v>115.5</v>
      </c>
      <c r="E25" s="273">
        <v>121.7</v>
      </c>
      <c r="F25" s="273">
        <v>107.8</v>
      </c>
      <c r="G25" s="273">
        <v>109.5</v>
      </c>
      <c r="H25" s="273">
        <v>109.6</v>
      </c>
      <c r="I25" s="273">
        <v>99.8</v>
      </c>
      <c r="J25" s="273">
        <v>117.8</v>
      </c>
      <c r="K25" s="273">
        <v>111.3</v>
      </c>
      <c r="L25" s="273">
        <v>155.2</v>
      </c>
      <c r="M25" s="274">
        <v>117.5</v>
      </c>
      <c r="N25" s="97" t="s">
        <v>77</v>
      </c>
    </row>
    <row r="26" spans="1:14" s="143" customFormat="1" ht="22.5" customHeight="1">
      <c r="A26" s="230" t="s">
        <v>78</v>
      </c>
      <c r="B26" s="351">
        <v>117</v>
      </c>
      <c r="C26" s="275">
        <v>117.1</v>
      </c>
      <c r="D26" s="275">
        <v>115.5</v>
      </c>
      <c r="E26" s="275">
        <v>121.7</v>
      </c>
      <c r="F26" s="275">
        <v>107.8</v>
      </c>
      <c r="G26" s="275">
        <v>110.1</v>
      </c>
      <c r="H26" s="275">
        <v>110.3</v>
      </c>
      <c r="I26" s="275">
        <v>100.1</v>
      </c>
      <c r="J26" s="275">
        <v>119.4</v>
      </c>
      <c r="K26" s="275">
        <v>112.1</v>
      </c>
      <c r="L26" s="275">
        <v>165.1</v>
      </c>
      <c r="M26" s="276">
        <v>117</v>
      </c>
      <c r="N26" s="124" t="s">
        <v>79</v>
      </c>
    </row>
    <row r="27" spans="1:20" s="83" customFormat="1" ht="18" customHeight="1">
      <c r="A27" s="82" t="s">
        <v>670</v>
      </c>
      <c r="B27" s="82"/>
      <c r="C27" s="82"/>
      <c r="N27" s="84" t="s">
        <v>451</v>
      </c>
      <c r="O27" s="82"/>
      <c r="P27" s="82"/>
      <c r="Q27" s="82"/>
      <c r="R27" s="82"/>
      <c r="S27" s="82"/>
      <c r="T27" s="82"/>
    </row>
    <row r="28" s="83" customFormat="1" ht="18" customHeight="1">
      <c r="A28" s="83" t="s">
        <v>475</v>
      </c>
    </row>
  </sheetData>
  <mergeCells count="7">
    <mergeCell ref="G4:I4"/>
    <mergeCell ref="A1:N1"/>
    <mergeCell ref="B3:F3"/>
    <mergeCell ref="G3:I3"/>
    <mergeCell ref="J3:M3"/>
    <mergeCell ref="A3:A9"/>
    <mergeCell ref="N3:N9"/>
  </mergeCells>
  <printOptions/>
  <pageMargins left="0.7480314960629921" right="0.7480314960629921" top="0.984251968503937" bottom="0.72" header="0.5118110236220472" footer="0.5118110236220472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D19" sqref="D19"/>
    </sheetView>
  </sheetViews>
  <sheetFormatPr defaultColWidth="9.140625" defaultRowHeight="12.75"/>
  <cols>
    <col min="1" max="1" width="10.7109375" style="1" customWidth="1"/>
    <col min="2" max="14" width="10.00390625" style="1" customWidth="1"/>
    <col min="15" max="15" width="14.57421875" style="1" customWidth="1"/>
    <col min="16" max="16384" width="9.140625" style="1" customWidth="1"/>
  </cols>
  <sheetData>
    <row r="1" spans="1:15" ht="32.25" customHeight="1">
      <c r="A1" s="533" t="s">
        <v>223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</row>
    <row r="2" s="4" customFormat="1" ht="18" customHeight="1">
      <c r="O2" s="4" t="s">
        <v>224</v>
      </c>
    </row>
    <row r="3" spans="1:15" s="4" customFormat="1" ht="25.5" customHeight="1">
      <c r="A3" s="538" t="s">
        <v>476</v>
      </c>
      <c r="B3" s="65" t="s">
        <v>225</v>
      </c>
      <c r="C3" s="65" t="s">
        <v>226</v>
      </c>
      <c r="D3" s="65" t="s">
        <v>227</v>
      </c>
      <c r="E3" s="65" t="s">
        <v>228</v>
      </c>
      <c r="F3" s="65" t="s">
        <v>229</v>
      </c>
      <c r="G3" s="65" t="s">
        <v>230</v>
      </c>
      <c r="H3" s="65" t="s">
        <v>231</v>
      </c>
      <c r="I3" s="65" t="s">
        <v>232</v>
      </c>
      <c r="J3" s="65" t="s">
        <v>233</v>
      </c>
      <c r="K3" s="65" t="s">
        <v>234</v>
      </c>
      <c r="L3" s="65" t="s">
        <v>235</v>
      </c>
      <c r="M3" s="65" t="s">
        <v>236</v>
      </c>
      <c r="N3" s="65" t="s">
        <v>237</v>
      </c>
      <c r="O3" s="16"/>
    </row>
    <row r="4" spans="1:15" s="4" customFormat="1" ht="25.5" customHeight="1">
      <c r="A4" s="418"/>
      <c r="B4" s="57" t="s">
        <v>238</v>
      </c>
      <c r="C4" s="57" t="s">
        <v>239</v>
      </c>
      <c r="D4" s="57" t="s">
        <v>240</v>
      </c>
      <c r="E4" s="57" t="s">
        <v>241</v>
      </c>
      <c r="F4" s="57" t="s">
        <v>242</v>
      </c>
      <c r="G4" s="57" t="s">
        <v>243</v>
      </c>
      <c r="H4" s="57" t="s">
        <v>244</v>
      </c>
      <c r="I4" s="57" t="s">
        <v>245</v>
      </c>
      <c r="J4" s="57" t="s">
        <v>246</v>
      </c>
      <c r="K4" s="57" t="s">
        <v>247</v>
      </c>
      <c r="L4" s="57" t="s">
        <v>248</v>
      </c>
      <c r="M4" s="57" t="s">
        <v>249</v>
      </c>
      <c r="N4" s="57" t="s">
        <v>250</v>
      </c>
      <c r="O4" s="89" t="s">
        <v>477</v>
      </c>
    </row>
    <row r="5" spans="1:15" s="4" customFormat="1" ht="25.5" customHeight="1">
      <c r="A5" s="520"/>
      <c r="B5" s="14"/>
      <c r="C5" s="14"/>
      <c r="D5" s="160" t="s">
        <v>512</v>
      </c>
      <c r="E5" s="14"/>
      <c r="F5" s="14" t="s">
        <v>251</v>
      </c>
      <c r="G5" s="14" t="s">
        <v>252</v>
      </c>
      <c r="H5" s="14"/>
      <c r="I5" s="14"/>
      <c r="J5" s="14" t="s">
        <v>253</v>
      </c>
      <c r="K5" s="14" t="s">
        <v>254</v>
      </c>
      <c r="L5" s="14"/>
      <c r="M5" s="86" t="s">
        <v>513</v>
      </c>
      <c r="N5" s="14" t="s">
        <v>255</v>
      </c>
      <c r="O5" s="8"/>
    </row>
    <row r="6" spans="1:15" s="98" customFormat="1" ht="25.5" customHeight="1">
      <c r="A6" s="134" t="s">
        <v>256</v>
      </c>
      <c r="B6" s="135">
        <v>14.6</v>
      </c>
      <c r="C6" s="136">
        <v>7.6</v>
      </c>
      <c r="D6" s="136">
        <v>7</v>
      </c>
      <c r="E6" s="136">
        <v>6.6</v>
      </c>
      <c r="F6" s="136">
        <v>2.6</v>
      </c>
      <c r="G6" s="136">
        <v>2.1</v>
      </c>
      <c r="H6" s="136">
        <v>2.5</v>
      </c>
      <c r="I6" s="136">
        <v>1.4</v>
      </c>
      <c r="J6" s="136">
        <v>1.4</v>
      </c>
      <c r="K6" s="136">
        <v>1.4</v>
      </c>
      <c r="L6" s="136">
        <v>1.2</v>
      </c>
      <c r="M6" s="136">
        <v>0.8</v>
      </c>
      <c r="N6" s="302">
        <v>0.6</v>
      </c>
      <c r="O6" s="137" t="s">
        <v>257</v>
      </c>
    </row>
    <row r="7" spans="1:15" s="98" customFormat="1" ht="25.5" customHeight="1">
      <c r="A7" s="104" t="s">
        <v>5</v>
      </c>
      <c r="B7" s="138">
        <v>100</v>
      </c>
      <c r="C7" s="139">
        <v>100</v>
      </c>
      <c r="D7" s="139">
        <v>100</v>
      </c>
      <c r="E7" s="139">
        <v>100</v>
      </c>
      <c r="F7" s="139">
        <v>100</v>
      </c>
      <c r="G7" s="139">
        <v>100</v>
      </c>
      <c r="H7" s="139">
        <v>100</v>
      </c>
      <c r="I7" s="139">
        <v>100</v>
      </c>
      <c r="J7" s="139">
        <v>100</v>
      </c>
      <c r="K7" s="139">
        <v>100</v>
      </c>
      <c r="L7" s="139">
        <v>100</v>
      </c>
      <c r="M7" s="139">
        <v>100</v>
      </c>
      <c r="N7" s="140">
        <v>100</v>
      </c>
      <c r="O7" s="141" t="s">
        <v>5</v>
      </c>
    </row>
    <row r="8" spans="1:15" s="206" customFormat="1" ht="25.5" customHeight="1">
      <c r="A8" s="205" t="s">
        <v>6</v>
      </c>
      <c r="B8" s="138">
        <v>90.4</v>
      </c>
      <c r="C8" s="139">
        <v>107.1</v>
      </c>
      <c r="D8" s="139">
        <v>107.2</v>
      </c>
      <c r="E8" s="139">
        <v>99</v>
      </c>
      <c r="F8" s="139">
        <v>98.5</v>
      </c>
      <c r="G8" s="139">
        <v>100</v>
      </c>
      <c r="H8" s="139">
        <v>77.4</v>
      </c>
      <c r="I8" s="139">
        <v>98.6</v>
      </c>
      <c r="J8" s="139">
        <v>102.8</v>
      </c>
      <c r="K8" s="139">
        <v>103.9</v>
      </c>
      <c r="L8" s="139">
        <v>108.4</v>
      </c>
      <c r="M8" s="139">
        <v>126.6</v>
      </c>
      <c r="N8" s="140">
        <v>87.9</v>
      </c>
      <c r="O8" s="194" t="s">
        <v>6</v>
      </c>
    </row>
    <row r="9" spans="1:15" s="206" customFormat="1" ht="25.5" customHeight="1">
      <c r="A9" s="205" t="s">
        <v>659</v>
      </c>
      <c r="B9" s="138">
        <v>93.1</v>
      </c>
      <c r="C9" s="139">
        <v>99.91666666666667</v>
      </c>
      <c r="D9" s="139">
        <v>102.9</v>
      </c>
      <c r="E9" s="139">
        <v>100.4</v>
      </c>
      <c r="F9" s="139">
        <v>104.3</v>
      </c>
      <c r="G9" s="139">
        <v>109.9</v>
      </c>
      <c r="H9" s="139">
        <v>92.4</v>
      </c>
      <c r="I9" s="139">
        <v>99</v>
      </c>
      <c r="J9" s="139">
        <v>108.9</v>
      </c>
      <c r="K9" s="139">
        <v>101.4</v>
      </c>
      <c r="L9" s="139">
        <v>118.7</v>
      </c>
      <c r="M9" s="139">
        <v>145.7</v>
      </c>
      <c r="N9" s="140">
        <v>80.9</v>
      </c>
      <c r="O9" s="194" t="s">
        <v>666</v>
      </c>
    </row>
    <row r="10" spans="1:15" s="142" customFormat="1" ht="25.5" customHeight="1">
      <c r="A10" s="270" t="s">
        <v>662</v>
      </c>
      <c r="B10" s="267">
        <f aca="true" t="shared" si="0" ref="B10:M10">AVERAGE(B11:B22)</f>
        <v>96.66666666666667</v>
      </c>
      <c r="C10" s="268">
        <f t="shared" si="0"/>
        <v>114.40833333333335</v>
      </c>
      <c r="D10" s="268">
        <f t="shared" si="0"/>
        <v>105.575</v>
      </c>
      <c r="E10" s="268">
        <v>111</v>
      </c>
      <c r="F10" s="268">
        <f t="shared" si="0"/>
        <v>119.93333333333335</v>
      </c>
      <c r="G10" s="268">
        <f t="shared" si="0"/>
        <v>126.05833333333335</v>
      </c>
      <c r="H10" s="268">
        <f t="shared" si="0"/>
        <v>125.825</v>
      </c>
      <c r="I10" s="268">
        <f t="shared" si="0"/>
        <v>111.92833333333333</v>
      </c>
      <c r="J10" s="268">
        <f t="shared" si="0"/>
        <v>144.9083333333333</v>
      </c>
      <c r="K10" s="268">
        <f t="shared" si="0"/>
        <v>98.48333333333333</v>
      </c>
      <c r="L10" s="268">
        <f t="shared" si="0"/>
        <v>122.64999999999999</v>
      </c>
      <c r="M10" s="268">
        <f t="shared" si="0"/>
        <v>130.025</v>
      </c>
      <c r="N10" s="269">
        <f>AVERAGE(N11:N22)</f>
        <v>97.14166666666667</v>
      </c>
      <c r="O10" s="166" t="s">
        <v>667</v>
      </c>
    </row>
    <row r="11" spans="1:15" s="143" customFormat="1" ht="25.5" customHeight="1">
      <c r="A11" s="200" t="s">
        <v>56</v>
      </c>
      <c r="B11" s="277">
        <v>95</v>
      </c>
      <c r="C11" s="273">
        <v>97</v>
      </c>
      <c r="D11" s="273">
        <v>105.5</v>
      </c>
      <c r="E11" s="273">
        <v>100.4</v>
      </c>
      <c r="F11" s="273">
        <v>106.5</v>
      </c>
      <c r="G11" s="273">
        <v>115.9</v>
      </c>
      <c r="H11" s="273">
        <v>116.7</v>
      </c>
      <c r="I11" s="273">
        <v>99.4</v>
      </c>
      <c r="J11" s="273">
        <v>140.9</v>
      </c>
      <c r="K11" s="273">
        <v>97.3</v>
      </c>
      <c r="L11" s="273">
        <v>108.6</v>
      </c>
      <c r="M11" s="273">
        <v>210.9</v>
      </c>
      <c r="N11" s="274">
        <v>76</v>
      </c>
      <c r="O11" s="97" t="s">
        <v>57</v>
      </c>
    </row>
    <row r="12" spans="1:15" s="143" customFormat="1" ht="25.5" customHeight="1">
      <c r="A12" s="200" t="s">
        <v>58</v>
      </c>
      <c r="B12" s="277">
        <v>95.1</v>
      </c>
      <c r="C12" s="273">
        <v>98.4</v>
      </c>
      <c r="D12" s="273">
        <v>107.6</v>
      </c>
      <c r="E12" s="273">
        <v>100.4</v>
      </c>
      <c r="F12" s="273">
        <v>106.6</v>
      </c>
      <c r="G12" s="273">
        <v>116.8</v>
      </c>
      <c r="H12" s="273">
        <v>121.1</v>
      </c>
      <c r="I12" s="273">
        <v>101.1</v>
      </c>
      <c r="J12" s="273">
        <v>144.5</v>
      </c>
      <c r="K12" s="273">
        <v>97.3</v>
      </c>
      <c r="L12" s="273">
        <v>113.6</v>
      </c>
      <c r="M12" s="273">
        <v>184</v>
      </c>
      <c r="N12" s="274">
        <v>74.5</v>
      </c>
      <c r="O12" s="97" t="s">
        <v>59</v>
      </c>
    </row>
    <row r="13" spans="1:15" s="143" customFormat="1" ht="25.5" customHeight="1">
      <c r="A13" s="200" t="s">
        <v>60</v>
      </c>
      <c r="B13" s="277">
        <v>95.4</v>
      </c>
      <c r="C13" s="273">
        <v>96.3</v>
      </c>
      <c r="D13" s="273">
        <v>105.5</v>
      </c>
      <c r="E13" s="273">
        <v>100.4</v>
      </c>
      <c r="F13" s="273">
        <v>120.3</v>
      </c>
      <c r="G13" s="273">
        <v>120.2</v>
      </c>
      <c r="H13" s="273">
        <v>121.9</v>
      </c>
      <c r="I13" s="273">
        <v>103.6</v>
      </c>
      <c r="J13" s="273">
        <v>143.1</v>
      </c>
      <c r="K13" s="273">
        <v>97.3</v>
      </c>
      <c r="L13" s="273">
        <v>118.1</v>
      </c>
      <c r="M13" s="273">
        <v>157.6</v>
      </c>
      <c r="N13" s="274">
        <v>74.5</v>
      </c>
      <c r="O13" s="97" t="s">
        <v>61</v>
      </c>
    </row>
    <row r="14" spans="1:15" s="143" customFormat="1" ht="25.5" customHeight="1">
      <c r="A14" s="200" t="s">
        <v>62</v>
      </c>
      <c r="B14" s="277">
        <v>96.1</v>
      </c>
      <c r="C14" s="273">
        <v>105.2</v>
      </c>
      <c r="D14" s="273">
        <v>105.5</v>
      </c>
      <c r="E14" s="273">
        <v>100.4</v>
      </c>
      <c r="F14" s="273">
        <v>122.6</v>
      </c>
      <c r="G14" s="273">
        <v>125.2</v>
      </c>
      <c r="H14" s="273">
        <v>124.2</v>
      </c>
      <c r="I14" s="273">
        <v>104.5</v>
      </c>
      <c r="J14" s="273">
        <v>143.5</v>
      </c>
      <c r="K14" s="273">
        <v>97.3</v>
      </c>
      <c r="L14" s="273">
        <v>118.7</v>
      </c>
      <c r="M14" s="273">
        <v>139.3</v>
      </c>
      <c r="N14" s="274">
        <v>74.5</v>
      </c>
      <c r="O14" s="97" t="s">
        <v>63</v>
      </c>
    </row>
    <row r="15" spans="1:15" s="143" customFormat="1" ht="25.5" customHeight="1">
      <c r="A15" s="200" t="s">
        <v>64</v>
      </c>
      <c r="B15" s="277">
        <v>96.1</v>
      </c>
      <c r="C15" s="273">
        <v>115.5</v>
      </c>
      <c r="D15" s="273">
        <v>104.5</v>
      </c>
      <c r="E15" s="273">
        <v>100.4</v>
      </c>
      <c r="F15" s="273">
        <v>122.9</v>
      </c>
      <c r="G15" s="273">
        <v>126.6</v>
      </c>
      <c r="H15" s="273">
        <v>123.4</v>
      </c>
      <c r="I15" s="273">
        <v>106.6</v>
      </c>
      <c r="J15" s="273">
        <v>143.5</v>
      </c>
      <c r="K15" s="273">
        <v>97.3</v>
      </c>
      <c r="L15" s="273">
        <v>136.7</v>
      </c>
      <c r="M15" s="273">
        <v>112.8</v>
      </c>
      <c r="N15" s="274">
        <v>109.4</v>
      </c>
      <c r="O15" s="97" t="s">
        <v>65</v>
      </c>
    </row>
    <row r="16" spans="1:15" s="143" customFormat="1" ht="25.5" customHeight="1">
      <c r="A16" s="200" t="s">
        <v>66</v>
      </c>
      <c r="B16" s="277">
        <v>96.1</v>
      </c>
      <c r="C16" s="273">
        <v>126.5</v>
      </c>
      <c r="D16" s="273">
        <v>103.6</v>
      </c>
      <c r="E16" s="273">
        <v>100.4</v>
      </c>
      <c r="F16" s="273">
        <v>122.9</v>
      </c>
      <c r="G16" s="273">
        <v>128.6</v>
      </c>
      <c r="H16" s="273">
        <v>122.5</v>
      </c>
      <c r="I16" s="273">
        <v>109.8</v>
      </c>
      <c r="J16" s="273">
        <v>146</v>
      </c>
      <c r="K16" s="273">
        <v>97.3</v>
      </c>
      <c r="L16" s="273">
        <v>129.7</v>
      </c>
      <c r="M16" s="273">
        <v>94.8</v>
      </c>
      <c r="N16" s="274">
        <v>109.4</v>
      </c>
      <c r="O16" s="97" t="s">
        <v>67</v>
      </c>
    </row>
    <row r="17" spans="1:15" s="143" customFormat="1" ht="25.5" customHeight="1">
      <c r="A17" s="200" t="s">
        <v>68</v>
      </c>
      <c r="B17" s="277">
        <v>96.9</v>
      </c>
      <c r="C17" s="273">
        <v>130.9</v>
      </c>
      <c r="D17" s="273">
        <v>103.2</v>
      </c>
      <c r="E17" s="273">
        <v>100.4</v>
      </c>
      <c r="F17" s="273">
        <v>122.9</v>
      </c>
      <c r="G17" s="273">
        <v>129</v>
      </c>
      <c r="H17" s="273">
        <v>122.9</v>
      </c>
      <c r="I17" s="273">
        <v>117.8</v>
      </c>
      <c r="J17" s="273">
        <v>145.5</v>
      </c>
      <c r="K17" s="273">
        <v>98</v>
      </c>
      <c r="L17" s="273">
        <v>126.1</v>
      </c>
      <c r="M17" s="273">
        <v>94.7</v>
      </c>
      <c r="N17" s="274">
        <v>108.6</v>
      </c>
      <c r="O17" s="97" t="s">
        <v>69</v>
      </c>
    </row>
    <row r="18" spans="1:15" s="143" customFormat="1" ht="25.5" customHeight="1">
      <c r="A18" s="200" t="s">
        <v>70</v>
      </c>
      <c r="B18" s="277">
        <v>96.9</v>
      </c>
      <c r="C18" s="273">
        <v>124</v>
      </c>
      <c r="D18" s="273">
        <v>108.2</v>
      </c>
      <c r="E18" s="273">
        <v>100.4</v>
      </c>
      <c r="F18" s="273">
        <v>122.9</v>
      </c>
      <c r="G18" s="273">
        <v>129</v>
      </c>
      <c r="H18" s="273">
        <v>120</v>
      </c>
      <c r="I18" s="273">
        <v>121.8</v>
      </c>
      <c r="J18" s="273">
        <v>145.5</v>
      </c>
      <c r="K18" s="273">
        <v>98</v>
      </c>
      <c r="L18" s="273">
        <v>125</v>
      </c>
      <c r="M18" s="273">
        <v>98.4</v>
      </c>
      <c r="N18" s="274">
        <v>103.4</v>
      </c>
      <c r="O18" s="97" t="s">
        <v>71</v>
      </c>
    </row>
    <row r="19" spans="1:15" s="143" customFormat="1" ht="25.5" customHeight="1">
      <c r="A19" s="200" t="s">
        <v>72</v>
      </c>
      <c r="B19" s="277">
        <v>97.6</v>
      </c>
      <c r="C19" s="273">
        <v>129.5</v>
      </c>
      <c r="D19" s="273">
        <v>108.7</v>
      </c>
      <c r="E19" s="273">
        <v>132.3</v>
      </c>
      <c r="F19" s="273">
        <v>122.9</v>
      </c>
      <c r="G19" s="273">
        <v>130.7</v>
      </c>
      <c r="H19" s="273">
        <v>129.7</v>
      </c>
      <c r="I19" s="273">
        <v>118.5</v>
      </c>
      <c r="J19" s="273">
        <v>146.6</v>
      </c>
      <c r="K19" s="273">
        <v>100.4</v>
      </c>
      <c r="L19" s="273">
        <v>120.6</v>
      </c>
      <c r="M19" s="273">
        <v>136.7</v>
      </c>
      <c r="N19" s="274">
        <v>104.4</v>
      </c>
      <c r="O19" s="97" t="s">
        <v>73</v>
      </c>
    </row>
    <row r="20" spans="1:15" s="143" customFormat="1" ht="25.5" customHeight="1">
      <c r="A20" s="200" t="s">
        <v>74</v>
      </c>
      <c r="B20" s="277">
        <v>97.8</v>
      </c>
      <c r="C20" s="273">
        <v>117.4</v>
      </c>
      <c r="D20" s="273">
        <v>106.7</v>
      </c>
      <c r="E20" s="273">
        <v>132.3</v>
      </c>
      <c r="F20" s="273">
        <v>122.9</v>
      </c>
      <c r="G20" s="273">
        <v>130.4</v>
      </c>
      <c r="H20" s="273">
        <v>130.5</v>
      </c>
      <c r="I20" s="273">
        <v>117.54</v>
      </c>
      <c r="J20" s="273">
        <v>146.6</v>
      </c>
      <c r="K20" s="273">
        <v>100.4</v>
      </c>
      <c r="L20" s="273">
        <v>115.9</v>
      </c>
      <c r="M20" s="273">
        <v>116.5</v>
      </c>
      <c r="N20" s="274">
        <v>104.7</v>
      </c>
      <c r="O20" s="97" t="s">
        <v>75</v>
      </c>
    </row>
    <row r="21" spans="1:15" s="143" customFormat="1" ht="25.5" customHeight="1">
      <c r="A21" s="200" t="s">
        <v>76</v>
      </c>
      <c r="B21" s="277">
        <v>98.5</v>
      </c>
      <c r="C21" s="273">
        <v>114</v>
      </c>
      <c r="D21" s="273">
        <v>105.3</v>
      </c>
      <c r="E21" s="273">
        <v>132.3</v>
      </c>
      <c r="F21" s="273">
        <v>122.9</v>
      </c>
      <c r="G21" s="273">
        <v>129.9</v>
      </c>
      <c r="H21" s="273">
        <v>133.1</v>
      </c>
      <c r="I21" s="273">
        <v>118.4</v>
      </c>
      <c r="J21" s="273">
        <v>146.6</v>
      </c>
      <c r="K21" s="273">
        <v>99.9</v>
      </c>
      <c r="L21" s="273">
        <v>121.1</v>
      </c>
      <c r="M21" s="273">
        <v>110.2</v>
      </c>
      <c r="N21" s="274">
        <v>105.5</v>
      </c>
      <c r="O21" s="97" t="s">
        <v>77</v>
      </c>
    </row>
    <row r="22" spans="1:15" s="143" customFormat="1" ht="25.5" customHeight="1">
      <c r="A22" s="230" t="s">
        <v>78</v>
      </c>
      <c r="B22" s="278">
        <v>98.5</v>
      </c>
      <c r="C22" s="275">
        <v>118.2</v>
      </c>
      <c r="D22" s="275">
        <v>102.6</v>
      </c>
      <c r="E22" s="275">
        <v>0</v>
      </c>
      <c r="F22" s="275">
        <v>122.9</v>
      </c>
      <c r="G22" s="275">
        <v>130.4</v>
      </c>
      <c r="H22" s="275">
        <v>143.9</v>
      </c>
      <c r="I22" s="275">
        <v>124.1</v>
      </c>
      <c r="J22" s="275">
        <v>146.6</v>
      </c>
      <c r="K22" s="275">
        <v>101.3</v>
      </c>
      <c r="L22" s="275">
        <v>137.7</v>
      </c>
      <c r="M22" s="275">
        <v>104.4</v>
      </c>
      <c r="N22" s="276">
        <v>120.8</v>
      </c>
      <c r="O22" s="124" t="s">
        <v>79</v>
      </c>
    </row>
  </sheetData>
  <mergeCells count="2">
    <mergeCell ref="A1:O1"/>
    <mergeCell ref="A3:A5"/>
  </mergeCells>
  <printOptions/>
  <pageMargins left="0.75" right="0.75" top="0.83" bottom="0.6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의법=3</dc:creator>
  <cp:keywords/>
  <dc:description/>
  <cp:lastModifiedBy>양현주</cp:lastModifiedBy>
  <cp:lastPrinted>2010-04-01T00:56:59Z</cp:lastPrinted>
  <dcterms:created xsi:type="dcterms:W3CDTF">2007-11-14T02:12:50Z</dcterms:created>
  <dcterms:modified xsi:type="dcterms:W3CDTF">2010-04-01T00:58:16Z</dcterms:modified>
  <cp:category/>
  <cp:version/>
  <cp:contentType/>
  <cp:contentStatus/>
</cp:coreProperties>
</file>