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1000" firstSheet="5" activeTab="7"/>
  </bookViews>
  <sheets>
    <sheet name="1.환경오염물질 배출사업장" sheetId="1" r:id="rId1"/>
    <sheet name="2.환경오염배출사업장 단속 및 행정조치" sheetId="2" r:id="rId2"/>
    <sheet name="3.보건환경 검사실적" sheetId="3" r:id="rId3"/>
    <sheet name="4.대기오염" sheetId="4" r:id="rId4"/>
    <sheet name="5.쓰레기수거" sheetId="5" r:id="rId5"/>
    <sheet name="6.생활폐기물 매립지" sheetId="6" r:id="rId6"/>
    <sheet name="7.하수 및 분뇨발생량 및 처리현황(1)" sheetId="7" r:id="rId7"/>
    <sheet name="7.하수 및 분뇨발생량 및 처리현황(2)" sheetId="8" r:id="rId8"/>
    <sheet name="8.하수종말처리장(1)" sheetId="9" r:id="rId9"/>
    <sheet name="8.하수종말처리장 (2)" sheetId="10" r:id="rId10"/>
    <sheet name="9. 수질오염" sheetId="11" r:id="rId11"/>
  </sheets>
  <definedNames>
    <definedName name="_xlnm.Print_Area" localSheetId="0">'1.환경오염물질 배출사업장'!$A$1:$O$14</definedName>
    <definedName name="_xlnm.Print_Area" localSheetId="4">'5.쓰레기수거'!$A$1:$AA$30</definedName>
    <definedName name="_xlnm.Print_Area" localSheetId="5">'6.생활폐기물 매립지'!$A$1:$G$14</definedName>
    <definedName name="_xlnm.Print_Area" localSheetId="7">'7.하수 및 분뇨발생량 및 처리현황(2)'!$A$1:$O$24</definedName>
    <definedName name="_xlnm.Print_Area" localSheetId="9">'8.하수종말처리장 (2)'!$A$1:$O$34</definedName>
  </definedNames>
  <calcPr calcMode="manual" fullCalcOnLoad="1"/>
</workbook>
</file>

<file path=xl/comments5.xml><?xml version="1.0" encoding="utf-8"?>
<comments xmlns="http://schemas.openxmlformats.org/spreadsheetml/2006/main">
  <authors>
    <author>SEC</author>
  </authors>
  <commentList>
    <comment ref="J12" authorId="0">
      <text>
        <r>
          <rPr>
            <b/>
            <sz val="9"/>
            <rFont val="굴림"/>
            <family val="3"/>
          </rPr>
          <t>SEC:</t>
        </r>
        <r>
          <rPr>
            <sz val="9"/>
            <rFont val="굴림"/>
            <family val="3"/>
          </rPr>
          <t xml:space="preserve">
</t>
        </r>
        <r>
          <rPr>
            <sz val="12"/>
            <rFont val="굴림"/>
            <family val="3"/>
          </rPr>
          <t>생활폐기물 값과 같음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<sst xmlns="http://schemas.openxmlformats.org/spreadsheetml/2006/main" count="1226" uniqueCount="577">
  <si>
    <t>연계처리량(㎥/일)</t>
  </si>
  <si>
    <t>가동</t>
  </si>
  <si>
    <t>사업비</t>
  </si>
  <si>
    <t>운영</t>
  </si>
  <si>
    <t>(하수/마을)</t>
  </si>
  <si>
    <t>개시일</t>
  </si>
  <si>
    <t>(백만원)</t>
  </si>
  <si>
    <t>분뇨</t>
  </si>
  <si>
    <t>축산</t>
  </si>
  <si>
    <t>침출수</t>
  </si>
  <si>
    <t>기타</t>
  </si>
  <si>
    <t>operation start</t>
  </si>
  <si>
    <t>Operat-ion method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</si>
  <si>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</si>
  <si>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number)</t>
  </si>
  <si>
    <t>2 0 0 3</t>
  </si>
  <si>
    <t>2 0 0 4</t>
  </si>
  <si>
    <t>2 0 0 5</t>
  </si>
  <si>
    <t>2 0 0 6</t>
  </si>
  <si>
    <t>연    별</t>
  </si>
  <si>
    <t>Year</t>
  </si>
  <si>
    <t>1종
Class 1</t>
  </si>
  <si>
    <t>2종
Class 2</t>
  </si>
  <si>
    <t>3종
Class 3</t>
  </si>
  <si>
    <t>4종
Class 4</t>
  </si>
  <si>
    <t>5종
Class 5</t>
  </si>
  <si>
    <t>-</t>
  </si>
  <si>
    <t>2003(북제주군)</t>
  </si>
  <si>
    <t>2004(북제주군)</t>
  </si>
  <si>
    <t>2 0 0 5</t>
  </si>
  <si>
    <r>
      <t>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  (</t>
    </r>
    <r>
      <rPr>
        <sz val="10"/>
        <rFont val="돋움"/>
        <family val="3"/>
      </rPr>
      <t>가스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먼지</t>
    </r>
    <r>
      <rPr>
        <sz val="10"/>
        <rFont val="Arial"/>
        <family val="2"/>
      </rPr>
      <t xml:space="preserve">· </t>
    </r>
    <r>
      <rPr>
        <sz val="10"/>
        <rFont val="돋움"/>
        <family val="3"/>
      </rPr>
      <t>매연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악취</t>
    </r>
    <r>
      <rPr>
        <sz val="10"/>
        <rFont val="Arial"/>
        <family val="2"/>
      </rPr>
      <t>)
Air pollution(gas, dust, Soot and bad smell)</t>
    </r>
  </si>
  <si>
    <r>
      <t>수</t>
    </r>
    <r>
      <rPr>
        <sz val="10"/>
        <rFont val="Arial"/>
        <family val="2"/>
      </rPr>
      <t xml:space="preserve">            질  (폐          수)
Water pollution(Waste Water)</t>
    </r>
  </si>
  <si>
    <r>
      <t>소음</t>
    </r>
    <r>
      <rPr>
        <sz val="10"/>
        <rFont val="Arial"/>
        <family val="2"/>
      </rPr>
      <t xml:space="preserve"> 및 진동
Noises and
Vibration</t>
    </r>
  </si>
  <si>
    <r>
      <t xml:space="preserve">계
</t>
    </r>
    <r>
      <rPr>
        <sz val="10"/>
        <rFont val="Arial"/>
        <family val="2"/>
      </rPr>
      <t>Total</t>
    </r>
  </si>
  <si>
    <t>1종
Class 1</t>
  </si>
  <si>
    <t>2종
Class 2</t>
  </si>
  <si>
    <t>3종
Class 3</t>
  </si>
  <si>
    <t>4종
Class 4</t>
  </si>
  <si>
    <t>5종
Class 5</t>
  </si>
  <si>
    <r>
      <t xml:space="preserve">계
</t>
    </r>
    <r>
      <rPr>
        <sz val="10"/>
        <rFont val="Arial"/>
        <family val="2"/>
      </rPr>
      <t>Total</t>
    </r>
  </si>
  <si>
    <t>Year</t>
  </si>
  <si>
    <t>- (1)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</si>
  <si>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</t>
    </r>
    <r>
      <rPr>
        <sz val="10"/>
        <rFont val="Arial"/>
        <family val="2"/>
      </rPr>
      <t>)</t>
    </r>
  </si>
  <si>
    <t>(Unit : number(place), case)</t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</si>
  <si>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</si>
  <si>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</si>
  <si>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3.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경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Health &amp; Environmental Inspection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</si>
  <si>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</si>
  <si>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</si>
  <si>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 xml:space="preserve">계
</t>
    </r>
    <r>
      <rPr>
        <sz val="10"/>
        <rFont val="Arial"/>
        <family val="2"/>
      </rPr>
      <t>Total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</si>
  <si>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 Health fields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</si>
  <si>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Sub-total</t>
    </r>
  </si>
  <si>
    <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Epidemiotogy
research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</si>
  <si>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Microbiology
test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</si>
  <si>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Drug analysis</t>
    </r>
  </si>
  <si>
    <r>
      <t>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Food analysis</t>
    </r>
  </si>
  <si>
    <r>
      <t>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Livestock product
analysis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</si>
  <si>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</si>
  <si>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</si>
  <si>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</si>
  <si>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</si>
  <si>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</si>
  <si>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t>Others</t>
  </si>
  <si>
    <r>
      <t>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야</t>
    </r>
    <r>
      <rPr>
        <sz val="10"/>
        <rFont val="Arial"/>
        <family val="2"/>
      </rPr>
      <t xml:space="preserve">                              Environment  fields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</si>
  <si>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Sub-total</t>
    </r>
  </si>
  <si>
    <r>
      <t>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Environment 
research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</si>
  <si>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Air quality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</si>
  <si>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전
</t>
    </r>
    <r>
      <rPr>
        <sz val="10"/>
        <rFont val="Arial"/>
        <family val="2"/>
      </rPr>
      <t>Water quality 
preservation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</si>
  <si>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Potable water
analysis</t>
    </r>
  </si>
  <si>
    <r>
      <t>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석
</t>
    </r>
    <r>
      <rPr>
        <sz val="10"/>
        <rFont val="Arial"/>
        <family val="2"/>
      </rPr>
      <t>Waste analysis</t>
    </r>
  </si>
  <si>
    <r>
      <t>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사
</t>
    </r>
    <r>
      <rPr>
        <sz val="10"/>
        <rFont val="Arial"/>
        <family val="2"/>
      </rPr>
      <t>Marine investigation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</si>
  <si>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</si>
  <si>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</si>
  <si>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</si>
  <si>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</si>
  <si>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>기</t>
    </r>
    <r>
      <rPr>
        <sz val="10"/>
        <rFont val="Arial"/>
        <family val="2"/>
      </rPr>
      <t xml:space="preserve">         </t>
    </r>
    <r>
      <rPr>
        <sz val="10"/>
        <rFont val="굴림"/>
        <family val="3"/>
      </rPr>
      <t>타</t>
    </r>
  </si>
  <si>
    <t>Others</t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</si>
  <si>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</si>
  <si>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</si>
  <si>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</si>
  <si>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</si>
  <si>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</si>
  <si>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</si>
  <si>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</si>
  <si>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</si>
  <si>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</si>
  <si>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</si>
  <si>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t>(Unit : person, ton, each)</t>
  </si>
  <si>
    <t>수거지
인구율</t>
  </si>
  <si>
    <t>매립</t>
  </si>
  <si>
    <t>소각</t>
  </si>
  <si>
    <t>재활용</t>
  </si>
  <si>
    <t>해역
배출</t>
  </si>
  <si>
    <t>기타</t>
  </si>
  <si>
    <t>Population 
ratio in the</t>
  </si>
  <si>
    <t>Amount of</t>
  </si>
  <si>
    <t xml:space="preserve">Amount of </t>
  </si>
  <si>
    <t>waste-
collected</t>
  </si>
  <si>
    <t xml:space="preserve"> dis-charged </t>
  </si>
  <si>
    <t xml:space="preserve">waste </t>
  </si>
  <si>
    <t>Disposal</t>
  </si>
  <si>
    <t>발
생
량</t>
  </si>
  <si>
    <t>재
활
용</t>
  </si>
  <si>
    <t>전년도
이월량</t>
  </si>
  <si>
    <t>기타
보관량</t>
  </si>
  <si>
    <t>Area</t>
  </si>
  <si>
    <t>Pop.</t>
  </si>
  <si>
    <t>area</t>
  </si>
  <si>
    <t>waste</t>
  </si>
  <si>
    <t>disposal</t>
  </si>
  <si>
    <t xml:space="preserve"> ratio</t>
  </si>
  <si>
    <t>Landfill</t>
  </si>
  <si>
    <t>Inciner
-ation</t>
  </si>
  <si>
    <t>Re-
cycling</t>
  </si>
  <si>
    <t>Others</t>
  </si>
  <si>
    <t>Generation</t>
  </si>
  <si>
    <t>Incineration</t>
  </si>
  <si>
    <t>Recycling</t>
  </si>
  <si>
    <t>Dumping
at sea</t>
  </si>
  <si>
    <t>-</t>
  </si>
  <si>
    <t>-</t>
  </si>
  <si>
    <t>인원</t>
  </si>
  <si>
    <t>차량</t>
  </si>
  <si>
    <t>손수레</t>
  </si>
  <si>
    <t>중장비</t>
  </si>
  <si>
    <t>Workers</t>
  </si>
  <si>
    <t>Motor
cars</t>
  </si>
  <si>
    <t>Hand
cars</t>
  </si>
  <si>
    <t>Heavy
Equipment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</si>
  <si>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</si>
  <si>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r>
      <t xml:space="preserve">배출량
</t>
    </r>
    <r>
      <rPr>
        <sz val="10"/>
        <rFont val="Arial"/>
        <family val="2"/>
      </rPr>
      <t>(c)</t>
    </r>
  </si>
  <si>
    <r>
      <t xml:space="preserve">처리량
</t>
    </r>
    <r>
      <rPr>
        <sz val="10"/>
        <rFont val="Arial"/>
        <family val="2"/>
      </rPr>
      <t>(d)</t>
    </r>
  </si>
  <si>
    <r>
      <t xml:space="preserve">수거율
</t>
    </r>
    <r>
      <rPr>
        <sz val="10"/>
        <rFont val="Arial"/>
        <family val="2"/>
      </rPr>
      <t>(d/c)</t>
    </r>
  </si>
  <si>
    <r>
      <t xml:space="preserve">5. </t>
    </r>
    <r>
      <rPr>
        <b/>
        <sz val="18"/>
        <rFont val="굴림"/>
        <family val="3"/>
      </rPr>
      <t>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거</t>
    </r>
    <r>
      <rPr>
        <b/>
        <sz val="18"/>
        <rFont val="Arial"/>
        <family val="2"/>
      </rPr>
      <t xml:space="preserve">    Waste Collection and Disposal</t>
    </r>
  </si>
  <si>
    <r>
      <t xml:space="preserve">행정구역
</t>
    </r>
    <r>
      <rPr>
        <sz val="10"/>
        <rFont val="Arial"/>
        <family val="2"/>
      </rPr>
      <t>Administrative area</t>
    </r>
  </si>
  <si>
    <r>
      <t xml:space="preserve">청소구역
</t>
    </r>
    <r>
      <rPr>
        <sz val="9"/>
        <rFont val="Arial"/>
        <family val="2"/>
      </rPr>
      <t>Waste-collected area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</si>
  <si>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리
</t>
    </r>
    <r>
      <rPr>
        <sz val="10"/>
        <rFont val="Arial"/>
        <family val="2"/>
      </rPr>
      <t>By type of waste disposal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</si>
  <si>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적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</si>
  <si>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</t>
    </r>
  </si>
  <si>
    <r>
      <t>계</t>
    </r>
    <r>
      <rPr>
        <vertAlign val="superscript"/>
        <sz val="10"/>
        <rFont val="Arial"/>
        <family val="2"/>
      </rPr>
      <t>1)</t>
    </r>
  </si>
  <si>
    <r>
      <t>매립</t>
    </r>
    <r>
      <rPr>
        <vertAlign val="superscript"/>
        <sz val="9"/>
        <rFont val="Arial"/>
        <family val="2"/>
      </rPr>
      <t>1)</t>
    </r>
  </si>
  <si>
    <r>
      <t>소각</t>
    </r>
    <r>
      <rPr>
        <vertAlign val="superscript"/>
        <sz val="9"/>
        <rFont val="Arial"/>
        <family val="2"/>
      </rPr>
      <t>1)</t>
    </r>
  </si>
  <si>
    <r>
      <t>재활용</t>
    </r>
    <r>
      <rPr>
        <vertAlign val="superscript"/>
        <sz val="9"/>
        <rFont val="Arial"/>
        <family val="2"/>
      </rPr>
      <t>1)</t>
    </r>
  </si>
  <si>
    <r>
      <t>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물</t>
    </r>
    <r>
      <rPr>
        <sz val="10"/>
        <rFont val="Arial"/>
        <family val="2"/>
      </rPr>
      <t xml:space="preserve">   Wastes</t>
    </r>
  </si>
  <si>
    <r>
      <t xml:space="preserve">생활폐기물
</t>
    </r>
    <r>
      <rPr>
        <sz val="10"/>
        <rFont val="Arial"/>
        <family val="2"/>
      </rPr>
      <t>Domestic wastes</t>
    </r>
  </si>
  <si>
    <r>
      <t>사업장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배출시설계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Industrial wastes</t>
    </r>
  </si>
  <si>
    <r>
      <t>건설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Construction wastes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</si>
  <si>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Local Gov.</t>
    </r>
  </si>
  <si>
    <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Service company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</si>
  <si>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소
</t>
    </r>
    <r>
      <rPr>
        <sz val="10"/>
        <rFont val="Arial"/>
        <family val="2"/>
      </rPr>
      <t>Self-managed workplace</t>
    </r>
  </si>
  <si>
    <r>
      <t>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폐기물
</t>
    </r>
    <r>
      <rPr>
        <sz val="10"/>
        <rFont val="Arial"/>
        <family val="2"/>
      </rPr>
      <t>Specified wastes</t>
    </r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</si>
  <si>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비
</t>
    </r>
    <r>
      <rPr>
        <sz val="10"/>
        <rFont val="Arial"/>
        <family val="2"/>
      </rPr>
      <t>Equipment</t>
    </r>
  </si>
  <si>
    <t>Carry-over</t>
  </si>
  <si>
    <t>Custody</t>
  </si>
  <si>
    <t xml:space="preserve"> </t>
  </si>
  <si>
    <t>2 0 0 5</t>
  </si>
  <si>
    <t>-</t>
  </si>
  <si>
    <r>
      <t xml:space="preserve">6. </t>
    </r>
    <r>
      <rPr>
        <b/>
        <sz val="18"/>
        <rFont val="굴림"/>
        <family val="3"/>
      </rPr>
      <t>생활폐기물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매립지</t>
    </r>
    <r>
      <rPr>
        <b/>
        <sz val="18"/>
        <rFont val="Arial"/>
        <family val="2"/>
      </rPr>
      <t xml:space="preserve">        General Waste Landfill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</si>
  <si>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</si>
  <si>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</si>
  <si>
    <r>
      <t>면적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</si>
  <si>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총매립용량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</si>
  <si>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기매립량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</si>
  <si>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잔여매립가능량</t>
    </r>
    <r>
      <rPr>
        <sz val="10"/>
        <rFont val="Arial"/>
        <family val="2"/>
      </rP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</si>
  <si>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t>Number of</t>
  </si>
  <si>
    <t>Area of</t>
  </si>
  <si>
    <t>Total landfill</t>
  </si>
  <si>
    <t>Current landfill</t>
  </si>
  <si>
    <t>Residual landfill</t>
  </si>
  <si>
    <t>landfills</t>
  </si>
  <si>
    <t>capacity</t>
  </si>
  <si>
    <t>amount</t>
  </si>
  <si>
    <r>
      <t xml:space="preserve">  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</si>
  <si>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 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</si>
  <si>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Out of Treatment</t>
  </si>
  <si>
    <t>계</t>
  </si>
  <si>
    <t>수거식</t>
  </si>
  <si>
    <t>수세식</t>
  </si>
  <si>
    <t>수거분뇨</t>
  </si>
  <si>
    <t>정화조오니</t>
  </si>
  <si>
    <t>(B)</t>
  </si>
  <si>
    <t>(C)</t>
  </si>
  <si>
    <t>Total</t>
  </si>
  <si>
    <t>inner area of sewage treatment</t>
  </si>
  <si>
    <t>Outer area of sewage treatment</t>
  </si>
  <si>
    <t>Squat toilet</t>
  </si>
  <si>
    <t>Flush toilet</t>
  </si>
  <si>
    <t>Sludge from septic tank</t>
  </si>
  <si>
    <t>night soil of the back country</t>
  </si>
  <si>
    <t xml:space="preserve">Treatment of Sludge </t>
  </si>
  <si>
    <r>
      <t>분뇨처리시설</t>
    </r>
    <r>
      <rPr>
        <sz val="10"/>
        <color indexed="8"/>
        <rFont val="Arial"/>
        <family val="2"/>
      </rPr>
      <t xml:space="preserve"> Night soil treatment facility</t>
    </r>
  </si>
  <si>
    <t>시설명</t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</si>
  <si>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</si>
  <si>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</si>
  <si>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t>연계</t>
  </si>
  <si>
    <t>방류수역</t>
  </si>
  <si>
    <t>Capacity</t>
  </si>
  <si>
    <t xml:space="preserve">Amount of waste disposal </t>
  </si>
  <si>
    <t>처리장명</t>
  </si>
  <si>
    <t>방법</t>
  </si>
  <si>
    <t>Waters of disposal</t>
  </si>
  <si>
    <t>물리적</t>
  </si>
  <si>
    <t>생물학적</t>
  </si>
  <si>
    <t>고도</t>
  </si>
  <si>
    <t>Relative treatment plants</t>
  </si>
  <si>
    <t>Operation expense</t>
  </si>
  <si>
    <t>지류</t>
  </si>
  <si>
    <t>본류</t>
  </si>
  <si>
    <t>수계</t>
  </si>
  <si>
    <t>facility</t>
  </si>
  <si>
    <t>Advanced</t>
  </si>
  <si>
    <t>(Million won)</t>
  </si>
  <si>
    <t>Operati-on method</t>
  </si>
  <si>
    <t>Branch stream</t>
  </si>
  <si>
    <t>Main stream</t>
  </si>
  <si>
    <t>Water System</t>
  </si>
  <si>
    <t>Company of night soil collection &amp; delivery</t>
  </si>
  <si>
    <t>업체수</t>
  </si>
  <si>
    <r>
      <t>시설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차량</t>
    </r>
    <r>
      <rPr>
        <sz val="10"/>
        <color indexed="8"/>
        <rFont val="Arial"/>
        <family val="2"/>
      </rPr>
      <t>)</t>
    </r>
    <r>
      <rPr>
        <sz val="10"/>
        <color indexed="8"/>
        <rFont val="한양신명조,한컴돋움"/>
        <family val="3"/>
      </rPr>
      <t>현황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대수</t>
    </r>
    <r>
      <rPr>
        <sz val="10"/>
        <color indexed="8"/>
        <rFont val="Arial"/>
        <family val="2"/>
      </rPr>
      <t>)</t>
    </r>
  </si>
  <si>
    <t>종사인원</t>
  </si>
  <si>
    <t>Facility(Vehicles)</t>
  </si>
  <si>
    <t>No. of company</t>
  </si>
  <si>
    <t>Others</t>
  </si>
  <si>
    <t>No. of worker</t>
  </si>
  <si>
    <t>-</t>
  </si>
  <si>
    <t>8. 하수종말처리장   Sewage Treatment Plants</t>
  </si>
  <si>
    <t>소재지</t>
  </si>
  <si>
    <t>Capacity of plants</t>
  </si>
  <si>
    <t>Treatment amount</t>
  </si>
  <si>
    <t>Mechanical</t>
  </si>
  <si>
    <t>Biological</t>
  </si>
  <si>
    <t>Treatm-ent method</t>
  </si>
  <si>
    <t>2003(Jejusi)</t>
  </si>
  <si>
    <t>2004(Jejusi)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</si>
  <si>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</si>
  <si>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t>Source : Jeju Special Self-Governing Province Living Environment Div.</t>
  </si>
  <si>
    <t>2003(Jejusi)</t>
  </si>
  <si>
    <t>2003(Jejusi)</t>
  </si>
  <si>
    <t>2004(Jejusi)</t>
  </si>
  <si>
    <t>2004(Jejusi)</t>
  </si>
  <si>
    <t>2003(Bukjeju)</t>
  </si>
  <si>
    <t>2004(Bukjeju)</t>
  </si>
  <si>
    <t>(하수/
마을)</t>
  </si>
  <si>
    <t xml:space="preserve"> </t>
  </si>
  <si>
    <t>-</t>
  </si>
  <si>
    <t>방류수
소독방법</t>
  </si>
  <si>
    <t>Branch stream</t>
  </si>
  <si>
    <t>Main stream</t>
  </si>
  <si>
    <t>직영</t>
  </si>
  <si>
    <r>
      <t>UV</t>
    </r>
    <r>
      <rPr>
        <sz val="10"/>
        <rFont val="돋움"/>
        <family val="3"/>
      </rPr>
      <t>소독</t>
    </r>
  </si>
  <si>
    <r>
      <t>연안</t>
    </r>
    <r>
      <rPr>
        <sz val="10"/>
        <rFont val="Arial"/>
        <family val="2"/>
      </rPr>
      <t>(</t>
    </r>
    <r>
      <rPr>
        <sz val="10"/>
        <rFont val="돋움"/>
        <family val="3"/>
      </rPr>
      <t>제주</t>
    </r>
    <r>
      <rPr>
        <sz val="10"/>
        <rFont val="Arial"/>
        <family val="2"/>
      </rPr>
      <t>)</t>
    </r>
  </si>
  <si>
    <t>8. 하수종말처리장(계속)   Sewage Treatment Plants(Cont'd)</t>
  </si>
  <si>
    <t>2004(Bukjeju)</t>
  </si>
  <si>
    <t>2003(제  주 시)</t>
  </si>
  <si>
    <t>2004(제  주 시)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</si>
  <si>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</si>
  <si>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배출업소
</t>
    </r>
    <r>
      <rPr>
        <sz val="10"/>
        <rFont val="Arial"/>
        <family val="2"/>
      </rPr>
      <t>Number of
pollutant
emitting
facilities</t>
    </r>
  </si>
  <si>
    <r>
      <t xml:space="preserve">단속업소
</t>
    </r>
    <r>
      <rPr>
        <sz val="10"/>
        <rFont val="Arial"/>
        <family val="2"/>
      </rPr>
      <t>Number of
establishment
inspected</t>
    </r>
  </si>
  <si>
    <r>
      <t xml:space="preserve">위반업소
</t>
    </r>
    <r>
      <rPr>
        <sz val="10"/>
        <rFont val="Arial"/>
        <family val="2"/>
      </rPr>
      <t>Number
of
violations</t>
    </r>
  </si>
  <si>
    <r>
      <t>행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정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처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Administrative actions taken</t>
    </r>
  </si>
  <si>
    <t>Year</t>
  </si>
  <si>
    <r>
      <t>경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 xml:space="preserve">고
</t>
    </r>
    <r>
      <rPr>
        <sz val="10"/>
        <rFont val="Arial"/>
        <family val="2"/>
      </rPr>
      <t>Warnings</t>
    </r>
  </si>
  <si>
    <r>
      <t xml:space="preserve">개선명령
</t>
    </r>
    <r>
      <rPr>
        <sz val="10"/>
        <rFont val="Arial"/>
        <family val="2"/>
      </rPr>
      <t>Order of repair</t>
    </r>
  </si>
  <si>
    <r>
      <t xml:space="preserve">조업정지
</t>
    </r>
    <r>
      <rPr>
        <sz val="10"/>
        <rFont val="Arial"/>
        <family val="2"/>
      </rPr>
      <t>Temporary
suspension</t>
    </r>
  </si>
  <si>
    <r>
      <t xml:space="preserve">허가취소
</t>
    </r>
    <r>
      <rPr>
        <sz val="10"/>
        <rFont val="Arial"/>
        <family val="2"/>
      </rPr>
      <t>License revoked</t>
    </r>
  </si>
  <si>
    <r>
      <t>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</si>
  <si>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2003(Bukjeju)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</si>
  <si>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</si>
  <si>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- (1)</t>
  </si>
  <si>
    <t>2004(Bukjeju)</t>
  </si>
  <si>
    <t>2 0 0 5</t>
  </si>
  <si>
    <t>2003(Bukjeju)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</si>
  <si>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</si>
  <si>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</si>
  <si>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t>해당
년도
발생량</t>
  </si>
  <si>
    <r>
      <t xml:space="preserve">  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</si>
  <si>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  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</si>
  <si>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2004(Bukjeju)</t>
  </si>
  <si>
    <t>Year</t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</si>
  <si>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별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</si>
  <si>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'05,06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마을하수도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시설포함됨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</si>
  <si>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</si>
  <si>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-</t>
  </si>
  <si>
    <t>Water 
System</t>
  </si>
  <si>
    <t>2003(Bukjeju)</t>
  </si>
  <si>
    <t>2004(Bukjeju)</t>
  </si>
  <si>
    <t>2 0 0 5</t>
  </si>
  <si>
    <r>
      <t xml:space="preserve">7.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  
Sewage &amp; Night Soil Discharge and Treatment</t>
    </r>
  </si>
  <si>
    <r>
      <t>연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한양신명조,한컴돋움"/>
        <family val="3"/>
      </rPr>
      <t>별</t>
    </r>
  </si>
  <si>
    <r>
      <t>하수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분뇨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발생량</t>
    </r>
    <r>
      <rPr>
        <sz val="10"/>
        <color indexed="8"/>
        <rFont val="Arial"/>
        <family val="2"/>
      </rPr>
      <t xml:space="preserve"> Amount of Sewage &amp; night soil generated</t>
    </r>
  </si>
  <si>
    <r>
      <t>하수</t>
    </r>
    <r>
      <rPr>
        <sz val="10"/>
        <color indexed="8"/>
        <rFont val="Arial"/>
        <family val="2"/>
      </rPr>
      <t xml:space="preserve"> sewage</t>
    </r>
  </si>
  <si>
    <r>
      <t>분뇨</t>
    </r>
    <r>
      <rPr>
        <sz val="10"/>
        <color indexed="8"/>
        <rFont val="Arial"/>
        <family val="2"/>
      </rPr>
      <t xml:space="preserve"> night soil</t>
    </r>
  </si>
  <si>
    <r>
      <t>발생량</t>
    </r>
    <r>
      <rPr>
        <sz val="10"/>
        <color indexed="8"/>
        <rFont val="Arial"/>
        <family val="2"/>
      </rPr>
      <t xml:space="preserve"> Amount generated </t>
    </r>
  </si>
  <si>
    <r>
      <t>처리대상량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 </t>
    </r>
  </si>
  <si>
    <r>
      <t>처리대상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제외</t>
    </r>
  </si>
  <si>
    <r>
      <t>Target treatment  volume(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/day)</t>
    </r>
  </si>
  <si>
    <r>
      <t>하수처리구역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내</t>
    </r>
  </si>
  <si>
    <r>
      <t>하수처리구역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외</t>
    </r>
  </si>
  <si>
    <t>계</t>
  </si>
  <si>
    <r>
      <t>오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벽지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분뇨</t>
    </r>
  </si>
  <si>
    <r>
      <t>정화조등에서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처리</t>
    </r>
  </si>
  <si>
    <t>(A)</t>
  </si>
  <si>
    <t>(D)</t>
  </si>
  <si>
    <t xml:space="preserve"> </t>
  </si>
  <si>
    <t>Night soil
Collected</t>
  </si>
  <si>
    <t>-</t>
  </si>
  <si>
    <t>계</t>
  </si>
  <si>
    <r>
      <t>3</t>
    </r>
    <r>
      <rPr>
        <sz val="10"/>
        <color indexed="8"/>
        <rFont val="한양신명조,한컴돋움"/>
        <family val="3"/>
      </rPr>
      <t>톤이하</t>
    </r>
  </si>
  <si>
    <r>
      <t>4.5</t>
    </r>
    <r>
      <rPr>
        <sz val="10"/>
        <color indexed="8"/>
        <rFont val="한양신명조,한컴돋움"/>
        <family val="3"/>
      </rPr>
      <t>톤이하</t>
    </r>
  </si>
  <si>
    <r>
      <t>8</t>
    </r>
    <r>
      <rPr>
        <sz val="10"/>
        <color indexed="8"/>
        <rFont val="한양신명조,한컴돋움"/>
        <family val="3"/>
      </rPr>
      <t>톤이하</t>
    </r>
  </si>
  <si>
    <t>기타</t>
  </si>
  <si>
    <t>Less than 3ton</t>
  </si>
  <si>
    <t xml:space="preserve">Less than
4.5ton </t>
  </si>
  <si>
    <t>Less than
8ton</t>
  </si>
  <si>
    <t>사업비</t>
  </si>
  <si>
    <t>운영</t>
  </si>
  <si>
    <r>
      <t>(</t>
    </r>
    <r>
      <rPr>
        <sz val="10"/>
        <color indexed="8"/>
        <rFont val="한양신명조,한컴돋움"/>
        <family val="3"/>
      </rPr>
      <t>백만원</t>
    </r>
    <r>
      <rPr>
        <sz val="10"/>
        <color indexed="8"/>
        <rFont val="Arial"/>
        <family val="2"/>
      </rPr>
      <t>)</t>
    </r>
  </si>
  <si>
    <t>Mechanical</t>
  </si>
  <si>
    <t>Biological</t>
  </si>
  <si>
    <r>
      <t>5</t>
    </r>
    <r>
      <rPr>
        <sz val="10"/>
        <color indexed="8"/>
        <rFont val="돋움"/>
        <family val="3"/>
      </rPr>
      <t>개소</t>
    </r>
  </si>
  <si>
    <t>-</t>
  </si>
  <si>
    <t>2 0 0 5</t>
  </si>
  <si>
    <r>
      <t>분뇨수집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운반업체</t>
    </r>
  </si>
  <si>
    <t>Year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</si>
  <si>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</si>
  <si>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2 0 0 5</t>
  </si>
  <si>
    <r>
      <t>시설용량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</si>
  <si>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처리량</t>
    </r>
    <r>
      <rPr>
        <sz val="10"/>
        <color indexed="8"/>
        <rFont val="Arial"/>
        <family val="2"/>
      </rP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</si>
  <si>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하수</t>
    </r>
    <r>
      <rPr>
        <sz val="10"/>
        <color indexed="8"/>
        <rFont val="Arial"/>
        <family val="2"/>
      </rPr>
      <t xml:space="preserve">/
</t>
    </r>
    <r>
      <rPr>
        <sz val="10"/>
        <color indexed="8"/>
        <rFont val="한양신명조,한컴돋움"/>
        <family val="3"/>
      </rPr>
      <t>마을</t>
    </r>
    <r>
      <rPr>
        <sz val="10"/>
        <color indexed="8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</si>
  <si>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㎥</t>
    </r>
    <r>
      <rPr>
        <sz val="10"/>
        <color indexed="8"/>
        <rFont val="Arial"/>
        <family val="2"/>
      </rPr>
      <t>/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>)</t>
    </r>
  </si>
  <si>
    <t xml:space="preserve"> 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</si>
  <si>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'05,06</t>
    </r>
    <r>
      <rPr>
        <sz val="10"/>
        <rFont val="돋움"/>
        <family val="3"/>
      </rPr>
      <t>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마을하수도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시설포함됨</t>
    </r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</si>
  <si>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</si>
  <si>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t>처리</t>
  </si>
  <si>
    <r>
      <t>ⅩⅢ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환</t>
    </r>
    <r>
      <rPr>
        <b/>
        <sz val="22"/>
        <rFont val="Arial"/>
        <family val="2"/>
      </rPr>
      <t xml:space="preserve">      </t>
    </r>
    <r>
      <rPr>
        <b/>
        <sz val="22"/>
        <rFont val="돋움"/>
        <family val="3"/>
      </rPr>
      <t>경</t>
    </r>
    <r>
      <rPr>
        <b/>
        <sz val="22"/>
        <rFont val="Arial"/>
        <family val="2"/>
      </rPr>
      <t xml:space="preserve">        ENVIRONMENT</t>
    </r>
  </si>
  <si>
    <r>
      <t>(</t>
    </r>
    <r>
      <rPr>
        <sz val="10"/>
        <rFont val="Arial"/>
        <family val="2"/>
      </rPr>
      <t>Unit : rerson,ton,each)</t>
    </r>
  </si>
  <si>
    <r>
      <t xml:space="preserve">7. </t>
    </r>
    <r>
      <rPr>
        <b/>
        <sz val="18"/>
        <color indexed="8"/>
        <rFont val="한양신명조,한컴돋움"/>
        <family val="3"/>
      </rPr>
      <t>하수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분뇨발생량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처리현황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한양신명조,한컴돋움"/>
        <family val="3"/>
      </rPr>
      <t>계속</t>
    </r>
    <r>
      <rPr>
        <b/>
        <sz val="18"/>
        <color indexed="8"/>
        <rFont val="Arial"/>
        <family val="2"/>
      </rPr>
      <t>) 
 Sewage &amp; Night Soil Discharge and Treatment(Cont'd)</t>
    </r>
  </si>
  <si>
    <t>2 0 0 6</t>
  </si>
  <si>
    <r>
      <t>5</t>
    </r>
    <r>
      <rPr>
        <sz val="10"/>
        <color indexed="8"/>
        <rFont val="돋움"/>
        <family val="3"/>
      </rPr>
      <t>개소</t>
    </r>
  </si>
  <si>
    <t>제주</t>
  </si>
  <si>
    <t>도두2동 849</t>
  </si>
  <si>
    <t>동부</t>
  </si>
  <si>
    <t>구좌읍 월정리 1544-1</t>
  </si>
  <si>
    <t>서부</t>
  </si>
  <si>
    <t>한경면 판포리 1608</t>
  </si>
  <si>
    <t>금악</t>
  </si>
  <si>
    <t>월림</t>
  </si>
  <si>
    <t>유수암</t>
  </si>
  <si>
    <t>하귀1</t>
  </si>
  <si>
    <t>신엄</t>
  </si>
  <si>
    <t>수산</t>
  </si>
  <si>
    <t>동복</t>
  </si>
  <si>
    <t>송당</t>
  </si>
  <si>
    <t>행원</t>
  </si>
  <si>
    <t>김녕</t>
  </si>
  <si>
    <t>한동</t>
  </si>
  <si>
    <t>선흘2</t>
  </si>
  <si>
    <t>대흘2</t>
  </si>
  <si>
    <t>신흥</t>
  </si>
  <si>
    <t>판포문화마을</t>
  </si>
  <si>
    <t>대서리</t>
  </si>
  <si>
    <t>영흥</t>
  </si>
  <si>
    <t>1994.3.1</t>
  </si>
  <si>
    <t>직영</t>
  </si>
  <si>
    <t>UV소독</t>
  </si>
  <si>
    <t xml:space="preserve">연안(제주) </t>
  </si>
  <si>
    <t>2007.7.1</t>
  </si>
  <si>
    <t>00. 2. 1</t>
  </si>
  <si>
    <t>위탁</t>
  </si>
  <si>
    <t>염소소독</t>
  </si>
  <si>
    <t>01.11.30</t>
  </si>
  <si>
    <t>98.11.30</t>
  </si>
  <si>
    <t>99.12.30</t>
  </si>
  <si>
    <t>02. 1. 1</t>
  </si>
  <si>
    <t>01.12.1</t>
  </si>
  <si>
    <t>99. 3. 1</t>
  </si>
  <si>
    <t>00. 3. 1</t>
  </si>
  <si>
    <t>01. 2. 3</t>
  </si>
  <si>
    <t>01.12.27</t>
  </si>
  <si>
    <t>99. 2. 1</t>
  </si>
  <si>
    <t>01.11.22</t>
  </si>
  <si>
    <t>04. 8. 1</t>
  </si>
  <si>
    <t>07. 3. 1</t>
  </si>
  <si>
    <t>06. 3. 1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</si>
  <si>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</si>
  <si>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r>
      <t xml:space="preserve">Source : 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Living Environment Div. </t>
    </r>
  </si>
  <si>
    <r>
      <t xml:space="preserve">1. </t>
    </r>
    <r>
      <rPr>
        <b/>
        <sz val="18"/>
        <rFont val="굴림"/>
        <family val="3"/>
      </rPr>
      <t>환경오염물질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배출사업장</t>
    </r>
    <r>
      <rPr>
        <b/>
        <sz val="18"/>
        <rFont val="Arial"/>
        <family val="2"/>
      </rPr>
      <t xml:space="preserve">       Environmental Pollutant Emitting Facilities</t>
    </r>
  </si>
  <si>
    <t>2 0 0 7</t>
  </si>
  <si>
    <t>2 0 0 8</t>
  </si>
  <si>
    <t>2 0 0 8</t>
  </si>
  <si>
    <r>
      <t xml:space="preserve">2. </t>
    </r>
    <r>
      <rPr>
        <b/>
        <sz val="18"/>
        <rFont val="돋움"/>
        <family val="3"/>
      </rPr>
      <t>환경오염배출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사업장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단속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행정조치</t>
    </r>
    <r>
      <rPr>
        <b/>
        <sz val="18"/>
        <rFont val="Arial"/>
        <family val="2"/>
      </rPr>
      <t xml:space="preserve">   
 Inspection and Administrative Measures for Environmental Pollutant Emitting Facilities</t>
    </r>
  </si>
  <si>
    <r>
      <t xml:space="preserve">폐쇄명령
</t>
    </r>
    <r>
      <rPr>
        <sz val="10"/>
        <rFont val="Arial"/>
        <family val="2"/>
      </rPr>
      <t>Abolish</t>
    </r>
  </si>
  <si>
    <r>
      <t xml:space="preserve">순수고발
</t>
    </r>
    <r>
      <rPr>
        <sz val="10"/>
        <rFont val="Arial"/>
        <family val="2"/>
      </rPr>
      <t>Accusation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</si>
  <si>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Others</t>
    </r>
  </si>
  <si>
    <t xml:space="preserve">2 0 0 7 </t>
  </si>
  <si>
    <t xml:space="preserve">2 0 0 8 </t>
  </si>
  <si>
    <t xml:space="preserve">2 0 0 7 </t>
  </si>
  <si>
    <t>2 0 0 8</t>
  </si>
  <si>
    <t>2 0 0 8</t>
  </si>
  <si>
    <t>5개소</t>
  </si>
  <si>
    <t>20(3/17)</t>
  </si>
  <si>
    <t xml:space="preserve">2 0 0 8 </t>
  </si>
  <si>
    <r>
      <t>아황산가스</t>
    </r>
    <r>
      <rPr>
        <sz val="10"/>
        <rFont val="Arial"/>
        <family val="2"/>
      </rPr>
      <t>(SO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
ppm/year</t>
    </r>
  </si>
  <si>
    <r>
      <t>이산화질소</t>
    </r>
    <r>
      <rPr>
        <sz val="10"/>
        <rFont val="Arial"/>
        <family val="2"/>
      </rPr>
      <t>(NO</t>
    </r>
    <r>
      <rPr>
        <sz val="10"/>
        <rFont val="굴림"/>
        <family val="3"/>
      </rPr>
      <t>₂</t>
    </r>
    <r>
      <rPr>
        <sz val="10"/>
        <rFont val="Arial"/>
        <family val="2"/>
      </rPr>
      <t>)
ppm/year</t>
    </r>
  </si>
  <si>
    <r>
      <t>먼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지</t>
    </r>
    <r>
      <rPr>
        <sz val="10"/>
        <rFont val="Arial"/>
        <family val="2"/>
      </rPr>
      <t>(Dust)
(</t>
    </r>
    <r>
      <rPr>
        <sz val="10"/>
        <rFont val="굴림"/>
        <family val="3"/>
      </rPr>
      <t>㎍</t>
    </r>
    <r>
      <rPr>
        <sz val="10"/>
        <rFont val="Arial"/>
        <family val="2"/>
      </rPr>
      <t>/</t>
    </r>
    <r>
      <rPr>
        <sz val="10"/>
        <rFont val="굴림"/>
        <family val="3"/>
      </rPr>
      <t>㎥</t>
    </r>
    <r>
      <rPr>
        <sz val="10"/>
        <rFont val="Arial"/>
        <family val="2"/>
      </rPr>
      <t>)/year</t>
    </r>
  </si>
  <si>
    <r>
      <t>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존</t>
    </r>
    <r>
      <rPr>
        <sz val="10"/>
        <rFont val="Arial"/>
        <family val="2"/>
      </rPr>
      <t>(O</t>
    </r>
    <r>
      <rPr>
        <sz val="10"/>
        <rFont val="굴림"/>
        <family val="3"/>
      </rPr>
      <t>₃</t>
    </r>
    <r>
      <rPr>
        <sz val="10"/>
        <rFont val="Arial"/>
        <family val="2"/>
      </rPr>
      <t>)
ppm/8hours</t>
    </r>
  </si>
  <si>
    <r>
      <t>산성비</t>
    </r>
    <r>
      <rPr>
        <sz val="10"/>
        <rFont val="Arial"/>
        <family val="2"/>
      </rPr>
      <t>(Acid rain)
PH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</si>
  <si>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</si>
  <si>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Year</t>
  </si>
  <si>
    <t>월    별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</si>
  <si>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Jeju</t>
    </r>
  </si>
  <si>
    <t>서 귀 포
Seogwipo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</si>
  <si>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주
</t>
    </r>
    <r>
      <rPr>
        <sz val="10"/>
        <rFont val="Arial"/>
        <family val="2"/>
      </rPr>
      <t>Jeju</t>
    </r>
  </si>
  <si>
    <t>Month</t>
  </si>
  <si>
    <t>이도동</t>
  </si>
  <si>
    <t>연동</t>
  </si>
  <si>
    <t>2 0 0 6</t>
  </si>
  <si>
    <t>2 0 0 7</t>
  </si>
  <si>
    <t>2 0 0 8</t>
  </si>
  <si>
    <r>
      <t>1</t>
    </r>
    <r>
      <rPr>
        <sz val="10"/>
        <rFont val="돋움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</si>
  <si>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</si>
  <si>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</si>
  <si>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</si>
  <si>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</si>
  <si>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</si>
  <si>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</si>
  <si>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</si>
  <si>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</si>
  <si>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</si>
  <si>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</si>
  <si>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</si>
  <si>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</si>
  <si>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</si>
  <si>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   -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</si>
  <si>
    <r>
      <t xml:space="preserve">               · </t>
    </r>
    <r>
      <rPr>
        <sz val="10"/>
        <rFont val="돋움"/>
        <family val="3"/>
      </rPr>
      <t>제주시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이도</t>
    </r>
    <r>
      <rPr>
        <sz val="10"/>
        <rFont val="Arial"/>
        <family val="2"/>
      </rPr>
      <t>2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제주시청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옥상</t>
    </r>
    <r>
      <rPr>
        <sz val="10"/>
        <rFont val="Arial"/>
        <family val="2"/>
      </rPr>
      <t>(</t>
    </r>
    <r>
      <rPr>
        <sz val="10"/>
        <rFont val="돋움"/>
        <family val="3"/>
      </rPr>
      <t>산성비인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경우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환경자원연구원</t>
    </r>
    <r>
      <rPr>
        <sz val="10"/>
        <rFont val="Arial"/>
        <family val="2"/>
      </rPr>
      <t>)</t>
    </r>
  </si>
  <si>
    <t xml:space="preserve">               · 제주시 연동 제주자치도 제2청사 옥상</t>
  </si>
  <si>
    <r>
      <t xml:space="preserve">             -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</si>
  <si>
    <r>
      <t xml:space="preserve">               </t>
    </r>
    <r>
      <rPr>
        <sz val="10"/>
        <rFont val="돋움"/>
        <family val="3"/>
      </rPr>
      <t>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서귀포시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동홍동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서귀포소방서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옥상 </t>
    </r>
  </si>
  <si>
    <t xml:space="preserve">2 0 0 8 </t>
  </si>
  <si>
    <t>2 0 0 8</t>
  </si>
  <si>
    <t>주 : 1) 생활폐기물 기준임</t>
  </si>
  <si>
    <t xml:space="preserve">       2) 폐기물분야 잠정치임</t>
  </si>
  <si>
    <t>제주</t>
  </si>
  <si>
    <r>
      <t>위탁</t>
    </r>
    <r>
      <rPr>
        <sz val="8"/>
        <color indexed="10"/>
        <rFont val="Arial"/>
        <family val="2"/>
      </rPr>
      <t xml:space="preserve"> 3,</t>
    </r>
    <r>
      <rPr>
        <sz val="8"/>
        <color indexed="10"/>
        <rFont val="돋움"/>
        <family val="3"/>
      </rPr>
      <t>자체</t>
    </r>
    <r>
      <rPr>
        <sz val="8"/>
        <color indexed="10"/>
        <rFont val="Arial"/>
        <family val="2"/>
      </rPr>
      <t>2</t>
    </r>
  </si>
  <si>
    <t>-</t>
  </si>
  <si>
    <t>2 0 0 8</t>
  </si>
  <si>
    <t>5개소</t>
  </si>
  <si>
    <t>18(3/15)</t>
  </si>
  <si>
    <t>-</t>
  </si>
  <si>
    <t>142,856
(142,000/
856)</t>
  </si>
  <si>
    <t>130,856
(130,000/
856)</t>
  </si>
  <si>
    <t>12,000
(12,000/0)</t>
  </si>
  <si>
    <t>105,081
(104,558/
523)</t>
  </si>
  <si>
    <t>99,511
(98,988/
523)</t>
  </si>
  <si>
    <t>5,570
(5,570/0)</t>
  </si>
  <si>
    <t>표준활성슬러지법,
  SBR 외</t>
  </si>
  <si>
    <t>제주</t>
  </si>
  <si>
    <t>도두2동 849</t>
  </si>
  <si>
    <t>표준활성슬러지법</t>
  </si>
  <si>
    <t>동부</t>
  </si>
  <si>
    <t>구좌읍 월정리 1544-1</t>
  </si>
  <si>
    <t>SBR</t>
  </si>
  <si>
    <t>서부</t>
  </si>
  <si>
    <t>한경면 판포리 1608</t>
  </si>
  <si>
    <t>금악</t>
  </si>
  <si>
    <t>토양피복</t>
  </si>
  <si>
    <t>월림</t>
  </si>
  <si>
    <t>IC-SBR</t>
  </si>
  <si>
    <t>유수암</t>
  </si>
  <si>
    <t>하귀1</t>
  </si>
  <si>
    <t>신엄</t>
  </si>
  <si>
    <t>수산</t>
  </si>
  <si>
    <t>막공법</t>
  </si>
  <si>
    <t>동복</t>
  </si>
  <si>
    <t>송당</t>
  </si>
  <si>
    <t>행원</t>
  </si>
  <si>
    <t>고효율오수처리</t>
  </si>
  <si>
    <t>김녕</t>
  </si>
  <si>
    <t>한동</t>
  </si>
  <si>
    <t>선흘2</t>
  </si>
  <si>
    <t>대흘2</t>
  </si>
  <si>
    <t>신흥</t>
  </si>
  <si>
    <t>접촉산화방식</t>
  </si>
  <si>
    <t>판포문화마을</t>
  </si>
  <si>
    <t>흡수성바이오휠타</t>
  </si>
  <si>
    <t>대서리</t>
  </si>
  <si>
    <t>영흥</t>
  </si>
  <si>
    <t>장기폭기식</t>
  </si>
  <si>
    <t xml:space="preserve">9. 수질오염 Water Pollution by Rivers 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</si>
  <si>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, %)</t>
    </r>
  </si>
  <si>
    <t>(Unit : person, %)</t>
  </si>
  <si>
    <t>연   별</t>
  </si>
  <si>
    <r>
      <t>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</si>
  <si>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Month</t>
  </si>
  <si>
    <t>(℃)</t>
  </si>
  <si>
    <t>(pH)</t>
  </si>
  <si>
    <t>(㎎/ℓ)</t>
  </si>
  <si>
    <t>(MPL/100)</t>
  </si>
  <si>
    <t>2  0  0  8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</si>
  <si>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</si>
  <si>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</si>
  <si>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</si>
  <si>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</si>
  <si>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</si>
  <si>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</si>
  <si>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</si>
  <si>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</si>
  <si>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</si>
  <si>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>May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</si>
  <si>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</si>
  <si>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</si>
  <si>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</si>
  <si>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</si>
  <si>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</si>
  <si>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</si>
  <si>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</si>
  <si>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</si>
  <si>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</si>
  <si>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</si>
  <si>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</si>
  <si>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</si>
  <si>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</si>
  <si>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</si>
  <si>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</si>
  <si>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t>1 (1)</t>
  </si>
  <si>
    <r>
      <t>주</t>
    </r>
    <r>
      <rPr>
        <sz val="10"/>
        <rFont val="Arial"/>
        <family val="2"/>
      </rPr>
      <t xml:space="preserve">: </t>
    </r>
    <r>
      <rPr>
        <sz val="10"/>
        <rFont val="돋움"/>
        <family val="3"/>
      </rPr>
      <t>병과고발은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행정처분과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고발이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병행된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</si>
  <si>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</si>
  <si>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환경자원연구원</t>
    </r>
  </si>
  <si>
    <t>Source : institute of Environmental Resource Research</t>
  </si>
  <si>
    <t>제주시 외도천</t>
  </si>
  <si>
    <t>제주시 옹포천</t>
  </si>
  <si>
    <t xml:space="preserve">온도 
Temperature   </t>
  </si>
  <si>
    <t>수소이온
농도
Hydrogenion concentration</t>
  </si>
  <si>
    <t xml:space="preserve">용존산소
Demand Oxygen         </t>
  </si>
  <si>
    <t>생화학적
산소
요구량
Biological
Oxygen
Demand</t>
  </si>
  <si>
    <r>
      <t>화학적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산소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 xml:space="preserve">요구량
</t>
    </r>
    <r>
      <rPr>
        <sz val="10"/>
        <color indexed="8"/>
        <rFont val="Arial"/>
        <family val="2"/>
      </rPr>
      <t>Chemical Oxygen 
Demand</t>
    </r>
  </si>
  <si>
    <r>
      <t xml:space="preserve">부유물질
</t>
    </r>
    <r>
      <rPr>
        <sz val="10"/>
        <color indexed="8"/>
        <rFont val="Arial"/>
        <family val="2"/>
      </rPr>
      <t>Suspended Solid</t>
    </r>
  </si>
  <si>
    <t>총대장균군
Total coliform</t>
  </si>
  <si>
    <t>부유물질
Suspended Solid</t>
  </si>
  <si>
    <t>서귀포시 동홍천</t>
  </si>
  <si>
    <r>
      <t xml:space="preserve">사용금지
</t>
    </r>
    <r>
      <rPr>
        <sz val="10"/>
        <rFont val="Arial"/>
        <family val="2"/>
      </rPr>
      <t>Prohibition on use</t>
    </r>
  </si>
  <si>
    <r>
      <t>병과고발</t>
    </r>
    <r>
      <rPr>
        <sz val="10"/>
        <rFont val="Arial"/>
        <family val="2"/>
      </rPr>
      <t xml:space="preserve">
Accusation </t>
    </r>
  </si>
  <si>
    <r>
      <t>일산화탄소</t>
    </r>
    <r>
      <rPr>
        <sz val="10"/>
        <rFont val="Arial"/>
        <family val="2"/>
      </rPr>
      <t>(CO)
ppm/8hours</t>
    </r>
  </si>
  <si>
    <r>
      <t xml:space="preserve">4. </t>
    </r>
    <r>
      <rPr>
        <b/>
        <sz val="18"/>
        <color indexed="8"/>
        <rFont val="굴림"/>
        <family val="3"/>
      </rPr>
      <t>대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기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오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염</t>
    </r>
    <r>
      <rPr>
        <b/>
        <sz val="18"/>
        <color indexed="8"/>
        <rFont val="Arial"/>
        <family val="2"/>
      </rPr>
      <t xml:space="preserve">        Air Pollutant Emission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</si>
  <si>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생활환경과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환경자원연구원</t>
    </r>
  </si>
  <si>
    <r>
      <t xml:space="preserve">Source : </t>
    </r>
    <r>
      <rPr>
        <sz val="10"/>
        <rFont val="Arial"/>
        <family val="2"/>
      </rPr>
      <t xml:space="preserve">Jeju Special Self-Governing Province  </t>
    </r>
    <r>
      <rPr>
        <sz val="10"/>
        <rFont val="Arial"/>
        <family val="2"/>
      </rPr>
      <t>Living Environment Div., institute of Environmental Resource Research</t>
    </r>
  </si>
  <si>
    <t>-</t>
  </si>
  <si>
    <t>하수-자체
마을-위탁</t>
  </si>
  <si>
    <t>하수-UV소독
마을-염소소독</t>
  </si>
  <si>
    <t>연안(제주)</t>
  </si>
  <si>
    <r>
      <t>자료</t>
    </r>
    <r>
      <rPr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</si>
  <si>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r>
      <t xml:space="preserve">Source : 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 xml:space="preserve">Water Supply </t>
    </r>
    <r>
      <rPr>
        <sz val="10"/>
        <rFont val="돋움"/>
        <family val="3"/>
      </rPr>
      <t>＆</t>
    </r>
    <r>
      <rPr>
        <sz val="10"/>
        <rFont val="Arial"/>
        <family val="2"/>
      </rPr>
      <t xml:space="preserve"> Drainage Management Headquarters                                          </t>
    </r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</si>
  <si>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</si>
  <si>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t>한림읍 금악 3453</t>
  </si>
  <si>
    <t>한림읍 월림 291-8</t>
  </si>
  <si>
    <t>애월읍 유수암 1034-3</t>
  </si>
  <si>
    <t>애월읍 하귀1 613-16</t>
  </si>
  <si>
    <t>애월읍 신엄 1369-14</t>
  </si>
  <si>
    <t>애월읍 수산 962-4</t>
  </si>
  <si>
    <t>구좌읍 동복 1699</t>
  </si>
  <si>
    <t>구좌읍 송당 1230-5</t>
  </si>
  <si>
    <t>구좌읍 행원 1537-8</t>
  </si>
  <si>
    <t>구좌읍 김녕 1223-12</t>
  </si>
  <si>
    <t>구좌읍 한동 10-91</t>
  </si>
  <si>
    <t>조천읍 선흘2 1834-7</t>
  </si>
  <si>
    <t>조천읍 함덕 20-4</t>
  </si>
  <si>
    <t>조천읍 신흥 193-12</t>
  </si>
  <si>
    <t>한경면 판포 2984-2</t>
  </si>
  <si>
    <t>추자면 대서 2</t>
  </si>
  <si>
    <t>추자면 영흥 2-1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</si>
  <si>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상하수도본부</t>
    </r>
  </si>
  <si>
    <t>한림읍 금악 3453</t>
  </si>
  <si>
    <t>애월읍 유수암 1034-3</t>
  </si>
  <si>
    <t>애월읍 하귀1 613-16</t>
  </si>
  <si>
    <t>애월읍 신엄 1369-14</t>
  </si>
  <si>
    <t>구좌읍 김녕 1223-12</t>
  </si>
  <si>
    <t>조천읍 선흘2 1834-7</t>
  </si>
</sst>
</file>

<file path=xl/styles.xml><?xml version="1.0" encoding="utf-8"?>
<styleSheet xmlns="http://schemas.openxmlformats.org/spreadsheetml/2006/main">
  <numFmts count="4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;"/>
    <numFmt numFmtId="177" formatCode="0_ "/>
    <numFmt numFmtId="178" formatCode="#,##0;;\-"/>
    <numFmt numFmtId="179" formatCode="_ * #,##0_ ;_ * \-#,##0_ ;_ * &quot;-&quot;_ ;_ @_ "/>
    <numFmt numFmtId="180" formatCode="#,##0_);[Red]\(#,##0\)"/>
    <numFmt numFmtId="181" formatCode="0.000"/>
    <numFmt numFmtId="182" formatCode="#,##0.0;[Red]#,##0.0"/>
    <numFmt numFmtId="183" formatCode="#,##0;[Red]#,##0"/>
    <numFmt numFmtId="184" formatCode="0.0"/>
    <numFmt numFmtId="185" formatCode="#,##0.000;;\-;"/>
    <numFmt numFmtId="186" formatCode="#,##0.0;;\-;"/>
    <numFmt numFmtId="187" formatCode="0.00_);[Red]\(0.00\)"/>
    <numFmt numFmtId="188" formatCode="0_);[Red]\(0\)"/>
    <numFmt numFmtId="189" formatCode="0.0_);[Red]\(0.0\)"/>
    <numFmt numFmtId="190" formatCode="#,##0_ "/>
    <numFmt numFmtId="191" formatCode="#,##0.0"/>
    <numFmt numFmtId="192" formatCode="0.0;;\-;"/>
    <numFmt numFmtId="193" formatCode="0.0;[Red]0.0"/>
    <numFmt numFmtId="194" formatCode="0.0_ "/>
    <numFmt numFmtId="195" formatCode="#,##0.00_);[Red]\(#,##0.00\)"/>
    <numFmt numFmtId="196" formatCode="0.00_ "/>
    <numFmt numFmtId="197" formatCode="#,##0.0_ "/>
    <numFmt numFmtId="198" formatCode="#,##0.00_ "/>
    <numFmt numFmtId="199" formatCode="0.0000000000000_);[Red]\(0.0000000000000\)"/>
    <numFmt numFmtId="200" formatCode="_-* #,##0.0_-;\-* #,##0.0_-;_-* &quot;-&quot;_-;_-@_-"/>
    <numFmt numFmtId="201" formatCode="#,##0\ \ \ \ \ ;\-#,##0\ \ \ \ \ ;\ \-\ \ \ \ \ \ ;"/>
    <numFmt numFmtId="202" formatCode="#,##0.0\ \ \ \ \ ;\-#,##0.0\ \ \ \ \ ;\ \-\ \ \ \ \ \ ;"/>
    <numFmt numFmtId="203" formatCode="#,##0.00\ \ \ \ \ ;\-#,##0.00\ \ \ \ \ ;\ \-\ \ \ \ \ \ 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_ "/>
    <numFmt numFmtId="209" formatCode="#,##0.0_);[Red]\(#,##0.0\)"/>
    <numFmt numFmtId="210" formatCode="&quot;(&quot;#,##0&quot;)&quot;;;\-;"/>
    <numFmt numFmtId="211" formatCode="0.000_);[Red]\(0.000\)"/>
    <numFmt numFmtId="212" formatCode="_-* #,##0.0_-;\-* #,##0_-;_-* &quot;-&quot;_-;_-@_-"/>
  </numFmts>
  <fonts count="46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0"/>
      <color indexed="10"/>
      <name val="Arial"/>
      <family val="2"/>
    </font>
    <font>
      <sz val="11"/>
      <color indexed="8"/>
      <name val="돋움"/>
      <family val="3"/>
    </font>
    <font>
      <sz val="12"/>
      <name val="바탕체"/>
      <family val="1"/>
    </font>
    <font>
      <sz val="10"/>
      <name val="돋움"/>
      <family val="3"/>
    </font>
    <font>
      <sz val="10"/>
      <color indexed="8"/>
      <name val="Arial"/>
      <family val="2"/>
    </font>
    <font>
      <b/>
      <sz val="18"/>
      <name val="돋움"/>
      <family val="3"/>
    </font>
    <font>
      <sz val="11"/>
      <name val="돋움"/>
      <family val="3"/>
    </font>
    <font>
      <sz val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돋움"/>
      <family val="3"/>
    </font>
    <font>
      <vertAlign val="subscript"/>
      <sz val="10"/>
      <name val="Arial"/>
      <family val="2"/>
    </font>
    <font>
      <sz val="14"/>
      <name val="바탕체"/>
      <family val="1"/>
    </font>
    <font>
      <sz val="10"/>
      <color indexed="10"/>
      <name val="돋움"/>
      <family val="3"/>
    </font>
    <font>
      <b/>
      <sz val="9"/>
      <name val="굴림"/>
      <family val="3"/>
    </font>
    <font>
      <sz val="9"/>
      <name val="굴림"/>
      <family val="3"/>
    </font>
    <font>
      <sz val="12"/>
      <name val="굴림"/>
      <family val="3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b/>
      <sz val="18"/>
      <color indexed="8"/>
      <name val="Arial"/>
      <family val="2"/>
    </font>
    <font>
      <sz val="6"/>
      <name val="Arial"/>
      <family val="2"/>
    </font>
    <font>
      <sz val="8"/>
      <color indexed="8"/>
      <name val="돋움"/>
      <family val="3"/>
    </font>
    <font>
      <b/>
      <sz val="10"/>
      <color indexed="10"/>
      <name val="돋움"/>
      <family val="3"/>
    </font>
    <font>
      <sz val="10"/>
      <name val="굴림체"/>
      <family val="3"/>
    </font>
    <font>
      <b/>
      <sz val="22"/>
      <name val="돋움"/>
      <family val="3"/>
    </font>
    <font>
      <b/>
      <sz val="2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돋움"/>
      <family val="3"/>
    </font>
    <font>
      <sz val="11"/>
      <color indexed="10"/>
      <name val="Arial"/>
      <family val="2"/>
    </font>
    <font>
      <sz val="8"/>
      <color indexed="10"/>
      <name val="돋움"/>
      <family val="3"/>
    </font>
    <font>
      <sz val="8"/>
      <color indexed="10"/>
      <name val="Arial"/>
      <family val="2"/>
    </font>
    <font>
      <sz val="10"/>
      <color indexed="10"/>
      <name val="굴림체"/>
      <family val="3"/>
    </font>
    <font>
      <sz val="10"/>
      <color indexed="8"/>
      <name val="굴림"/>
      <family val="3"/>
    </font>
    <font>
      <b/>
      <sz val="10"/>
      <name val="Arial"/>
      <family val="2"/>
    </font>
    <font>
      <b/>
      <sz val="18"/>
      <color indexed="8"/>
      <name val="굴림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7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 vertical="center"/>
      <protection/>
    </xf>
  </cellStyleXfs>
  <cellXfs count="721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left" vertical="center" shrinkToFi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9" fontId="9" fillId="0" borderId="0" xfId="18" applyFont="1" applyBorder="1" applyAlignment="1" quotePrefix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18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 shrinkToFit="1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 quotePrefix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8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 shrinkToFit="1"/>
    </xf>
    <xf numFmtId="0" fontId="9" fillId="0" borderId="1" xfId="0" applyFont="1" applyBorder="1" applyAlignment="1" quotePrefix="1">
      <alignment horizontal="left" vertical="center" indent="1" shrinkToFi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 quotePrefix="1">
      <alignment horizontal="left" vertical="center" shrinkToFit="1"/>
    </xf>
    <xf numFmtId="0" fontId="16" fillId="0" borderId="1" xfId="0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left" vertical="center"/>
    </xf>
    <xf numFmtId="186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0" fillId="0" borderId="1" xfId="0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190" fontId="0" fillId="0" borderId="0" xfId="17" applyNumberFormat="1" applyFont="1" applyFill="1" applyBorder="1" applyAlignment="1">
      <alignment horizontal="right" vertical="center" indent="2"/>
    </xf>
    <xf numFmtId="0" fontId="9" fillId="0" borderId="9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1" fontId="0" fillId="0" borderId="0" xfId="17" applyFont="1" applyFill="1" applyBorder="1" applyAlignment="1">
      <alignment horizontal="center" vertical="center"/>
    </xf>
    <xf numFmtId="200" fontId="25" fillId="0" borderId="0" xfId="17" applyNumberFormat="1" applyFont="1" applyFill="1" applyBorder="1" applyAlignment="1">
      <alignment horizontal="center" vertical="center"/>
    </xf>
    <xf numFmtId="194" fontId="25" fillId="0" borderId="0" xfId="0" applyNumberFormat="1" applyFont="1" applyFill="1" applyBorder="1" applyAlignment="1">
      <alignment horizontal="center" vertical="center"/>
    </xf>
    <xf numFmtId="200" fontId="0" fillId="0" borderId="0" xfId="17" applyNumberFormat="1" applyFont="1" applyFill="1" applyBorder="1" applyAlignment="1">
      <alignment horizontal="center" vertical="center"/>
    </xf>
    <xf numFmtId="189" fontId="0" fillId="0" borderId="0" xfId="17" applyNumberFormat="1" applyFont="1" applyFill="1" applyBorder="1" applyAlignment="1">
      <alignment horizontal="center" vertical="center"/>
    </xf>
    <xf numFmtId="0" fontId="0" fillId="0" borderId="0" xfId="17" applyNumberFormat="1" applyFont="1" applyFill="1" applyBorder="1" applyAlignment="1">
      <alignment horizontal="center" vertical="center"/>
    </xf>
    <xf numFmtId="194" fontId="0" fillId="0" borderId="0" xfId="1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01" fontId="0" fillId="0" borderId="0" xfId="0" applyNumberFormat="1" applyFont="1" applyFill="1" applyAlignment="1">
      <alignment vertical="center"/>
    </xf>
    <xf numFmtId="203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41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41" fontId="0" fillId="0" borderId="0" xfId="17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Continuous" vertical="center" wrapText="1"/>
    </xf>
    <xf numFmtId="0" fontId="0" fillId="2" borderId="7" xfId="0" applyFont="1" applyFill="1" applyBorder="1" applyAlignment="1">
      <alignment horizontal="centerContinuous" vertical="center" wrapText="1"/>
    </xf>
    <xf numFmtId="0" fontId="0" fillId="2" borderId="7" xfId="0" applyFont="1" applyFill="1" applyBorder="1" applyAlignment="1">
      <alignment horizontal="centerContinuous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 quotePrefix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wrapText="1" shrinkToFit="1"/>
    </xf>
    <xf numFmtId="0" fontId="13" fillId="2" borderId="16" xfId="0" applyFont="1" applyFill="1" applyBorder="1" applyAlignment="1">
      <alignment horizontal="center" vertical="center" wrapText="1" shrinkToFit="1"/>
    </xf>
    <xf numFmtId="0" fontId="24" fillId="2" borderId="16" xfId="0" applyFont="1" applyFill="1" applyBorder="1" applyAlignment="1">
      <alignment horizontal="center" vertical="center" shrinkToFit="1"/>
    </xf>
    <xf numFmtId="0" fontId="29" fillId="2" borderId="1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186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0" fillId="2" borderId="4" xfId="0" applyFont="1" applyFill="1" applyBorder="1" applyAlignment="1">
      <alignment horizontal="centerContinuous" vertical="center"/>
    </xf>
    <xf numFmtId="0" fontId="4" fillId="2" borderId="13" xfId="0" applyFont="1" applyFill="1" applyBorder="1" applyAlignment="1" quotePrefix="1">
      <alignment horizontal="center" vertical="center"/>
    </xf>
    <xf numFmtId="0" fontId="4" fillId="2" borderId="13" xfId="0" applyFont="1" applyFill="1" applyBorder="1" applyAlignment="1" quotePrefix="1">
      <alignment horizontal="center" vertical="center" shrinkToFit="1"/>
    </xf>
    <xf numFmtId="0" fontId="0" fillId="2" borderId="14" xfId="0" applyFont="1" applyFill="1" applyBorder="1" applyAlignment="1" quotePrefix="1">
      <alignment horizontal="center" vertical="center"/>
    </xf>
    <xf numFmtId="0" fontId="0" fillId="2" borderId="14" xfId="0" applyFont="1" applyFill="1" applyBorder="1" applyAlignment="1" quotePrefix="1">
      <alignment horizontal="center" vertical="center" shrinkToFi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7" fillId="2" borderId="17" xfId="0" applyFont="1" applyFill="1" applyBorder="1" applyAlignment="1">
      <alignment horizontal="center" wrapText="1"/>
    </xf>
    <xf numFmtId="0" fontId="27" fillId="2" borderId="18" xfId="0" applyFont="1" applyFill="1" applyBorder="1" applyAlignment="1">
      <alignment horizontal="center" wrapText="1"/>
    </xf>
    <xf numFmtId="0" fontId="0" fillId="2" borderId="0" xfId="0" applyFont="1" applyFill="1" applyAlignment="1">
      <alignment vertical="center"/>
    </xf>
    <xf numFmtId="0" fontId="9" fillId="2" borderId="19" xfId="0" applyFont="1" applyFill="1" applyBorder="1" applyAlignment="1">
      <alignment horizontal="center" wrapText="1"/>
    </xf>
    <xf numFmtId="0" fontId="27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0" fillId="2" borderId="0" xfId="0" applyFont="1" applyFill="1" applyAlignment="1">
      <alignment vertical="center"/>
    </xf>
    <xf numFmtId="0" fontId="0" fillId="2" borderId="21" xfId="0" applyFont="1" applyFill="1" applyBorder="1" applyAlignment="1">
      <alignment horizontal="center" wrapText="1"/>
    </xf>
    <xf numFmtId="0" fontId="27" fillId="2" borderId="22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27" fillId="2" borderId="26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0" fontId="9" fillId="2" borderId="2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180" fontId="9" fillId="2" borderId="0" xfId="0" applyNumberFormat="1" applyFont="1" applyFill="1" applyBorder="1" applyAlignment="1">
      <alignment horizontal="center" vertical="center"/>
    </xf>
    <xf numFmtId="209" fontId="9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9" fillId="2" borderId="2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wrapText="1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wrapText="1"/>
    </xf>
    <xf numFmtId="0" fontId="0" fillId="2" borderId="20" xfId="0" applyFill="1" applyBorder="1" applyAlignment="1">
      <alignment wrapText="1"/>
    </xf>
    <xf numFmtId="0" fontId="27" fillId="2" borderId="24" xfId="0" applyFont="1" applyFill="1" applyBorder="1" applyAlignment="1">
      <alignment horizontal="center" wrapText="1"/>
    </xf>
    <xf numFmtId="0" fontId="0" fillId="2" borderId="24" xfId="0" applyFill="1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41" fontId="9" fillId="0" borderId="0" xfId="17" applyFont="1" applyFill="1" applyBorder="1" applyAlignment="1">
      <alignment horizontal="center" vertical="center"/>
    </xf>
    <xf numFmtId="200" fontId="9" fillId="0" borderId="0" xfId="17" applyNumberFormat="1" applyFont="1" applyFill="1" applyBorder="1" applyAlignment="1">
      <alignment horizontal="center" vertical="center"/>
    </xf>
    <xf numFmtId="189" fontId="9" fillId="0" borderId="0" xfId="17" applyNumberFormat="1" applyFont="1" applyFill="1" applyBorder="1" applyAlignment="1">
      <alignment horizontal="center" vertical="center"/>
    </xf>
    <xf numFmtId="0" fontId="9" fillId="0" borderId="0" xfId="17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35" fillId="2" borderId="0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0" fontId="9" fillId="0" borderId="2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2" borderId="2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indent="1" shrinkToFit="1"/>
    </xf>
    <xf numFmtId="0" fontId="9" fillId="0" borderId="0" xfId="0" applyNumberFormat="1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center" vertical="center" shrinkToFit="1"/>
    </xf>
    <xf numFmtId="180" fontId="9" fillId="0" borderId="1" xfId="0" applyNumberFormat="1" applyFont="1" applyFill="1" applyBorder="1" applyAlignment="1">
      <alignment horizontal="center" vertical="center" shrinkToFit="1"/>
    </xf>
    <xf numFmtId="180" fontId="9" fillId="2" borderId="0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/>
    </xf>
    <xf numFmtId="180" fontId="9" fillId="2" borderId="0" xfId="17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shrinkToFit="1"/>
    </xf>
    <xf numFmtId="0" fontId="11" fillId="2" borderId="0" xfId="0" applyFont="1" applyFill="1" applyBorder="1" applyAlignment="1">
      <alignment horizontal="left" shrinkToFit="1"/>
    </xf>
    <xf numFmtId="0" fontId="11" fillId="2" borderId="8" xfId="0" applyFont="1" applyFill="1" applyBorder="1" applyAlignment="1">
      <alignment horizontal="center" shrinkToFit="1"/>
    </xf>
    <xf numFmtId="0" fontId="11" fillId="2" borderId="8" xfId="0" applyFont="1" applyFill="1" applyBorder="1" applyAlignment="1">
      <alignment horizontal="left" shrinkToFit="1"/>
    </xf>
    <xf numFmtId="41" fontId="32" fillId="2" borderId="0" xfId="0" applyNumberFormat="1" applyFont="1" applyFill="1" applyBorder="1" applyAlignment="1">
      <alignment horizontal="center" vertical="center" wrapText="1"/>
    </xf>
    <xf numFmtId="41" fontId="32" fillId="2" borderId="1" xfId="0" applyNumberFormat="1" applyFont="1" applyFill="1" applyBorder="1" applyAlignment="1">
      <alignment horizontal="center" vertical="center" wrapText="1"/>
    </xf>
    <xf numFmtId="41" fontId="32" fillId="2" borderId="8" xfId="0" applyNumberFormat="1" applyFont="1" applyFill="1" applyBorder="1" applyAlignment="1">
      <alignment horizontal="center" vertical="center" wrapText="1"/>
    </xf>
    <xf numFmtId="41" fontId="32" fillId="2" borderId="5" xfId="0" applyNumberFormat="1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185" fontId="5" fillId="2" borderId="0" xfId="0" applyNumberFormat="1" applyFont="1" applyFill="1" applyBorder="1" applyAlignment="1">
      <alignment horizontal="center" vertical="center"/>
    </xf>
    <xf numFmtId="186" fontId="5" fillId="2" borderId="0" xfId="0" applyNumberFormat="1" applyFont="1" applyFill="1" applyBorder="1" applyAlignment="1">
      <alignment horizontal="center" vertical="center"/>
    </xf>
    <xf numFmtId="189" fontId="5" fillId="2" borderId="0" xfId="0" applyNumberFormat="1" applyFont="1" applyFill="1" applyBorder="1" applyAlignment="1">
      <alignment horizontal="center" vertical="center"/>
    </xf>
    <xf numFmtId="211" fontId="5" fillId="2" borderId="0" xfId="0" applyNumberFormat="1" applyFont="1" applyFill="1" applyBorder="1" applyAlignment="1">
      <alignment horizontal="center" vertical="center"/>
    </xf>
    <xf numFmtId="185" fontId="0" fillId="2" borderId="0" xfId="0" applyNumberFormat="1" applyFont="1" applyFill="1" applyBorder="1" applyAlignment="1">
      <alignment horizontal="center" vertical="center"/>
    </xf>
    <xf numFmtId="186" fontId="0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85" fontId="0" fillId="2" borderId="8" xfId="0" applyNumberFormat="1" applyFont="1" applyFill="1" applyBorder="1" applyAlignment="1">
      <alignment horizontal="center" vertical="center"/>
    </xf>
    <xf numFmtId="186" fontId="0" fillId="2" borderId="8" xfId="0" applyNumberFormat="1" applyFont="1" applyFill="1" applyBorder="1" applyAlignment="1">
      <alignment horizontal="center" vertical="center"/>
    </xf>
    <xf numFmtId="211" fontId="0" fillId="2" borderId="8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88" fontId="0" fillId="2" borderId="8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 indent="2"/>
    </xf>
    <xf numFmtId="0" fontId="9" fillId="0" borderId="0" xfId="0" applyFont="1" applyFill="1" applyAlignment="1">
      <alignment vertical="center"/>
    </xf>
    <xf numFmtId="176" fontId="0" fillId="2" borderId="2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180" fontId="0" fillId="2" borderId="8" xfId="0" applyNumberFormat="1" applyFont="1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81" fontId="0" fillId="2" borderId="0" xfId="0" applyNumberFormat="1" applyFont="1" applyFill="1" applyBorder="1" applyAlignment="1">
      <alignment horizontal="center" vertical="center"/>
    </xf>
    <xf numFmtId="182" fontId="0" fillId="2" borderId="0" xfId="0" applyNumberFormat="1" applyFont="1" applyFill="1" applyBorder="1" applyAlignment="1">
      <alignment horizontal="center" vertical="center"/>
    </xf>
    <xf numFmtId="183" fontId="0" fillId="2" borderId="0" xfId="0" applyNumberFormat="1" applyFont="1" applyFill="1" applyBorder="1" applyAlignment="1">
      <alignment horizontal="center" vertical="center"/>
    </xf>
    <xf numFmtId="184" fontId="0" fillId="2" borderId="0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185" fontId="9" fillId="2" borderId="0" xfId="0" applyNumberFormat="1" applyFont="1" applyFill="1" applyBorder="1" applyAlignment="1">
      <alignment horizontal="center" vertical="center"/>
    </xf>
    <xf numFmtId="186" fontId="9" fillId="2" borderId="0" xfId="0" applyNumberFormat="1" applyFont="1" applyFill="1" applyBorder="1" applyAlignment="1">
      <alignment horizontal="center" vertical="center"/>
    </xf>
    <xf numFmtId="189" fontId="9" fillId="2" borderId="0" xfId="0" applyNumberFormat="1" applyFont="1" applyFill="1" applyBorder="1" applyAlignment="1">
      <alignment horizontal="center" vertical="center"/>
    </xf>
    <xf numFmtId="211" fontId="9" fillId="2" borderId="0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185" fontId="9" fillId="2" borderId="0" xfId="0" applyNumberFormat="1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197" fontId="5" fillId="2" borderId="0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6" fontId="4" fillId="2" borderId="0" xfId="0" applyNumberFormat="1" applyFont="1" applyFill="1" applyAlignment="1">
      <alignment vertical="center"/>
    </xf>
    <xf numFmtId="189" fontId="4" fillId="2" borderId="0" xfId="0" applyNumberFormat="1" applyFont="1" applyFill="1" applyAlignment="1">
      <alignment vertical="center"/>
    </xf>
    <xf numFmtId="209" fontId="9" fillId="0" borderId="0" xfId="0" applyNumberFormat="1" applyFont="1" applyFill="1" applyBorder="1" applyAlignment="1">
      <alignment horizontal="center" vertical="center" shrinkToFit="1"/>
    </xf>
    <xf numFmtId="191" fontId="16" fillId="0" borderId="0" xfId="18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176" fontId="36" fillId="2" borderId="10" xfId="0" applyNumberFormat="1" applyFont="1" applyFill="1" applyBorder="1" applyAlignment="1">
      <alignment horizontal="center" vertical="center" shrinkToFit="1"/>
    </xf>
    <xf numFmtId="3" fontId="36" fillId="0" borderId="8" xfId="21" applyNumberFormat="1" applyFont="1" applyBorder="1" applyAlignment="1">
      <alignment horizontal="center" vertical="center" wrapText="1"/>
      <protection/>
    </xf>
    <xf numFmtId="3" fontId="36" fillId="0" borderId="5" xfId="21" applyNumberFormat="1" applyFont="1" applyBorder="1" applyAlignment="1">
      <alignment horizontal="center" vertical="center" wrapText="1"/>
      <protection/>
    </xf>
    <xf numFmtId="0" fontId="5" fillId="0" borderId="8" xfId="0" applyFont="1" applyBorder="1" applyAlignment="1">
      <alignment horizontal="center" vertical="center"/>
    </xf>
    <xf numFmtId="41" fontId="37" fillId="2" borderId="8" xfId="17" applyFont="1" applyFill="1" applyBorder="1" applyAlignment="1">
      <alignment vertical="center"/>
    </xf>
    <xf numFmtId="200" fontId="37" fillId="2" borderId="8" xfId="17" applyNumberFormat="1" applyFont="1" applyFill="1" applyBorder="1" applyAlignment="1">
      <alignment vertical="center"/>
    </xf>
    <xf numFmtId="0" fontId="38" fillId="2" borderId="8" xfId="0" applyFont="1" applyFill="1" applyBorder="1" applyAlignment="1">
      <alignment horizontal="center" vertical="center"/>
    </xf>
    <xf numFmtId="188" fontId="38" fillId="2" borderId="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37" fillId="2" borderId="8" xfId="0" applyFont="1" applyFill="1" applyBorder="1" applyAlignment="1">
      <alignment horizontal="center" vertical="center"/>
    </xf>
    <xf numFmtId="201" fontId="38" fillId="2" borderId="8" xfId="0" applyNumberFormat="1" applyFont="1" applyFill="1" applyBorder="1" applyAlignment="1">
      <alignment horizontal="center" vertical="center"/>
    </xf>
    <xf numFmtId="202" fontId="38" fillId="2" borderId="8" xfId="0" applyNumberFormat="1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190" fontId="38" fillId="2" borderId="8" xfId="0" applyNumberFormat="1" applyFont="1" applyFill="1" applyBorder="1" applyAlignment="1">
      <alignment vertical="center"/>
    </xf>
    <xf numFmtId="0" fontId="39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1" fontId="8" fillId="2" borderId="0" xfId="0" applyNumberFormat="1" applyFont="1" applyFill="1" applyBorder="1" applyAlignment="1">
      <alignment horizontal="center" vertical="center" wrapText="1"/>
    </xf>
    <xf numFmtId="41" fontId="32" fillId="2" borderId="0" xfId="0" applyNumberFormat="1" applyFont="1" applyFill="1" applyBorder="1" applyAlignment="1">
      <alignment horizontal="left" vertical="center" wrapText="1" indent="1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/>
    </xf>
    <xf numFmtId="0" fontId="0" fillId="0" borderId="1" xfId="0" applyFont="1" applyFill="1" applyBorder="1" applyAlignment="1" quotePrefix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 quotePrefix="1">
      <alignment horizontal="left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212" fontId="19" fillId="2" borderId="0" xfId="0" applyNumberFormat="1" applyFont="1" applyFill="1" applyBorder="1" applyAlignment="1">
      <alignment horizontal="center" vertical="center"/>
    </xf>
    <xf numFmtId="41" fontId="19" fillId="2" borderId="0" xfId="17" applyNumberFormat="1" applyFont="1" applyFill="1" applyBorder="1" applyAlignment="1">
      <alignment horizontal="center" vertical="center"/>
    </xf>
    <xf numFmtId="212" fontId="41" fillId="2" borderId="0" xfId="17" applyNumberFormat="1" applyFont="1" applyFill="1" applyBorder="1" applyAlignment="1">
      <alignment horizontal="center" vertical="center" wrapText="1"/>
    </xf>
    <xf numFmtId="212" fontId="41" fillId="2" borderId="0" xfId="17" applyNumberFormat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vertical="center"/>
    </xf>
    <xf numFmtId="0" fontId="0" fillId="2" borderId="0" xfId="0" applyFont="1" applyFill="1" applyAlignment="1">
      <alignment vertical="center" shrinkToFit="1"/>
    </xf>
    <xf numFmtId="0" fontId="0" fillId="2" borderId="8" xfId="0" applyFont="1" applyFill="1" applyBorder="1" applyAlignment="1">
      <alignment horizontal="right" vertical="center"/>
    </xf>
    <xf numFmtId="0" fontId="0" fillId="2" borderId="32" xfId="0" applyFont="1" applyFill="1" applyBorder="1" applyAlignment="1">
      <alignment vertical="center" shrinkToFit="1"/>
    </xf>
    <xf numFmtId="0" fontId="0" fillId="2" borderId="12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shrinkToFit="1"/>
    </xf>
    <xf numFmtId="0" fontId="42" fillId="0" borderId="24" xfId="0" applyFont="1" applyBorder="1" applyAlignment="1">
      <alignment horizontal="center" wrapTex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183" fontId="0" fillId="2" borderId="0" xfId="0" applyNumberFormat="1" applyFont="1" applyFill="1" applyAlignment="1">
      <alignment horizontal="center" vertical="center" shrinkToFit="1"/>
    </xf>
    <xf numFmtId="182" fontId="0" fillId="2" borderId="0" xfId="0" applyNumberFormat="1" applyFont="1" applyFill="1" applyAlignment="1">
      <alignment horizontal="center" vertical="center" shrinkToFit="1"/>
    </xf>
    <xf numFmtId="0" fontId="43" fillId="2" borderId="1" xfId="0" applyFont="1" applyFill="1" applyBorder="1" applyAlignment="1">
      <alignment horizontal="center" vertical="center" shrinkToFit="1"/>
    </xf>
    <xf numFmtId="183" fontId="5" fillId="2" borderId="0" xfId="0" applyNumberFormat="1" applyFont="1" applyFill="1" applyAlignment="1">
      <alignment horizontal="center" vertical="center" shrinkToFit="1"/>
    </xf>
    <xf numFmtId="182" fontId="5" fillId="2" borderId="0" xfId="0" applyNumberFormat="1" applyFont="1" applyFill="1" applyAlignment="1">
      <alignment horizontal="center" vertical="center" shrinkToFit="1"/>
    </xf>
    <xf numFmtId="0" fontId="43" fillId="2" borderId="2" xfId="0" applyFont="1" applyFill="1" applyBorder="1" applyAlignment="1">
      <alignment horizontal="center" vertical="center" shrinkToFit="1"/>
    </xf>
    <xf numFmtId="197" fontId="0" fillId="2" borderId="0" xfId="0" applyNumberFormat="1" applyFont="1" applyFill="1" applyBorder="1" applyAlignment="1">
      <alignment horizontal="center" vertical="center" shrinkToFit="1"/>
    </xf>
    <xf numFmtId="182" fontId="0" fillId="2" borderId="0" xfId="0" applyNumberFormat="1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183" fontId="0" fillId="2" borderId="10" xfId="0" applyNumberFormat="1" applyFont="1" applyFill="1" applyBorder="1" applyAlignment="1">
      <alignment horizontal="center" vertical="center" shrinkToFit="1"/>
    </xf>
    <xf numFmtId="197" fontId="0" fillId="2" borderId="8" xfId="0" applyNumberFormat="1" applyFont="1" applyFill="1" applyBorder="1" applyAlignment="1">
      <alignment horizontal="center" vertical="center" shrinkToFit="1"/>
    </xf>
    <xf numFmtId="182" fontId="0" fillId="2" borderId="8" xfId="0" applyNumberFormat="1" applyFont="1" applyFill="1" applyBorder="1" applyAlignment="1">
      <alignment horizontal="center" vertical="center" shrinkToFit="1"/>
    </xf>
    <xf numFmtId="183" fontId="0" fillId="2" borderId="8" xfId="0" applyNumberFormat="1" applyFont="1" applyFill="1" applyBorder="1" applyAlignment="1">
      <alignment horizontal="center" vertical="center" shrinkToFit="1"/>
    </xf>
    <xf numFmtId="41" fontId="0" fillId="2" borderId="0" xfId="0" applyNumberFormat="1" applyFill="1" applyBorder="1" applyAlignment="1">
      <alignment vertical="center"/>
    </xf>
    <xf numFmtId="0" fontId="1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 vertical="center" shrinkToFit="1"/>
    </xf>
    <xf numFmtId="0" fontId="0" fillId="2" borderId="0" xfId="0" applyFont="1" applyFill="1" applyBorder="1" applyAlignment="1" quotePrefix="1">
      <alignment/>
    </xf>
    <xf numFmtId="0" fontId="0" fillId="2" borderId="0" xfId="0" applyFont="1" applyFill="1" applyAlignment="1" quotePrefix="1">
      <alignment horizontal="left"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 quotePrefix="1">
      <alignment horizontal="right" vertical="center"/>
    </xf>
    <xf numFmtId="0" fontId="0" fillId="2" borderId="11" xfId="0" applyFont="1" applyFill="1" applyBorder="1" applyAlignment="1" quotePrefix="1">
      <alignment horizontal="right" vertical="center"/>
    </xf>
    <xf numFmtId="0" fontId="16" fillId="2" borderId="13" xfId="0" applyFont="1" applyFill="1" applyBorder="1" applyAlignment="1">
      <alignment horizontal="center" vertical="top" wrapText="1" shrinkToFit="1"/>
    </xf>
    <xf numFmtId="0" fontId="42" fillId="2" borderId="13" xfId="0" applyFont="1" applyFill="1" applyBorder="1" applyAlignment="1">
      <alignment horizontal="center" vertical="top" wrapText="1" shrinkToFit="1"/>
    </xf>
    <xf numFmtId="0" fontId="5" fillId="0" borderId="6" xfId="0" applyFont="1" applyBorder="1" applyAlignment="1">
      <alignment horizontal="center" vertical="center"/>
    </xf>
    <xf numFmtId="0" fontId="0" fillId="0" borderId="32" xfId="0" applyNumberFormat="1" applyFont="1" applyBorder="1" applyAlignment="1" quotePrefix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0" borderId="5" xfId="0" applyFont="1" applyFill="1" applyBorder="1" applyAlignment="1" quotePrefix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right" vertical="center"/>
    </xf>
    <xf numFmtId="41" fontId="9" fillId="0" borderId="0" xfId="17" applyFont="1" applyFill="1" applyBorder="1" applyAlignment="1">
      <alignment horizontal="right" vertical="center"/>
    </xf>
    <xf numFmtId="209" fontId="16" fillId="0" borderId="0" xfId="18" applyNumberFormat="1" applyFont="1" applyFill="1" applyBorder="1" applyAlignment="1" quotePrefix="1">
      <alignment horizontal="center" vertical="center" shrinkToFit="1"/>
    </xf>
    <xf numFmtId="188" fontId="16" fillId="0" borderId="0" xfId="0" applyNumberFormat="1" applyFont="1" applyFill="1" applyBorder="1" applyAlignment="1">
      <alignment horizontal="center" vertical="center"/>
    </xf>
    <xf numFmtId="178" fontId="16" fillId="0" borderId="0" xfId="0" applyNumberFormat="1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horizontal="center" vertical="center"/>
    </xf>
    <xf numFmtId="176" fontId="36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188" fontId="16" fillId="0" borderId="0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179" fontId="16" fillId="0" borderId="1" xfId="18" applyFont="1" applyFill="1" applyBorder="1" applyAlignment="1">
      <alignment horizontal="center" vertical="center" shrinkToFit="1"/>
    </xf>
    <xf numFmtId="197" fontId="0" fillId="0" borderId="0" xfId="0" applyNumberFormat="1" applyFont="1" applyFill="1" applyBorder="1" applyAlignment="1">
      <alignment horizontal="center" vertical="center"/>
    </xf>
    <xf numFmtId="198" fontId="0" fillId="0" borderId="0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center" vertical="center"/>
    </xf>
    <xf numFmtId="186" fontId="0" fillId="0" borderId="1" xfId="0" applyNumberFormat="1" applyFont="1" applyFill="1" applyBorder="1" applyAlignment="1">
      <alignment horizontal="center" vertical="center"/>
    </xf>
    <xf numFmtId="179" fontId="16" fillId="0" borderId="0" xfId="18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 shrinkToFit="1"/>
    </xf>
    <xf numFmtId="194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197" fontId="25" fillId="0" borderId="0" xfId="0" applyNumberFormat="1" applyFont="1" applyFill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center" vertical="center"/>
    </xf>
    <xf numFmtId="190" fontId="25" fillId="0" borderId="0" xfId="0" applyNumberFormat="1" applyFont="1" applyFill="1" applyBorder="1" applyAlignment="1">
      <alignment horizontal="center" vertical="center"/>
    </xf>
    <xf numFmtId="186" fontId="25" fillId="0" borderId="1" xfId="0" applyNumberFormat="1" applyFont="1" applyFill="1" applyBorder="1" applyAlignment="1">
      <alignment horizontal="center" vertical="center"/>
    </xf>
    <xf numFmtId="196" fontId="16" fillId="0" borderId="0" xfId="0" applyNumberFormat="1" applyFont="1" applyFill="1" applyBorder="1" applyAlignment="1">
      <alignment horizontal="center" vertical="center" shrinkToFit="1"/>
    </xf>
    <xf numFmtId="0" fontId="25" fillId="0" borderId="1" xfId="0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 shrinkToFit="1"/>
    </xf>
    <xf numFmtId="186" fontId="16" fillId="0" borderId="1" xfId="0" applyNumberFormat="1" applyFont="1" applyFill="1" applyBorder="1" applyAlignment="1">
      <alignment horizontal="center" vertical="center" shrinkToFit="1"/>
    </xf>
    <xf numFmtId="186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186" fontId="36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center" vertical="center" shrinkToFit="1"/>
    </xf>
    <xf numFmtId="190" fontId="36" fillId="0" borderId="10" xfId="0" applyNumberFormat="1" applyFont="1" applyFill="1" applyBorder="1" applyAlignment="1">
      <alignment horizontal="center" vertical="center"/>
    </xf>
    <xf numFmtId="194" fontId="36" fillId="0" borderId="8" xfId="0" applyNumberFormat="1" applyFont="1" applyFill="1" applyBorder="1" applyAlignment="1">
      <alignment horizontal="center" vertical="center" shrinkToFit="1"/>
    </xf>
    <xf numFmtId="187" fontId="16" fillId="0" borderId="0" xfId="17" applyNumberFormat="1" applyFont="1" applyFill="1" applyBorder="1" applyAlignment="1">
      <alignment horizontal="center" vertical="center"/>
    </xf>
    <xf numFmtId="180" fontId="16" fillId="0" borderId="0" xfId="17" applyNumberFormat="1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 vertical="center"/>
    </xf>
    <xf numFmtId="209" fontId="16" fillId="0" borderId="0" xfId="0" applyNumberFormat="1" applyFont="1" applyFill="1" applyBorder="1" applyAlignment="1">
      <alignment horizontal="center" vertical="center"/>
    </xf>
    <xf numFmtId="209" fontId="16" fillId="0" borderId="0" xfId="0" applyNumberFormat="1" applyFont="1" applyFill="1" applyBorder="1" applyAlignment="1">
      <alignment horizontal="center" vertical="center" shrinkToFit="1"/>
    </xf>
    <xf numFmtId="4" fontId="16" fillId="0" borderId="0" xfId="0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184" fontId="16" fillId="0" borderId="0" xfId="0" applyNumberFormat="1" applyFont="1" applyFill="1" applyAlignment="1">
      <alignment horizontal="center" vertical="center"/>
    </xf>
    <xf numFmtId="180" fontId="16" fillId="0" borderId="0" xfId="0" applyNumberFormat="1" applyFont="1" applyFill="1" applyAlignment="1">
      <alignment horizontal="center" vertical="center"/>
    </xf>
    <xf numFmtId="209" fontId="16" fillId="0" borderId="0" xfId="18" applyNumberFormat="1" applyFont="1" applyFill="1" applyBorder="1" applyAlignment="1">
      <alignment horizontal="center" vertical="center"/>
    </xf>
    <xf numFmtId="209" fontId="16" fillId="0" borderId="0" xfId="0" applyNumberFormat="1" applyFont="1" applyFill="1" applyAlignment="1">
      <alignment horizontal="center" vertical="center"/>
    </xf>
    <xf numFmtId="193" fontId="16" fillId="0" borderId="0" xfId="0" applyNumberFormat="1" applyFont="1" applyFill="1" applyBorder="1" applyAlignment="1">
      <alignment horizontal="center" vertical="center"/>
    </xf>
    <xf numFmtId="189" fontId="16" fillId="0" borderId="0" xfId="0" applyNumberFormat="1" applyFont="1" applyFill="1" applyBorder="1" applyAlignment="1">
      <alignment horizontal="center" vertical="center"/>
    </xf>
    <xf numFmtId="186" fontId="16" fillId="0" borderId="2" xfId="0" applyNumberFormat="1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/>
    </xf>
    <xf numFmtId="192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186" fontId="9" fillId="0" borderId="2" xfId="0" applyNumberFormat="1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 vertical="center"/>
    </xf>
    <xf numFmtId="209" fontId="9" fillId="0" borderId="0" xfId="0" applyNumberFormat="1" applyFont="1" applyFill="1" applyBorder="1" applyAlignment="1">
      <alignment horizontal="center" vertical="center"/>
    </xf>
    <xf numFmtId="186" fontId="36" fillId="0" borderId="10" xfId="0" applyNumberFormat="1" applyFont="1" applyFill="1" applyBorder="1" applyAlignment="1">
      <alignment horizontal="center" vertical="center"/>
    </xf>
    <xf numFmtId="192" fontId="36" fillId="0" borderId="8" xfId="0" applyNumberFormat="1" applyFont="1" applyFill="1" applyBorder="1" applyAlignment="1">
      <alignment horizontal="center" vertical="center" shrinkToFit="1"/>
    </xf>
    <xf numFmtId="0" fontId="36" fillId="0" borderId="8" xfId="0" applyNumberFormat="1" applyFont="1" applyFill="1" applyBorder="1" applyAlignment="1">
      <alignment horizontal="center" vertical="center"/>
    </xf>
    <xf numFmtId="182" fontId="36" fillId="0" borderId="8" xfId="0" applyNumberFormat="1" applyFont="1" applyFill="1" applyBorder="1" applyAlignment="1">
      <alignment horizontal="center" vertical="center" shrinkToFit="1"/>
    </xf>
    <xf numFmtId="186" fontId="36" fillId="0" borderId="8" xfId="0" applyNumberFormat="1" applyFont="1" applyFill="1" applyBorder="1" applyAlignment="1">
      <alignment horizontal="center" vertical="center" shrinkToFit="1"/>
    </xf>
    <xf numFmtId="209" fontId="9" fillId="0" borderId="8" xfId="0" applyNumberFormat="1" applyFont="1" applyFill="1" applyBorder="1" applyAlignment="1">
      <alignment horizontal="center" vertical="center" shrinkToFit="1"/>
    </xf>
    <xf numFmtId="191" fontId="16" fillId="0" borderId="8" xfId="18" applyNumberFormat="1" applyFont="1" applyFill="1" applyBorder="1" applyAlignment="1">
      <alignment horizontal="center" vertical="center" shrinkToFit="1"/>
    </xf>
    <xf numFmtId="188" fontId="16" fillId="0" borderId="0" xfId="18" applyNumberFormat="1" applyFont="1" applyFill="1" applyBorder="1" applyAlignment="1">
      <alignment horizontal="center" vertical="center"/>
    </xf>
    <xf numFmtId="191" fontId="16" fillId="0" borderId="0" xfId="18" applyNumberFormat="1" applyFont="1" applyFill="1" applyBorder="1" applyAlignment="1">
      <alignment horizontal="center" vertical="center"/>
    </xf>
    <xf numFmtId="195" fontId="16" fillId="0" borderId="0" xfId="0" applyNumberFormat="1" applyFont="1" applyFill="1" applyBorder="1" applyAlignment="1">
      <alignment horizontal="center" vertical="center" shrinkToFit="1"/>
    </xf>
    <xf numFmtId="187" fontId="16" fillId="0" borderId="0" xfId="0" applyNumberFormat="1" applyFont="1" applyFill="1" applyBorder="1" applyAlignment="1">
      <alignment horizontal="center" vertical="center" shrinkToFit="1"/>
    </xf>
    <xf numFmtId="186" fontId="36" fillId="0" borderId="5" xfId="0" applyNumberFormat="1" applyFont="1" applyFill="1" applyBorder="1" applyAlignment="1">
      <alignment horizontal="center" vertical="center" shrinkToFit="1"/>
    </xf>
    <xf numFmtId="189" fontId="36" fillId="0" borderId="8" xfId="17" applyNumberFormat="1" applyFont="1" applyFill="1" applyBorder="1" applyAlignment="1">
      <alignment horizontal="center" vertical="center"/>
    </xf>
    <xf numFmtId="0" fontId="36" fillId="0" borderId="8" xfId="17" applyNumberFormat="1" applyFont="1" applyFill="1" applyBorder="1" applyAlignment="1">
      <alignment horizontal="center" vertical="center"/>
    </xf>
    <xf numFmtId="0" fontId="36" fillId="0" borderId="5" xfId="17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212" fontId="36" fillId="2" borderId="0" xfId="0" applyNumberFormat="1" applyFont="1" applyFill="1" applyBorder="1" applyAlignment="1">
      <alignment horizontal="left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1" fontId="0" fillId="2" borderId="0" xfId="0" applyNumberFormat="1" applyFont="1" applyFill="1" applyBorder="1" applyAlignment="1">
      <alignment vertical="center"/>
    </xf>
    <xf numFmtId="41" fontId="0" fillId="2" borderId="8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 quotePrefix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5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 shrinkToFit="1"/>
    </xf>
    <xf numFmtId="0" fontId="33" fillId="2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8" xfId="0" applyFont="1" applyBorder="1" applyAlignment="1" quotePrefix="1">
      <alignment horizontal="right" vertical="center"/>
    </xf>
    <xf numFmtId="0" fontId="0" fillId="0" borderId="8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 quotePrefix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2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left" vertical="center"/>
    </xf>
    <xf numFmtId="3" fontId="30" fillId="0" borderId="2" xfId="0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indent="1" shrinkToFit="1"/>
    </xf>
    <xf numFmtId="0" fontId="16" fillId="0" borderId="0" xfId="0" applyFont="1" applyFill="1" applyBorder="1" applyAlignment="1">
      <alignment horizontal="left" vertical="center" indent="1" shrinkToFit="1"/>
    </xf>
    <xf numFmtId="3" fontId="16" fillId="0" borderId="2" xfId="0" applyNumberFormat="1" applyFont="1" applyFill="1" applyBorder="1" applyAlignment="1">
      <alignment horizontal="left" vertical="center" indent="1" shrinkToFit="1"/>
    </xf>
    <xf numFmtId="3" fontId="16" fillId="0" borderId="0" xfId="0" applyNumberFormat="1" applyFont="1" applyFill="1" applyBorder="1" applyAlignment="1" quotePrefix="1">
      <alignment horizontal="left" vertical="center" indent="1" shrinkToFit="1"/>
    </xf>
    <xf numFmtId="0" fontId="8" fillId="2" borderId="3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 shrinkToFit="1"/>
    </xf>
    <xf numFmtId="0" fontId="16" fillId="0" borderId="0" xfId="0" applyFont="1" applyBorder="1" applyAlignment="1">
      <alignment horizontal="left" vertical="center" indent="1" shrinkToFit="1"/>
    </xf>
    <xf numFmtId="3" fontId="16" fillId="0" borderId="2" xfId="0" applyNumberFormat="1" applyFont="1" applyBorder="1" applyAlignment="1">
      <alignment horizontal="left" vertical="center" indent="1" shrinkToFit="1"/>
    </xf>
    <xf numFmtId="3" fontId="16" fillId="0" borderId="0" xfId="0" applyNumberFormat="1" applyFont="1" applyBorder="1" applyAlignment="1" quotePrefix="1">
      <alignment horizontal="left" vertical="center" indent="1" shrinkToFit="1"/>
    </xf>
    <xf numFmtId="0" fontId="2" fillId="0" borderId="0" xfId="0" applyFont="1" applyAlignment="1">
      <alignment horizontal="center" vertical="center"/>
    </xf>
    <xf numFmtId="0" fontId="4" fillId="2" borderId="32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7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27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shrinkToFit="1"/>
    </xf>
    <xf numFmtId="0" fontId="0" fillId="2" borderId="11" xfId="0" applyFont="1" applyFill="1" applyBorder="1" applyAlignment="1">
      <alignment horizontal="left" vertical="center" shrinkToFit="1"/>
    </xf>
    <xf numFmtId="0" fontId="9" fillId="2" borderId="9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center" wrapText="1"/>
    </xf>
    <xf numFmtId="0" fontId="27" fillId="2" borderId="36" xfId="0" applyFont="1" applyFill="1" applyBorder="1" applyAlignment="1">
      <alignment horizontal="center" wrapText="1"/>
    </xf>
    <xf numFmtId="0" fontId="9" fillId="2" borderId="37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16" fillId="2" borderId="2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26" fillId="0" borderId="0" xfId="0" applyFont="1" applyFill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48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27" fillId="2" borderId="18" xfId="0" applyFont="1" applyFill="1" applyBorder="1" applyAlignment="1">
      <alignment horizontal="center" wrapText="1"/>
    </xf>
    <xf numFmtId="0" fontId="27" fillId="2" borderId="20" xfId="0" applyFont="1" applyFill="1" applyBorder="1" applyAlignment="1">
      <alignment horizontal="center" wrapText="1"/>
    </xf>
    <xf numFmtId="0" fontId="27" fillId="2" borderId="11" xfId="0" applyFont="1" applyFill="1" applyBorder="1" applyAlignment="1">
      <alignment horizontal="center" wrapText="1"/>
    </xf>
    <xf numFmtId="0" fontId="27" fillId="2" borderId="48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19" xfId="0" applyFont="1" applyFill="1" applyBorder="1" applyAlignment="1">
      <alignment horizontal="center" wrapText="1"/>
    </xf>
    <xf numFmtId="0" fontId="27" fillId="2" borderId="38" xfId="0" applyFont="1" applyFill="1" applyBorder="1" applyAlignment="1">
      <alignment horizontal="center" wrapText="1"/>
    </xf>
    <xf numFmtId="0" fontId="27" fillId="2" borderId="39" xfId="0" applyFont="1" applyFill="1" applyBorder="1" applyAlignment="1">
      <alignment horizontal="center" wrapText="1"/>
    </xf>
    <xf numFmtId="0" fontId="27" fillId="2" borderId="25" xfId="0" applyFont="1" applyFill="1" applyBorder="1" applyAlignment="1">
      <alignment horizontal="center" wrapText="1"/>
    </xf>
    <xf numFmtId="0" fontId="0" fillId="2" borderId="38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0" fillId="2" borderId="25" xfId="0" applyFill="1" applyBorder="1" applyAlignment="1">
      <alignment wrapText="1"/>
    </xf>
    <xf numFmtId="0" fontId="8" fillId="2" borderId="4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 wrapText="1"/>
    </xf>
    <xf numFmtId="0" fontId="27" fillId="2" borderId="24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shrinkToFit="1"/>
    </xf>
    <xf numFmtId="0" fontId="42" fillId="2" borderId="11" xfId="0" applyFont="1" applyFill="1" applyBorder="1" applyAlignment="1">
      <alignment horizontal="center" vertical="center" shrinkToFit="1"/>
    </xf>
    <xf numFmtId="0" fontId="42" fillId="2" borderId="32" xfId="0" applyFont="1" applyFill="1" applyBorder="1" applyAlignment="1">
      <alignment horizontal="center" vertical="center" shrinkToFit="1"/>
    </xf>
    <xf numFmtId="0" fontId="42" fillId="2" borderId="10" xfId="0" applyFont="1" applyFill="1" applyBorder="1" applyAlignment="1">
      <alignment horizontal="center" vertical="center" shrinkToFit="1"/>
    </xf>
    <xf numFmtId="0" fontId="42" fillId="2" borderId="8" xfId="0" applyFont="1" applyFill="1" applyBorder="1" applyAlignment="1">
      <alignment horizontal="center" vertical="center" shrinkToFit="1"/>
    </xf>
    <xf numFmtId="0" fontId="42" fillId="2" borderId="5" xfId="0" applyFont="1" applyFill="1" applyBorder="1" applyAlignment="1">
      <alignment horizontal="center" vertical="center" shrinkToFit="1"/>
    </xf>
    <xf numFmtId="0" fontId="26" fillId="2" borderId="0" xfId="0" applyFont="1" applyFill="1" applyAlignment="1">
      <alignment horizontal="center"/>
    </xf>
  </cellXfs>
  <cellStyles count="8">
    <cellStyle name="Normal" xfId="0"/>
    <cellStyle name="Percent" xfId="15"/>
    <cellStyle name="Comma" xfId="16"/>
    <cellStyle name="Comma [0]" xfId="17"/>
    <cellStyle name="콤마 [0]_해안선및도서" xfId="18"/>
    <cellStyle name="Currency" xfId="19"/>
    <cellStyle name="Currency [0]" xfId="20"/>
    <cellStyle name="표준_6.생활폐기물매립지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zoomScaleSheetLayoutView="100" workbookViewId="0" topLeftCell="A1">
      <selection activeCell="G2" sqref="G2"/>
    </sheetView>
  </sheetViews>
  <sheetFormatPr defaultColWidth="9.140625" defaultRowHeight="12.75"/>
  <cols>
    <col min="1" max="1" width="16.28125" style="2" customWidth="1"/>
    <col min="2" max="13" width="7.421875" style="2" customWidth="1"/>
    <col min="14" max="14" width="12.7109375" style="2" customWidth="1"/>
    <col min="15" max="15" width="14.28125" style="2" customWidth="1"/>
    <col min="16" max="16384" width="9.140625" style="2" customWidth="1"/>
  </cols>
  <sheetData>
    <row r="1" spans="1:29" s="133" customFormat="1" ht="35.25" customHeight="1">
      <c r="A1" s="530" t="s">
        <v>334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2"/>
    </row>
    <row r="2" spans="1:15" s="6" customFormat="1" ht="22.5" customHeight="1">
      <c r="A2" s="1" t="s">
        <v>386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0.25" customHeight="1">
      <c r="A3" s="2" t="s">
        <v>13</v>
      </c>
      <c r="O3" s="3" t="s">
        <v>14</v>
      </c>
    </row>
    <row r="4" spans="1:16" s="8" customFormat="1" ht="45" customHeight="1">
      <c r="A4" s="531" t="s">
        <v>19</v>
      </c>
      <c r="B4" s="537" t="s">
        <v>30</v>
      </c>
      <c r="C4" s="538"/>
      <c r="D4" s="538"/>
      <c r="E4" s="538"/>
      <c r="F4" s="538"/>
      <c r="G4" s="539"/>
      <c r="H4" s="540" t="s">
        <v>31</v>
      </c>
      <c r="I4" s="540"/>
      <c r="J4" s="540"/>
      <c r="K4" s="540"/>
      <c r="L4" s="540"/>
      <c r="M4" s="541"/>
      <c r="N4" s="533" t="s">
        <v>32</v>
      </c>
      <c r="O4" s="535" t="s">
        <v>20</v>
      </c>
      <c r="P4" s="7"/>
    </row>
    <row r="5" spans="1:16" s="8" customFormat="1" ht="45" customHeight="1">
      <c r="A5" s="532"/>
      <c r="B5" s="20" t="s">
        <v>33</v>
      </c>
      <c r="C5" s="20" t="s">
        <v>34</v>
      </c>
      <c r="D5" s="20" t="s">
        <v>35</v>
      </c>
      <c r="E5" s="20" t="s">
        <v>36</v>
      </c>
      <c r="F5" s="20" t="s">
        <v>37</v>
      </c>
      <c r="G5" s="22" t="s">
        <v>38</v>
      </c>
      <c r="H5" s="59" t="s">
        <v>39</v>
      </c>
      <c r="I5" s="21" t="s">
        <v>21</v>
      </c>
      <c r="J5" s="21" t="s">
        <v>22</v>
      </c>
      <c r="K5" s="21" t="s">
        <v>23</v>
      </c>
      <c r="L5" s="20" t="s">
        <v>24</v>
      </c>
      <c r="M5" s="22" t="s">
        <v>25</v>
      </c>
      <c r="N5" s="534"/>
      <c r="O5" s="536"/>
      <c r="P5" s="7"/>
    </row>
    <row r="6" spans="1:15" s="10" customFormat="1" ht="27.75" customHeight="1">
      <c r="A6" s="9" t="s">
        <v>253</v>
      </c>
      <c r="B6" s="244">
        <v>105</v>
      </c>
      <c r="C6" s="23">
        <v>0</v>
      </c>
      <c r="D6" s="23">
        <v>0</v>
      </c>
      <c r="E6" s="23">
        <v>0</v>
      </c>
      <c r="F6" s="245">
        <v>22</v>
      </c>
      <c r="G6" s="246">
        <v>83</v>
      </c>
      <c r="H6" s="245">
        <v>272</v>
      </c>
      <c r="I6" s="23">
        <v>0</v>
      </c>
      <c r="J6" s="23">
        <v>0</v>
      </c>
      <c r="K6" s="23">
        <v>0</v>
      </c>
      <c r="L6" s="245">
        <v>7</v>
      </c>
      <c r="M6" s="245">
        <v>265</v>
      </c>
      <c r="N6" s="245">
        <v>49</v>
      </c>
      <c r="O6" s="73" t="s">
        <v>232</v>
      </c>
    </row>
    <row r="7" spans="1:18" s="10" customFormat="1" ht="27.75" customHeight="1">
      <c r="A7" s="11" t="s">
        <v>27</v>
      </c>
      <c r="B7" s="244">
        <v>86</v>
      </c>
      <c r="C7" s="107" t="s">
        <v>26</v>
      </c>
      <c r="D7" s="107" t="s">
        <v>26</v>
      </c>
      <c r="E7" s="107" t="s">
        <v>26</v>
      </c>
      <c r="F7" s="245">
        <v>33</v>
      </c>
      <c r="G7" s="246">
        <v>53</v>
      </c>
      <c r="H7" s="247">
        <v>133</v>
      </c>
      <c r="I7" s="25" t="s">
        <v>26</v>
      </c>
      <c r="J7" s="24" t="s">
        <v>26</v>
      </c>
      <c r="K7" s="24" t="s">
        <v>26</v>
      </c>
      <c r="L7" s="247">
        <v>6</v>
      </c>
      <c r="M7" s="247">
        <v>127</v>
      </c>
      <c r="N7" s="247">
        <v>98</v>
      </c>
      <c r="O7" s="73" t="s">
        <v>284</v>
      </c>
      <c r="R7" s="12"/>
    </row>
    <row r="8" spans="1:16" s="13" customFormat="1" ht="27.75" customHeight="1">
      <c r="A8" s="9" t="s">
        <v>254</v>
      </c>
      <c r="B8" s="244">
        <v>95</v>
      </c>
      <c r="C8" s="107" t="s">
        <v>26</v>
      </c>
      <c r="D8" s="107" t="s">
        <v>26</v>
      </c>
      <c r="E8" s="107" t="s">
        <v>26</v>
      </c>
      <c r="F8" s="245">
        <v>54</v>
      </c>
      <c r="G8" s="246">
        <v>41</v>
      </c>
      <c r="H8" s="245">
        <v>276</v>
      </c>
      <c r="I8" s="24" t="s">
        <v>26</v>
      </c>
      <c r="J8" s="24" t="s">
        <v>26</v>
      </c>
      <c r="K8" s="24" t="s">
        <v>26</v>
      </c>
      <c r="L8" s="245">
        <v>7</v>
      </c>
      <c r="M8" s="245">
        <v>269</v>
      </c>
      <c r="N8" s="245">
        <v>48</v>
      </c>
      <c r="O8" s="73" t="s">
        <v>233</v>
      </c>
      <c r="P8" s="10"/>
    </row>
    <row r="9" spans="1:16" s="13" customFormat="1" ht="27.75" customHeight="1">
      <c r="A9" s="11" t="s">
        <v>28</v>
      </c>
      <c r="B9" s="244">
        <v>81</v>
      </c>
      <c r="C9" s="23">
        <v>0</v>
      </c>
      <c r="D9" s="23">
        <v>0</v>
      </c>
      <c r="E9" s="23">
        <v>0</v>
      </c>
      <c r="F9" s="245">
        <v>45</v>
      </c>
      <c r="G9" s="246">
        <v>36</v>
      </c>
      <c r="H9" s="245">
        <v>148</v>
      </c>
      <c r="I9" s="23">
        <v>0</v>
      </c>
      <c r="J9" s="23">
        <v>0</v>
      </c>
      <c r="K9" s="23">
        <v>0</v>
      </c>
      <c r="L9" s="245">
        <v>6</v>
      </c>
      <c r="M9" s="245">
        <v>142</v>
      </c>
      <c r="N9" s="245">
        <v>80</v>
      </c>
      <c r="O9" s="73" t="s">
        <v>285</v>
      </c>
      <c r="P9" s="10"/>
    </row>
    <row r="10" spans="1:16" s="18" customFormat="1" ht="27.75" customHeight="1">
      <c r="A10" s="14" t="s">
        <v>29</v>
      </c>
      <c r="B10" s="248">
        <f>SUM(C10:G10)</f>
        <v>151</v>
      </c>
      <c r="C10" s="15">
        <v>0</v>
      </c>
      <c r="D10" s="15">
        <v>0</v>
      </c>
      <c r="E10" s="15">
        <v>0</v>
      </c>
      <c r="F10" s="227">
        <v>79</v>
      </c>
      <c r="G10" s="249">
        <v>72</v>
      </c>
      <c r="H10" s="227">
        <f>SUM(I10:M10)</f>
        <v>390</v>
      </c>
      <c r="I10" s="15">
        <v>0</v>
      </c>
      <c r="J10" s="15">
        <v>0</v>
      </c>
      <c r="K10" s="15">
        <v>0</v>
      </c>
      <c r="L10" s="227">
        <v>19</v>
      </c>
      <c r="M10" s="227">
        <v>371</v>
      </c>
      <c r="N10" s="249">
        <v>123</v>
      </c>
      <c r="O10" s="110" t="s">
        <v>286</v>
      </c>
      <c r="P10" s="17"/>
    </row>
    <row r="11" spans="1:16" s="18" customFormat="1" ht="27.75" customHeight="1">
      <c r="A11" s="14" t="s">
        <v>337</v>
      </c>
      <c r="B11" s="248">
        <f>SUM(C11:G11)</f>
        <v>177</v>
      </c>
      <c r="C11" s="15">
        <v>0</v>
      </c>
      <c r="D11" s="15">
        <v>0</v>
      </c>
      <c r="E11" s="15">
        <v>0</v>
      </c>
      <c r="F11" s="227">
        <v>91</v>
      </c>
      <c r="G11" s="249">
        <v>86</v>
      </c>
      <c r="H11" s="227">
        <f>SUM(I11:M11)</f>
        <v>495</v>
      </c>
      <c r="I11" s="15">
        <v>0</v>
      </c>
      <c r="J11" s="15">
        <v>0</v>
      </c>
      <c r="K11" s="15">
        <v>0</v>
      </c>
      <c r="L11" s="227">
        <v>22</v>
      </c>
      <c r="M11" s="227">
        <v>473</v>
      </c>
      <c r="N11" s="249">
        <v>115</v>
      </c>
      <c r="O11" s="223" t="s">
        <v>337</v>
      </c>
      <c r="P11" s="17"/>
    </row>
    <row r="12" spans="1:16" s="18" customFormat="1" ht="27.75" customHeight="1">
      <c r="A12" s="14" t="s">
        <v>387</v>
      </c>
      <c r="B12" s="248">
        <v>182</v>
      </c>
      <c r="C12" s="15">
        <v>0</v>
      </c>
      <c r="D12" s="15">
        <v>0</v>
      </c>
      <c r="E12" s="15">
        <v>0</v>
      </c>
      <c r="F12" s="227">
        <v>93</v>
      </c>
      <c r="G12" s="227">
        <v>89</v>
      </c>
      <c r="H12" s="248">
        <v>508</v>
      </c>
      <c r="I12" s="15">
        <v>0</v>
      </c>
      <c r="J12" s="15">
        <v>0</v>
      </c>
      <c r="K12" s="15">
        <v>0</v>
      </c>
      <c r="L12" s="227">
        <v>26</v>
      </c>
      <c r="M12" s="227">
        <v>482</v>
      </c>
      <c r="N12" s="227">
        <v>115</v>
      </c>
      <c r="O12" s="223" t="s">
        <v>387</v>
      </c>
      <c r="P12" s="17"/>
    </row>
    <row r="13" spans="1:15" s="19" customFormat="1" ht="27.75" customHeight="1" thickBot="1">
      <c r="A13" s="250" t="s">
        <v>388</v>
      </c>
      <c r="B13" s="274">
        <v>183</v>
      </c>
      <c r="C13" s="251">
        <v>0</v>
      </c>
      <c r="D13" s="251">
        <v>0</v>
      </c>
      <c r="E13" s="251">
        <v>0</v>
      </c>
      <c r="F13" s="251">
        <v>95</v>
      </c>
      <c r="G13" s="251">
        <v>88</v>
      </c>
      <c r="H13" s="274">
        <v>506</v>
      </c>
      <c r="I13" s="251">
        <v>0</v>
      </c>
      <c r="J13" s="251">
        <v>0</v>
      </c>
      <c r="K13" s="251">
        <v>0</v>
      </c>
      <c r="L13" s="251">
        <v>28</v>
      </c>
      <c r="M13" s="251">
        <v>478</v>
      </c>
      <c r="N13" s="251">
        <v>134</v>
      </c>
      <c r="O13" s="252" t="s">
        <v>389</v>
      </c>
    </row>
    <row r="14" spans="1:15" s="6" customFormat="1" ht="15.75" customHeight="1">
      <c r="A14" s="4" t="s">
        <v>523</v>
      </c>
      <c r="O14" s="56" t="s">
        <v>235</v>
      </c>
    </row>
  </sheetData>
  <mergeCells count="6">
    <mergeCell ref="A1:O1"/>
    <mergeCell ref="A4:A5"/>
    <mergeCell ref="N4:N5"/>
    <mergeCell ref="O4:O5"/>
    <mergeCell ref="B4:G4"/>
    <mergeCell ref="H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3">
      <selection activeCell="A32" sqref="A32:IV32"/>
    </sheetView>
  </sheetViews>
  <sheetFormatPr defaultColWidth="9.140625" defaultRowHeight="12.75"/>
  <cols>
    <col min="1" max="1" width="9.140625" style="91" customWidth="1"/>
    <col min="2" max="2" width="13.140625" style="100" customWidth="1"/>
    <col min="3" max="3" width="18.28125" style="100" customWidth="1"/>
    <col min="4" max="4" width="7.8515625" style="100" customWidth="1"/>
    <col min="5" max="5" width="6.421875" style="100" customWidth="1"/>
    <col min="6" max="6" width="9.140625" style="91" customWidth="1"/>
    <col min="7" max="7" width="6.140625" style="91" customWidth="1"/>
    <col min="8" max="8" width="10.57421875" style="100" customWidth="1"/>
    <col min="9" max="9" width="14.8515625" style="91" customWidth="1"/>
    <col min="10" max="10" width="11.57421875" style="100" customWidth="1"/>
    <col min="11" max="11" width="14.57421875" style="91" customWidth="1"/>
    <col min="12" max="12" width="7.00390625" style="91" customWidth="1"/>
    <col min="13" max="13" width="6.8515625" style="91" customWidth="1"/>
    <col min="14" max="14" width="12.8515625" style="91" customWidth="1"/>
    <col min="15" max="16384" width="9.140625" style="91" customWidth="1"/>
  </cols>
  <sheetData>
    <row r="1" spans="1:15" s="90" customFormat="1" ht="32.25" customHeight="1">
      <c r="A1" s="684" t="s">
        <v>251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</row>
    <row r="2" spans="2:10" s="178" customFormat="1" ht="12.75">
      <c r="B2" s="179"/>
      <c r="C2" s="179"/>
      <c r="D2" s="179"/>
      <c r="E2" s="179"/>
      <c r="H2" s="179"/>
      <c r="J2" s="179"/>
    </row>
    <row r="3" spans="1:15" s="178" customFormat="1" ht="15.75" customHeight="1">
      <c r="A3" s="704" t="s">
        <v>281</v>
      </c>
      <c r="B3" s="181" t="s">
        <v>191</v>
      </c>
      <c r="C3" s="712" t="s">
        <v>226</v>
      </c>
      <c r="D3" s="687" t="s">
        <v>0</v>
      </c>
      <c r="E3" s="693"/>
      <c r="F3" s="693"/>
      <c r="G3" s="694"/>
      <c r="H3" s="181" t="s">
        <v>1</v>
      </c>
      <c r="I3" s="181" t="s">
        <v>2</v>
      </c>
      <c r="J3" s="181" t="s">
        <v>3</v>
      </c>
      <c r="K3" s="691" t="s">
        <v>245</v>
      </c>
      <c r="L3" s="687" t="s">
        <v>195</v>
      </c>
      <c r="M3" s="693"/>
      <c r="N3" s="694"/>
      <c r="O3" s="707" t="s">
        <v>20</v>
      </c>
    </row>
    <row r="4" spans="1:15" s="178" customFormat="1" ht="15.75" customHeight="1">
      <c r="A4" s="705"/>
      <c r="B4" s="692" t="s">
        <v>242</v>
      </c>
      <c r="C4" s="713"/>
      <c r="D4" s="695" t="s">
        <v>4</v>
      </c>
      <c r="E4" s="696"/>
      <c r="F4" s="696"/>
      <c r="G4" s="697"/>
      <c r="H4" s="184" t="s">
        <v>5</v>
      </c>
      <c r="I4" s="184" t="s">
        <v>6</v>
      </c>
      <c r="J4" s="184" t="s">
        <v>199</v>
      </c>
      <c r="K4" s="692"/>
      <c r="L4" s="695" t="s">
        <v>200</v>
      </c>
      <c r="M4" s="696"/>
      <c r="N4" s="697"/>
      <c r="O4" s="708"/>
    </row>
    <row r="5" spans="1:15" s="178" customFormat="1" ht="15.75" customHeight="1">
      <c r="A5" s="705"/>
      <c r="B5" s="692"/>
      <c r="C5" s="713"/>
      <c r="D5" s="698" t="s">
        <v>204</v>
      </c>
      <c r="E5" s="699"/>
      <c r="F5" s="699"/>
      <c r="G5" s="700"/>
      <c r="H5" s="184"/>
      <c r="I5" s="184"/>
      <c r="J5" s="184"/>
      <c r="K5" s="692"/>
      <c r="L5" s="701"/>
      <c r="M5" s="702"/>
      <c r="N5" s="703"/>
      <c r="O5" s="708"/>
    </row>
    <row r="6" spans="1:15" s="178" customFormat="1" ht="24.75">
      <c r="A6" s="705"/>
      <c r="B6" s="219"/>
      <c r="C6" s="713"/>
      <c r="D6" s="710" t="s">
        <v>7</v>
      </c>
      <c r="E6" s="710" t="s">
        <v>8</v>
      </c>
      <c r="F6" s="710" t="s">
        <v>9</v>
      </c>
      <c r="G6" s="710" t="s">
        <v>10</v>
      </c>
      <c r="H6" s="184" t="s">
        <v>243</v>
      </c>
      <c r="I6" s="184" t="s">
        <v>205</v>
      </c>
      <c r="J6" s="184" t="s">
        <v>243</v>
      </c>
      <c r="K6" s="220"/>
      <c r="L6" s="188" t="s">
        <v>206</v>
      </c>
      <c r="M6" s="188" t="s">
        <v>207</v>
      </c>
      <c r="N6" s="188" t="s">
        <v>208</v>
      </c>
      <c r="O6" s="708"/>
    </row>
    <row r="7" spans="1:15" s="178" customFormat="1" ht="32.25" customHeight="1">
      <c r="A7" s="706"/>
      <c r="B7" s="221" t="s">
        <v>209</v>
      </c>
      <c r="C7" s="711"/>
      <c r="D7" s="711"/>
      <c r="E7" s="711"/>
      <c r="F7" s="711"/>
      <c r="G7" s="711"/>
      <c r="H7" s="221" t="s">
        <v>11</v>
      </c>
      <c r="I7" s="221" t="s">
        <v>211</v>
      </c>
      <c r="J7" s="221" t="s">
        <v>12</v>
      </c>
      <c r="K7" s="222"/>
      <c r="L7" s="221" t="s">
        <v>246</v>
      </c>
      <c r="M7" s="221" t="s">
        <v>247</v>
      </c>
      <c r="N7" s="221" t="s">
        <v>283</v>
      </c>
      <c r="O7" s="709"/>
    </row>
    <row r="8" spans="1:15" ht="18.75" customHeight="1">
      <c r="A8" s="98" t="s">
        <v>17</v>
      </c>
      <c r="B8" s="101" t="s">
        <v>244</v>
      </c>
      <c r="C8" s="102" t="s">
        <v>244</v>
      </c>
      <c r="D8" s="372">
        <v>539</v>
      </c>
      <c r="E8" s="76" t="s">
        <v>244</v>
      </c>
      <c r="F8" s="76">
        <v>309</v>
      </c>
      <c r="G8" s="76" t="s">
        <v>244</v>
      </c>
      <c r="H8" s="76" t="s">
        <v>244</v>
      </c>
      <c r="I8" s="109">
        <v>65000</v>
      </c>
      <c r="J8" s="106" t="s">
        <v>248</v>
      </c>
      <c r="K8" s="76" t="s">
        <v>249</v>
      </c>
      <c r="L8" s="76" t="s">
        <v>244</v>
      </c>
      <c r="M8" s="76" t="s">
        <v>244</v>
      </c>
      <c r="N8" s="106" t="s">
        <v>250</v>
      </c>
      <c r="O8" s="99" t="s">
        <v>17</v>
      </c>
    </row>
    <row r="9" spans="1:15" s="105" customFormat="1" ht="18.75" customHeight="1">
      <c r="A9" s="92" t="s">
        <v>18</v>
      </c>
      <c r="B9" s="101" t="s">
        <v>244</v>
      </c>
      <c r="C9" s="102" t="s">
        <v>244</v>
      </c>
      <c r="D9" s="102" t="s">
        <v>244</v>
      </c>
      <c r="E9" s="102" t="s">
        <v>244</v>
      </c>
      <c r="F9" s="228">
        <v>551.7</v>
      </c>
      <c r="G9" s="228">
        <v>559.1</v>
      </c>
      <c r="H9" s="76" t="s">
        <v>244</v>
      </c>
      <c r="I9" s="290">
        <v>67288</v>
      </c>
      <c r="J9" s="76" t="s">
        <v>244</v>
      </c>
      <c r="K9" s="76" t="s">
        <v>244</v>
      </c>
      <c r="L9" s="76" t="s">
        <v>244</v>
      </c>
      <c r="M9" s="76" t="s">
        <v>244</v>
      </c>
      <c r="N9" s="76" t="s">
        <v>244</v>
      </c>
      <c r="O9" s="93" t="s">
        <v>18</v>
      </c>
    </row>
    <row r="10" spans="1:15" s="291" customFormat="1" ht="18.75" customHeight="1">
      <c r="A10" s="92" t="s">
        <v>394</v>
      </c>
      <c r="B10" s="101" t="s">
        <v>244</v>
      </c>
      <c r="C10" s="102" t="s">
        <v>244</v>
      </c>
      <c r="D10" s="228">
        <v>559.1</v>
      </c>
      <c r="E10" s="76" t="s">
        <v>244</v>
      </c>
      <c r="F10" s="228">
        <v>551.7</v>
      </c>
      <c r="G10" s="228" t="s">
        <v>26</v>
      </c>
      <c r="H10" s="228" t="s">
        <v>26</v>
      </c>
      <c r="I10" s="290">
        <v>78314</v>
      </c>
      <c r="J10" s="228" t="s">
        <v>26</v>
      </c>
      <c r="K10" s="228" t="s">
        <v>26</v>
      </c>
      <c r="L10" s="228" t="s">
        <v>26</v>
      </c>
      <c r="M10" s="228" t="s">
        <v>26</v>
      </c>
      <c r="N10" s="228" t="s">
        <v>26</v>
      </c>
      <c r="O10" s="93" t="s">
        <v>394</v>
      </c>
    </row>
    <row r="11" spans="1:15" s="105" customFormat="1" ht="37.5" customHeight="1">
      <c r="A11" s="103" t="s">
        <v>401</v>
      </c>
      <c r="B11" s="500" t="s">
        <v>119</v>
      </c>
      <c r="C11" s="501" t="s">
        <v>119</v>
      </c>
      <c r="D11" s="499">
        <v>541</v>
      </c>
      <c r="E11" s="501" t="s">
        <v>119</v>
      </c>
      <c r="F11" s="374">
        <v>681</v>
      </c>
      <c r="G11" s="501" t="s">
        <v>26</v>
      </c>
      <c r="H11" s="501" t="s">
        <v>26</v>
      </c>
      <c r="I11" s="375">
        <v>264985</v>
      </c>
      <c r="J11" s="376" t="s">
        <v>547</v>
      </c>
      <c r="K11" s="376" t="s">
        <v>548</v>
      </c>
      <c r="L11" s="501" t="s">
        <v>26</v>
      </c>
      <c r="M11" s="501" t="s">
        <v>26</v>
      </c>
      <c r="N11" s="377" t="s">
        <v>549</v>
      </c>
      <c r="O11" s="104" t="s">
        <v>401</v>
      </c>
    </row>
    <row r="12" spans="1:15" s="105" customFormat="1" ht="18.75" customHeight="1">
      <c r="A12" s="103"/>
      <c r="B12" s="266" t="s">
        <v>339</v>
      </c>
      <c r="C12" s="267" t="s">
        <v>340</v>
      </c>
      <c r="D12" s="283">
        <v>559.1</v>
      </c>
      <c r="E12" s="76" t="s">
        <v>244</v>
      </c>
      <c r="F12" s="373">
        <v>551.7</v>
      </c>
      <c r="G12" s="228" t="s">
        <v>26</v>
      </c>
      <c r="H12" s="270" t="s">
        <v>362</v>
      </c>
      <c r="I12" s="270">
        <v>64916</v>
      </c>
      <c r="J12" s="270" t="s">
        <v>363</v>
      </c>
      <c r="K12" s="270" t="s">
        <v>364</v>
      </c>
      <c r="L12" s="228" t="s">
        <v>26</v>
      </c>
      <c r="M12" s="228" t="s">
        <v>26</v>
      </c>
      <c r="N12" s="271" t="s">
        <v>365</v>
      </c>
      <c r="O12" s="104"/>
    </row>
    <row r="13" spans="1:15" s="105" customFormat="1" ht="18.75" customHeight="1">
      <c r="A13" s="103"/>
      <c r="B13" s="266" t="s">
        <v>341</v>
      </c>
      <c r="C13" s="267" t="s">
        <v>342</v>
      </c>
      <c r="D13" s="228" t="s">
        <v>26</v>
      </c>
      <c r="E13" s="228" t="s">
        <v>26</v>
      </c>
      <c r="F13" s="228" t="s">
        <v>26</v>
      </c>
      <c r="G13" s="228" t="s">
        <v>26</v>
      </c>
      <c r="H13" s="270" t="s">
        <v>366</v>
      </c>
      <c r="I13" s="270">
        <v>9247</v>
      </c>
      <c r="J13" s="270" t="s">
        <v>363</v>
      </c>
      <c r="K13" s="270" t="s">
        <v>364</v>
      </c>
      <c r="L13" s="228" t="s">
        <v>26</v>
      </c>
      <c r="M13" s="228" t="s">
        <v>26</v>
      </c>
      <c r="N13" s="271" t="s">
        <v>365</v>
      </c>
      <c r="O13" s="104"/>
    </row>
    <row r="14" spans="1:15" s="105" customFormat="1" ht="18.75" customHeight="1">
      <c r="A14" s="103"/>
      <c r="B14" s="266" t="s">
        <v>343</v>
      </c>
      <c r="C14" s="267" t="s">
        <v>344</v>
      </c>
      <c r="D14" s="228" t="s">
        <v>26</v>
      </c>
      <c r="E14" s="228" t="s">
        <v>26</v>
      </c>
      <c r="F14" s="228" t="s">
        <v>26</v>
      </c>
      <c r="G14" s="228" t="s">
        <v>26</v>
      </c>
      <c r="H14" s="270" t="s">
        <v>366</v>
      </c>
      <c r="I14" s="270">
        <v>404</v>
      </c>
      <c r="J14" s="270" t="s">
        <v>363</v>
      </c>
      <c r="K14" s="270" t="s">
        <v>364</v>
      </c>
      <c r="L14" s="228" t="s">
        <v>26</v>
      </c>
      <c r="M14" s="228" t="s">
        <v>26</v>
      </c>
      <c r="N14" s="271" t="s">
        <v>365</v>
      </c>
      <c r="O14" s="104"/>
    </row>
    <row r="15" spans="1:15" s="105" customFormat="1" ht="18.75" customHeight="1">
      <c r="A15" s="103"/>
      <c r="B15" s="266" t="s">
        <v>345</v>
      </c>
      <c r="C15" s="267" t="s">
        <v>571</v>
      </c>
      <c r="D15" s="228" t="s">
        <v>26</v>
      </c>
      <c r="E15" s="228" t="s">
        <v>26</v>
      </c>
      <c r="F15" s="228" t="s">
        <v>26</v>
      </c>
      <c r="G15" s="228" t="s">
        <v>26</v>
      </c>
      <c r="H15" s="270" t="s">
        <v>367</v>
      </c>
      <c r="I15" s="270">
        <v>96</v>
      </c>
      <c r="J15" s="270" t="s">
        <v>368</v>
      </c>
      <c r="K15" s="270" t="s">
        <v>369</v>
      </c>
      <c r="L15" s="228" t="s">
        <v>26</v>
      </c>
      <c r="M15" s="228" t="s">
        <v>26</v>
      </c>
      <c r="N15" s="271" t="s">
        <v>365</v>
      </c>
      <c r="O15" s="104"/>
    </row>
    <row r="16" spans="1:15" s="105" customFormat="1" ht="18.75" customHeight="1">
      <c r="A16" s="103"/>
      <c r="B16" s="266" t="s">
        <v>346</v>
      </c>
      <c r="C16" s="267" t="s">
        <v>554</v>
      </c>
      <c r="D16" s="228" t="s">
        <v>26</v>
      </c>
      <c r="E16" s="228" t="s">
        <v>26</v>
      </c>
      <c r="F16" s="228" t="s">
        <v>26</v>
      </c>
      <c r="G16" s="228" t="s">
        <v>26</v>
      </c>
      <c r="H16" s="270" t="s">
        <v>370</v>
      </c>
      <c r="I16" s="270">
        <v>60</v>
      </c>
      <c r="J16" s="270" t="s">
        <v>368</v>
      </c>
      <c r="K16" s="270" t="s">
        <v>369</v>
      </c>
      <c r="L16" s="228" t="s">
        <v>26</v>
      </c>
      <c r="M16" s="228" t="s">
        <v>26</v>
      </c>
      <c r="N16" s="271" t="s">
        <v>365</v>
      </c>
      <c r="O16" s="104"/>
    </row>
    <row r="17" spans="1:15" s="105" customFormat="1" ht="18.75" customHeight="1">
      <c r="A17" s="103"/>
      <c r="B17" s="266" t="s">
        <v>347</v>
      </c>
      <c r="C17" s="267" t="s">
        <v>572</v>
      </c>
      <c r="D17" s="228" t="s">
        <v>26</v>
      </c>
      <c r="E17" s="228" t="s">
        <v>26</v>
      </c>
      <c r="F17" s="228" t="s">
        <v>26</v>
      </c>
      <c r="G17" s="228" t="s">
        <v>26</v>
      </c>
      <c r="H17" s="270" t="s">
        <v>371</v>
      </c>
      <c r="I17" s="270">
        <v>83</v>
      </c>
      <c r="J17" s="270" t="s">
        <v>368</v>
      </c>
      <c r="K17" s="270" t="s">
        <v>369</v>
      </c>
      <c r="L17" s="228" t="s">
        <v>26</v>
      </c>
      <c r="M17" s="228" t="s">
        <v>26</v>
      </c>
      <c r="N17" s="271" t="s">
        <v>365</v>
      </c>
      <c r="O17" s="104"/>
    </row>
    <row r="18" spans="1:15" ht="18.75" customHeight="1">
      <c r="A18" s="97"/>
      <c r="B18" s="266" t="s">
        <v>348</v>
      </c>
      <c r="C18" s="267" t="s">
        <v>573</v>
      </c>
      <c r="D18" s="228" t="s">
        <v>26</v>
      </c>
      <c r="E18" s="228" t="s">
        <v>26</v>
      </c>
      <c r="F18" s="228" t="s">
        <v>26</v>
      </c>
      <c r="G18" s="228" t="s">
        <v>26</v>
      </c>
      <c r="H18" s="270" t="s">
        <v>372</v>
      </c>
      <c r="I18" s="270">
        <v>84</v>
      </c>
      <c r="J18" s="270" t="s">
        <v>368</v>
      </c>
      <c r="K18" s="270" t="s">
        <v>369</v>
      </c>
      <c r="L18" s="228" t="s">
        <v>26</v>
      </c>
      <c r="M18" s="228" t="s">
        <v>26</v>
      </c>
      <c r="N18" s="271" t="s">
        <v>365</v>
      </c>
      <c r="O18" s="108"/>
    </row>
    <row r="19" spans="1:15" ht="18.75" customHeight="1">
      <c r="A19" s="103"/>
      <c r="B19" s="266" t="s">
        <v>349</v>
      </c>
      <c r="C19" s="267" t="s">
        <v>574</v>
      </c>
      <c r="D19" s="228" t="s">
        <v>26</v>
      </c>
      <c r="E19" s="228" t="s">
        <v>26</v>
      </c>
      <c r="F19" s="228" t="s">
        <v>26</v>
      </c>
      <c r="G19" s="228" t="s">
        <v>26</v>
      </c>
      <c r="H19" s="270" t="s">
        <v>373</v>
      </c>
      <c r="I19" s="270">
        <v>101</v>
      </c>
      <c r="J19" s="270" t="s">
        <v>368</v>
      </c>
      <c r="K19" s="270" t="s">
        <v>369</v>
      </c>
      <c r="L19" s="228" t="s">
        <v>26</v>
      </c>
      <c r="M19" s="228" t="s">
        <v>26</v>
      </c>
      <c r="N19" s="271" t="s">
        <v>365</v>
      </c>
      <c r="O19" s="104"/>
    </row>
    <row r="20" spans="1:15" ht="18.75" customHeight="1">
      <c r="A20" s="103"/>
      <c r="B20" s="266" t="s">
        <v>350</v>
      </c>
      <c r="C20" s="267" t="s">
        <v>558</v>
      </c>
      <c r="D20" s="228" t="s">
        <v>26</v>
      </c>
      <c r="E20" s="228" t="s">
        <v>26</v>
      </c>
      <c r="F20" s="228" t="s">
        <v>26</v>
      </c>
      <c r="G20" s="228" t="s">
        <v>26</v>
      </c>
      <c r="H20" s="270" t="s">
        <v>374</v>
      </c>
      <c r="I20" s="270">
        <v>110</v>
      </c>
      <c r="J20" s="270" t="s">
        <v>368</v>
      </c>
      <c r="K20" s="270" t="s">
        <v>369</v>
      </c>
      <c r="L20" s="228" t="s">
        <v>26</v>
      </c>
      <c r="M20" s="228" t="s">
        <v>26</v>
      </c>
      <c r="N20" s="271" t="s">
        <v>365</v>
      </c>
      <c r="O20" s="104"/>
    </row>
    <row r="21" spans="1:15" ht="18.75" customHeight="1">
      <c r="A21" s="103"/>
      <c r="B21" s="266" t="s">
        <v>351</v>
      </c>
      <c r="C21" s="267" t="s">
        <v>559</v>
      </c>
      <c r="D21" s="228" t="s">
        <v>26</v>
      </c>
      <c r="E21" s="228" t="s">
        <v>26</v>
      </c>
      <c r="F21" s="228" t="s">
        <v>26</v>
      </c>
      <c r="G21" s="228" t="s">
        <v>26</v>
      </c>
      <c r="H21" s="270" t="s">
        <v>375</v>
      </c>
      <c r="I21" s="270">
        <v>110</v>
      </c>
      <c r="J21" s="270" t="s">
        <v>368</v>
      </c>
      <c r="K21" s="270" t="s">
        <v>369</v>
      </c>
      <c r="L21" s="228" t="s">
        <v>26</v>
      </c>
      <c r="M21" s="228" t="s">
        <v>26</v>
      </c>
      <c r="N21" s="271" t="s">
        <v>365</v>
      </c>
      <c r="O21" s="104"/>
    </row>
    <row r="22" spans="1:15" ht="18.75" customHeight="1">
      <c r="A22" s="103"/>
      <c r="B22" s="266" t="s">
        <v>352</v>
      </c>
      <c r="C22" s="267" t="s">
        <v>560</v>
      </c>
      <c r="D22" s="228" t="s">
        <v>26</v>
      </c>
      <c r="E22" s="228" t="s">
        <v>26</v>
      </c>
      <c r="F22" s="228" t="s">
        <v>26</v>
      </c>
      <c r="G22" s="228" t="s">
        <v>26</v>
      </c>
      <c r="H22" s="270" t="s">
        <v>375</v>
      </c>
      <c r="I22" s="270">
        <v>106</v>
      </c>
      <c r="J22" s="270" t="s">
        <v>368</v>
      </c>
      <c r="K22" s="270" t="s">
        <v>369</v>
      </c>
      <c r="L22" s="228" t="s">
        <v>26</v>
      </c>
      <c r="M22" s="228" t="s">
        <v>26</v>
      </c>
      <c r="N22" s="271" t="s">
        <v>365</v>
      </c>
      <c r="O22" s="104"/>
    </row>
    <row r="23" spans="1:15" ht="18.75" customHeight="1">
      <c r="A23" s="103"/>
      <c r="B23" s="266" t="s">
        <v>353</v>
      </c>
      <c r="C23" s="267" t="s">
        <v>561</v>
      </c>
      <c r="D23" s="228" t="s">
        <v>26</v>
      </c>
      <c r="E23" s="228" t="s">
        <v>26</v>
      </c>
      <c r="F23" s="228" t="s">
        <v>26</v>
      </c>
      <c r="G23" s="228" t="s">
        <v>26</v>
      </c>
      <c r="H23" s="270" t="s">
        <v>376</v>
      </c>
      <c r="I23" s="270">
        <v>76</v>
      </c>
      <c r="J23" s="270" t="s">
        <v>368</v>
      </c>
      <c r="K23" s="270" t="s">
        <v>369</v>
      </c>
      <c r="L23" s="228" t="s">
        <v>26</v>
      </c>
      <c r="M23" s="228" t="s">
        <v>26</v>
      </c>
      <c r="N23" s="271" t="s">
        <v>365</v>
      </c>
      <c r="O23" s="104"/>
    </row>
    <row r="24" spans="1:15" ht="18.75" customHeight="1">
      <c r="A24" s="103"/>
      <c r="B24" s="266" t="s">
        <v>354</v>
      </c>
      <c r="C24" s="267" t="s">
        <v>575</v>
      </c>
      <c r="D24" s="228" t="s">
        <v>26</v>
      </c>
      <c r="E24" s="228" t="s">
        <v>26</v>
      </c>
      <c r="F24" s="228" t="s">
        <v>26</v>
      </c>
      <c r="G24" s="228" t="s">
        <v>26</v>
      </c>
      <c r="H24" s="270" t="s">
        <v>377</v>
      </c>
      <c r="I24" s="270">
        <v>100</v>
      </c>
      <c r="J24" s="270" t="s">
        <v>368</v>
      </c>
      <c r="K24" s="270" t="s">
        <v>369</v>
      </c>
      <c r="L24" s="228" t="s">
        <v>26</v>
      </c>
      <c r="M24" s="228" t="s">
        <v>26</v>
      </c>
      <c r="N24" s="271" t="s">
        <v>365</v>
      </c>
      <c r="O24" s="104"/>
    </row>
    <row r="25" spans="1:15" ht="18.75" customHeight="1">
      <c r="A25" s="103"/>
      <c r="B25" s="266" t="s">
        <v>355</v>
      </c>
      <c r="C25" s="267" t="s">
        <v>563</v>
      </c>
      <c r="D25" s="228" t="s">
        <v>26</v>
      </c>
      <c r="E25" s="228" t="s">
        <v>26</v>
      </c>
      <c r="F25" s="228" t="s">
        <v>26</v>
      </c>
      <c r="G25" s="228" t="s">
        <v>26</v>
      </c>
      <c r="H25" s="270" t="s">
        <v>378</v>
      </c>
      <c r="I25" s="270">
        <v>112</v>
      </c>
      <c r="J25" s="270" t="s">
        <v>368</v>
      </c>
      <c r="K25" s="270" t="s">
        <v>369</v>
      </c>
      <c r="L25" s="228" t="s">
        <v>26</v>
      </c>
      <c r="M25" s="228" t="s">
        <v>26</v>
      </c>
      <c r="N25" s="271" t="s">
        <v>365</v>
      </c>
      <c r="O25" s="104"/>
    </row>
    <row r="26" spans="1:15" ht="18.75" customHeight="1">
      <c r="A26" s="103"/>
      <c r="B26" s="266" t="s">
        <v>356</v>
      </c>
      <c r="C26" s="267" t="s">
        <v>576</v>
      </c>
      <c r="D26" s="228" t="s">
        <v>26</v>
      </c>
      <c r="E26" s="228" t="s">
        <v>26</v>
      </c>
      <c r="F26" s="228" t="s">
        <v>26</v>
      </c>
      <c r="G26" s="228" t="s">
        <v>26</v>
      </c>
      <c r="H26" s="270" t="s">
        <v>379</v>
      </c>
      <c r="I26" s="270">
        <v>70</v>
      </c>
      <c r="J26" s="270" t="s">
        <v>368</v>
      </c>
      <c r="K26" s="270" t="s">
        <v>369</v>
      </c>
      <c r="L26" s="228" t="s">
        <v>26</v>
      </c>
      <c r="M26" s="228" t="s">
        <v>26</v>
      </c>
      <c r="N26" s="271" t="s">
        <v>365</v>
      </c>
      <c r="O26" s="104"/>
    </row>
    <row r="27" spans="1:15" ht="18.75" customHeight="1">
      <c r="A27" s="103"/>
      <c r="B27" s="266" t="s">
        <v>357</v>
      </c>
      <c r="C27" s="267" t="s">
        <v>565</v>
      </c>
      <c r="D27" s="228" t="s">
        <v>26</v>
      </c>
      <c r="E27" s="228" t="s">
        <v>26</v>
      </c>
      <c r="F27" s="228" t="s">
        <v>26</v>
      </c>
      <c r="G27" s="228" t="s">
        <v>26</v>
      </c>
      <c r="H27" s="270" t="s">
        <v>380</v>
      </c>
      <c r="I27" s="270">
        <v>112</v>
      </c>
      <c r="J27" s="270" t="s">
        <v>368</v>
      </c>
      <c r="K27" s="270" t="s">
        <v>369</v>
      </c>
      <c r="L27" s="228" t="s">
        <v>26</v>
      </c>
      <c r="M27" s="228" t="s">
        <v>26</v>
      </c>
      <c r="N27" s="271" t="s">
        <v>365</v>
      </c>
      <c r="O27" s="104"/>
    </row>
    <row r="28" spans="1:15" ht="18.75" customHeight="1">
      <c r="A28" s="103"/>
      <c r="B28" s="266" t="s">
        <v>358</v>
      </c>
      <c r="C28" s="267" t="s">
        <v>566</v>
      </c>
      <c r="D28" s="228" t="s">
        <v>26</v>
      </c>
      <c r="E28" s="228" t="s">
        <v>26</v>
      </c>
      <c r="F28" s="228" t="s">
        <v>26</v>
      </c>
      <c r="G28" s="228" t="s">
        <v>26</v>
      </c>
      <c r="H28" s="270" t="s">
        <v>367</v>
      </c>
      <c r="I28" s="270">
        <v>83</v>
      </c>
      <c r="J28" s="270" t="s">
        <v>368</v>
      </c>
      <c r="K28" s="270" t="s">
        <v>369</v>
      </c>
      <c r="L28" s="228" t="s">
        <v>26</v>
      </c>
      <c r="M28" s="228" t="s">
        <v>26</v>
      </c>
      <c r="N28" s="271" t="s">
        <v>365</v>
      </c>
      <c r="O28" s="104"/>
    </row>
    <row r="29" spans="1:15" ht="18.75" customHeight="1">
      <c r="A29" s="103"/>
      <c r="B29" s="266" t="s">
        <v>359</v>
      </c>
      <c r="C29" s="267" t="s">
        <v>567</v>
      </c>
      <c r="D29" s="228" t="s">
        <v>26</v>
      </c>
      <c r="E29" s="228" t="s">
        <v>26</v>
      </c>
      <c r="F29" s="228" t="s">
        <v>26</v>
      </c>
      <c r="G29" s="228" t="s">
        <v>26</v>
      </c>
      <c r="H29" s="270" t="s">
        <v>381</v>
      </c>
      <c r="I29" s="270">
        <v>400</v>
      </c>
      <c r="J29" s="270" t="s">
        <v>368</v>
      </c>
      <c r="K29" s="270" t="s">
        <v>369</v>
      </c>
      <c r="L29" s="228" t="s">
        <v>26</v>
      </c>
      <c r="M29" s="228" t="s">
        <v>26</v>
      </c>
      <c r="N29" s="271" t="s">
        <v>365</v>
      </c>
      <c r="O29" s="104"/>
    </row>
    <row r="30" spans="1:15" ht="18.75" customHeight="1">
      <c r="A30" s="103"/>
      <c r="B30" s="266" t="s">
        <v>360</v>
      </c>
      <c r="C30" s="267" t="s">
        <v>568</v>
      </c>
      <c r="D30" s="228" t="s">
        <v>26</v>
      </c>
      <c r="E30" s="228" t="s">
        <v>26</v>
      </c>
      <c r="F30" s="228" t="s">
        <v>26</v>
      </c>
      <c r="G30" s="228" t="s">
        <v>26</v>
      </c>
      <c r="H30" s="270" t="s">
        <v>382</v>
      </c>
      <c r="I30" s="270">
        <v>1375</v>
      </c>
      <c r="J30" s="270" t="s">
        <v>368</v>
      </c>
      <c r="K30" s="270" t="s">
        <v>369</v>
      </c>
      <c r="L30" s="228" t="s">
        <v>26</v>
      </c>
      <c r="M30" s="228" t="s">
        <v>26</v>
      </c>
      <c r="N30" s="271" t="s">
        <v>365</v>
      </c>
      <c r="O30" s="104"/>
    </row>
    <row r="31" spans="1:15" ht="18.75" customHeight="1">
      <c r="A31" s="94"/>
      <c r="B31" s="268" t="s">
        <v>361</v>
      </c>
      <c r="C31" s="269" t="s">
        <v>569</v>
      </c>
      <c r="D31" s="498" t="s">
        <v>26</v>
      </c>
      <c r="E31" s="498" t="s">
        <v>26</v>
      </c>
      <c r="F31" s="498" t="s">
        <v>26</v>
      </c>
      <c r="G31" s="498" t="s">
        <v>26</v>
      </c>
      <c r="H31" s="272" t="s">
        <v>383</v>
      </c>
      <c r="I31" s="272">
        <v>669</v>
      </c>
      <c r="J31" s="272" t="s">
        <v>368</v>
      </c>
      <c r="K31" s="272" t="s">
        <v>369</v>
      </c>
      <c r="L31" s="498" t="s">
        <v>26</v>
      </c>
      <c r="M31" s="498" t="s">
        <v>26</v>
      </c>
      <c r="N31" s="273" t="s">
        <v>365</v>
      </c>
      <c r="O31" s="95"/>
    </row>
    <row r="32" spans="1:12" s="80" customFormat="1" ht="18" customHeight="1">
      <c r="A32" s="79" t="s">
        <v>570</v>
      </c>
      <c r="B32" s="371"/>
      <c r="H32" s="403"/>
      <c r="I32" s="403"/>
      <c r="J32" s="283" t="s">
        <v>551</v>
      </c>
      <c r="K32" s="404"/>
      <c r="L32" s="405"/>
    </row>
    <row r="33" ht="15" customHeight="1">
      <c r="A33" s="91" t="s">
        <v>280</v>
      </c>
    </row>
  </sheetData>
  <mergeCells count="16">
    <mergeCell ref="A1:O1"/>
    <mergeCell ref="A3:A7"/>
    <mergeCell ref="O3:O7"/>
    <mergeCell ref="D6:D7"/>
    <mergeCell ref="E6:E7"/>
    <mergeCell ref="F6:F7"/>
    <mergeCell ref="G6:G7"/>
    <mergeCell ref="B4:B5"/>
    <mergeCell ref="C3:C7"/>
    <mergeCell ref="D3:G3"/>
    <mergeCell ref="K3:K5"/>
    <mergeCell ref="L3:N3"/>
    <mergeCell ref="D4:G4"/>
    <mergeCell ref="L4:N4"/>
    <mergeCell ref="D5:G5"/>
    <mergeCell ref="L5:N5"/>
  </mergeCells>
  <printOptions/>
  <pageMargins left="0.66" right="0.36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K25" sqref="K25"/>
    </sheetView>
  </sheetViews>
  <sheetFormatPr defaultColWidth="9.140625" defaultRowHeight="12.75"/>
  <cols>
    <col min="1" max="1" width="11.421875" style="178" customWidth="1"/>
    <col min="2" max="2" width="6.57421875" style="179" bestFit="1" customWidth="1"/>
    <col min="3" max="3" width="11.00390625" style="179" bestFit="1" customWidth="1"/>
    <col min="4" max="4" width="10.140625" style="178" bestFit="1" customWidth="1"/>
    <col min="5" max="5" width="11.7109375" style="178" bestFit="1" customWidth="1"/>
    <col min="6" max="6" width="10.57421875" style="179" bestFit="1" customWidth="1"/>
    <col min="7" max="7" width="10.00390625" style="178" bestFit="1" customWidth="1"/>
    <col min="8" max="8" width="11.7109375" style="179" bestFit="1" customWidth="1"/>
    <col min="9" max="9" width="7.421875" style="179" customWidth="1"/>
    <col min="10" max="10" width="8.57421875" style="179" customWidth="1"/>
    <col min="11" max="11" width="13.57421875" style="179" customWidth="1"/>
    <col min="12" max="12" width="8.421875" style="178" customWidth="1"/>
    <col min="13" max="13" width="10.00390625" style="178" customWidth="1"/>
    <col min="14" max="14" width="10.00390625" style="179" customWidth="1"/>
    <col min="15" max="15" width="10.00390625" style="178" customWidth="1"/>
    <col min="16" max="16" width="11.8515625" style="179" customWidth="1"/>
    <col min="17" max="17" width="8.28125" style="379" customWidth="1"/>
  </cols>
  <sheetData>
    <row r="1" spans="1:17" ht="22.5">
      <c r="A1" s="720" t="s">
        <v>488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N1" s="178"/>
      <c r="P1" s="178"/>
      <c r="Q1" s="178"/>
    </row>
    <row r="2" spans="1:17" ht="12.75">
      <c r="A2" s="378" t="s">
        <v>489</v>
      </c>
      <c r="B2" s="302"/>
      <c r="C2" s="379"/>
      <c r="D2" s="379"/>
      <c r="E2" s="379"/>
      <c r="F2" s="379"/>
      <c r="G2" s="379"/>
      <c r="H2" s="379"/>
      <c r="I2" s="379"/>
      <c r="J2" s="302"/>
      <c r="K2" s="379"/>
      <c r="L2" s="379"/>
      <c r="M2" s="379"/>
      <c r="N2" s="379"/>
      <c r="O2" s="379"/>
      <c r="P2" s="379"/>
      <c r="Q2" s="380" t="s">
        <v>490</v>
      </c>
    </row>
    <row r="3" spans="1:17" ht="12.75">
      <c r="A3" s="381"/>
      <c r="B3" s="714" t="s">
        <v>529</v>
      </c>
      <c r="C3" s="715"/>
      <c r="D3" s="715"/>
      <c r="E3" s="715"/>
      <c r="F3" s="715"/>
      <c r="G3" s="715"/>
      <c r="H3" s="716"/>
      <c r="I3" s="714" t="s">
        <v>530</v>
      </c>
      <c r="J3" s="715"/>
      <c r="K3" s="715"/>
      <c r="L3" s="715"/>
      <c r="M3" s="715"/>
      <c r="N3" s="715"/>
      <c r="O3" s="716"/>
      <c r="P3" s="382"/>
      <c r="Q3"/>
    </row>
    <row r="4" spans="1:17" ht="12.75">
      <c r="A4" s="383" t="s">
        <v>491</v>
      </c>
      <c r="B4" s="717"/>
      <c r="C4" s="718"/>
      <c r="D4" s="718"/>
      <c r="E4" s="718"/>
      <c r="F4" s="718"/>
      <c r="G4" s="718"/>
      <c r="H4" s="719"/>
      <c r="I4" s="717"/>
      <c r="J4" s="718"/>
      <c r="K4" s="718"/>
      <c r="L4" s="718"/>
      <c r="M4" s="718"/>
      <c r="N4" s="718"/>
      <c r="O4" s="719"/>
      <c r="P4" s="384" t="s">
        <v>40</v>
      </c>
      <c r="Q4"/>
    </row>
    <row r="5" spans="1:17" ht="84">
      <c r="A5" s="383" t="s">
        <v>492</v>
      </c>
      <c r="B5" s="385" t="s">
        <v>531</v>
      </c>
      <c r="C5" s="385" t="s">
        <v>532</v>
      </c>
      <c r="D5" s="385" t="s">
        <v>533</v>
      </c>
      <c r="E5" s="385" t="s">
        <v>534</v>
      </c>
      <c r="F5" s="412" t="s">
        <v>535</v>
      </c>
      <c r="G5" s="412" t="s">
        <v>536</v>
      </c>
      <c r="H5" s="413" t="s">
        <v>537</v>
      </c>
      <c r="I5" s="385" t="s">
        <v>531</v>
      </c>
      <c r="J5" s="385" t="s">
        <v>532</v>
      </c>
      <c r="K5" s="385" t="s">
        <v>533</v>
      </c>
      <c r="L5" s="385" t="s">
        <v>534</v>
      </c>
      <c r="M5" s="412" t="s">
        <v>535</v>
      </c>
      <c r="N5" s="412" t="s">
        <v>538</v>
      </c>
      <c r="O5" s="413" t="s">
        <v>537</v>
      </c>
      <c r="P5" s="384" t="s">
        <v>493</v>
      </c>
      <c r="Q5"/>
    </row>
    <row r="6" spans="1:17" ht="12.75">
      <c r="A6" s="386"/>
      <c r="B6" s="387" t="s">
        <v>494</v>
      </c>
      <c r="C6" s="387" t="s">
        <v>495</v>
      </c>
      <c r="D6" s="387" t="s">
        <v>496</v>
      </c>
      <c r="E6" s="387" t="s">
        <v>496</v>
      </c>
      <c r="F6" s="387" t="s">
        <v>496</v>
      </c>
      <c r="G6" s="387" t="s">
        <v>496</v>
      </c>
      <c r="H6" s="387" t="s">
        <v>497</v>
      </c>
      <c r="I6" s="387" t="s">
        <v>494</v>
      </c>
      <c r="J6" s="387" t="s">
        <v>495</v>
      </c>
      <c r="K6" s="387" t="s">
        <v>496</v>
      </c>
      <c r="L6" s="387" t="s">
        <v>496</v>
      </c>
      <c r="M6" s="387" t="s">
        <v>496</v>
      </c>
      <c r="N6" s="387" t="s">
        <v>496</v>
      </c>
      <c r="O6" s="387" t="s">
        <v>497</v>
      </c>
      <c r="P6" s="388"/>
      <c r="Q6"/>
    </row>
    <row r="7" spans="1:17" ht="12.75">
      <c r="A7" s="392" t="s">
        <v>498</v>
      </c>
      <c r="B7" s="393">
        <f aca="true" t="shared" si="0" ref="B7:G7">AVERAGE(B8:B19)</f>
        <v>16.5</v>
      </c>
      <c r="C7" s="394">
        <f t="shared" si="0"/>
        <v>7.841666666666666</v>
      </c>
      <c r="D7" s="394">
        <f t="shared" si="0"/>
        <v>11.625</v>
      </c>
      <c r="E7" s="394">
        <f t="shared" si="0"/>
        <v>0.8833333333333334</v>
      </c>
      <c r="F7" s="394">
        <f t="shared" si="0"/>
        <v>1.4249999999999998</v>
      </c>
      <c r="G7" s="394">
        <f t="shared" si="0"/>
        <v>1.4000000000000001</v>
      </c>
      <c r="H7" s="393">
        <v>7940</v>
      </c>
      <c r="I7" s="393">
        <f aca="true" t="shared" si="1" ref="I7:N7">AVERAGE(I8:I19)</f>
        <v>16.5</v>
      </c>
      <c r="J7" s="394">
        <f t="shared" si="1"/>
        <v>7.616666666666667</v>
      </c>
      <c r="K7" s="394">
        <f t="shared" si="1"/>
        <v>11.116666666666667</v>
      </c>
      <c r="L7" s="394">
        <f t="shared" si="1"/>
        <v>0.6</v>
      </c>
      <c r="M7" s="394">
        <f t="shared" si="1"/>
        <v>1.3416666666666666</v>
      </c>
      <c r="N7" s="394">
        <f t="shared" si="1"/>
        <v>2.233333333333333</v>
      </c>
      <c r="O7" s="393">
        <v>22280</v>
      </c>
      <c r="P7" s="395" t="s">
        <v>498</v>
      </c>
      <c r="Q7"/>
    </row>
    <row r="8" spans="1:17" ht="12.75">
      <c r="A8" s="389" t="s">
        <v>499</v>
      </c>
      <c r="B8" s="390">
        <v>13</v>
      </c>
      <c r="C8" s="396">
        <v>6.8</v>
      </c>
      <c r="D8" s="391">
        <v>12.5</v>
      </c>
      <c r="E8" s="397">
        <v>0.5</v>
      </c>
      <c r="F8" s="391">
        <v>0.7</v>
      </c>
      <c r="G8" s="396">
        <v>0.8</v>
      </c>
      <c r="H8" s="390">
        <v>0</v>
      </c>
      <c r="I8" s="390">
        <v>15</v>
      </c>
      <c r="J8" s="396">
        <v>6.9</v>
      </c>
      <c r="K8" s="391">
        <v>11.5</v>
      </c>
      <c r="L8" s="397">
        <v>0.5</v>
      </c>
      <c r="M8" s="391">
        <v>1.5</v>
      </c>
      <c r="N8" s="397">
        <v>6.4</v>
      </c>
      <c r="O8" s="390">
        <v>400</v>
      </c>
      <c r="P8" s="384" t="s">
        <v>500</v>
      </c>
      <c r="Q8"/>
    </row>
    <row r="9" spans="1:17" ht="12.75">
      <c r="A9" s="389" t="s">
        <v>501</v>
      </c>
      <c r="B9" s="390">
        <v>15</v>
      </c>
      <c r="C9" s="396">
        <v>7</v>
      </c>
      <c r="D9" s="391">
        <v>14.2</v>
      </c>
      <c r="E9" s="397">
        <v>0.8</v>
      </c>
      <c r="F9" s="391">
        <v>0.1</v>
      </c>
      <c r="G9" s="396">
        <v>0.8</v>
      </c>
      <c r="H9" s="390">
        <v>5300</v>
      </c>
      <c r="I9" s="390">
        <v>16</v>
      </c>
      <c r="J9" s="396">
        <v>6.9</v>
      </c>
      <c r="K9" s="391">
        <v>13.8</v>
      </c>
      <c r="L9" s="397">
        <v>0.4</v>
      </c>
      <c r="M9" s="391">
        <v>0.8</v>
      </c>
      <c r="N9" s="397">
        <v>1.6</v>
      </c>
      <c r="O9" s="390">
        <v>1200</v>
      </c>
      <c r="P9" s="384" t="s">
        <v>502</v>
      </c>
      <c r="Q9"/>
    </row>
    <row r="10" spans="1:17" ht="12.75">
      <c r="A10" s="389" t="s">
        <v>503</v>
      </c>
      <c r="B10" s="390">
        <v>15</v>
      </c>
      <c r="C10" s="396">
        <v>7.9</v>
      </c>
      <c r="D10" s="391">
        <v>13.2</v>
      </c>
      <c r="E10" s="397">
        <v>1.2</v>
      </c>
      <c r="F10" s="391">
        <v>0.7</v>
      </c>
      <c r="G10" s="396">
        <v>2.4</v>
      </c>
      <c r="H10" s="390">
        <v>0</v>
      </c>
      <c r="I10" s="390">
        <v>16</v>
      </c>
      <c r="J10" s="396">
        <v>7.7</v>
      </c>
      <c r="K10" s="391">
        <v>12</v>
      </c>
      <c r="L10" s="397">
        <v>0.5</v>
      </c>
      <c r="M10" s="391">
        <v>1.1</v>
      </c>
      <c r="N10" s="397">
        <v>1.2</v>
      </c>
      <c r="O10" s="390">
        <v>40</v>
      </c>
      <c r="P10" s="384" t="s">
        <v>504</v>
      </c>
      <c r="Q10"/>
    </row>
    <row r="11" spans="1:19" ht="12.75">
      <c r="A11" s="389" t="s">
        <v>505</v>
      </c>
      <c r="B11" s="390">
        <v>17</v>
      </c>
      <c r="C11" s="396">
        <v>8.2</v>
      </c>
      <c r="D11" s="391">
        <v>10.9</v>
      </c>
      <c r="E11" s="397">
        <v>0.5</v>
      </c>
      <c r="F11" s="391">
        <v>1.8</v>
      </c>
      <c r="G11" s="396">
        <v>0.4</v>
      </c>
      <c r="H11" s="390">
        <v>4</v>
      </c>
      <c r="I11" s="390">
        <v>18</v>
      </c>
      <c r="J11" s="396">
        <v>7.9</v>
      </c>
      <c r="K11" s="391">
        <v>10.8</v>
      </c>
      <c r="L11" s="397">
        <v>0.3</v>
      </c>
      <c r="M11" s="391">
        <v>1.8</v>
      </c>
      <c r="N11" s="397">
        <v>0.8</v>
      </c>
      <c r="O11" s="390">
        <v>17</v>
      </c>
      <c r="P11" s="384" t="s">
        <v>506</v>
      </c>
      <c r="Q11"/>
      <c r="S11" t="s">
        <v>154</v>
      </c>
    </row>
    <row r="12" spans="1:17" ht="12.75">
      <c r="A12" s="389" t="s">
        <v>507</v>
      </c>
      <c r="B12" s="390">
        <v>18</v>
      </c>
      <c r="C12" s="396">
        <v>8.5</v>
      </c>
      <c r="D12" s="391">
        <v>11</v>
      </c>
      <c r="E12" s="397">
        <v>1.8</v>
      </c>
      <c r="F12" s="391">
        <v>1.7</v>
      </c>
      <c r="G12" s="396">
        <v>1.2</v>
      </c>
      <c r="H12" s="390">
        <v>460</v>
      </c>
      <c r="I12" s="390">
        <v>17</v>
      </c>
      <c r="J12" s="396">
        <v>7.4</v>
      </c>
      <c r="K12" s="391">
        <v>11.2</v>
      </c>
      <c r="L12" s="397">
        <v>0.6</v>
      </c>
      <c r="M12" s="391">
        <v>1.5</v>
      </c>
      <c r="N12" s="397">
        <v>5.2</v>
      </c>
      <c r="O12" s="390">
        <v>600</v>
      </c>
      <c r="P12" s="384" t="s">
        <v>508</v>
      </c>
      <c r="Q12"/>
    </row>
    <row r="13" spans="1:17" ht="12.75">
      <c r="A13" s="389" t="s">
        <v>509</v>
      </c>
      <c r="B13" s="390">
        <v>20</v>
      </c>
      <c r="C13" s="396">
        <v>7.5</v>
      </c>
      <c r="D13" s="391">
        <v>10.5</v>
      </c>
      <c r="E13" s="397">
        <v>0.7</v>
      </c>
      <c r="F13" s="391">
        <v>4.4</v>
      </c>
      <c r="G13" s="396">
        <v>5.2</v>
      </c>
      <c r="H13" s="390">
        <v>25000</v>
      </c>
      <c r="I13" s="390">
        <v>17</v>
      </c>
      <c r="J13" s="396">
        <v>7.7</v>
      </c>
      <c r="K13" s="391">
        <v>11.4</v>
      </c>
      <c r="L13" s="397">
        <v>0.2</v>
      </c>
      <c r="M13" s="391">
        <v>1.5</v>
      </c>
      <c r="N13" s="397">
        <v>2.4</v>
      </c>
      <c r="O13" s="390">
        <v>23000</v>
      </c>
      <c r="P13" s="384" t="s">
        <v>510</v>
      </c>
      <c r="Q13"/>
    </row>
    <row r="14" spans="1:17" ht="12.75">
      <c r="A14" s="389" t="s">
        <v>511</v>
      </c>
      <c r="B14" s="390">
        <v>19</v>
      </c>
      <c r="C14" s="396">
        <v>8.6</v>
      </c>
      <c r="D14" s="391">
        <v>10.1</v>
      </c>
      <c r="E14" s="397">
        <v>1</v>
      </c>
      <c r="F14" s="391">
        <v>1.7</v>
      </c>
      <c r="G14" s="396">
        <v>0.8</v>
      </c>
      <c r="H14" s="390">
        <v>9500</v>
      </c>
      <c r="I14" s="390">
        <v>17</v>
      </c>
      <c r="J14" s="396">
        <v>7.9</v>
      </c>
      <c r="K14" s="391">
        <v>9.7</v>
      </c>
      <c r="L14" s="397">
        <v>1.1</v>
      </c>
      <c r="M14" s="391">
        <v>1.8</v>
      </c>
      <c r="N14" s="397">
        <v>2.8</v>
      </c>
      <c r="O14" s="390">
        <v>25000</v>
      </c>
      <c r="P14" s="384" t="s">
        <v>512</v>
      </c>
      <c r="Q14"/>
    </row>
    <row r="15" spans="1:17" ht="12.75">
      <c r="A15" s="389" t="s">
        <v>513</v>
      </c>
      <c r="B15" s="390">
        <v>19</v>
      </c>
      <c r="C15" s="396">
        <v>7.8</v>
      </c>
      <c r="D15" s="391">
        <v>11</v>
      </c>
      <c r="E15" s="397">
        <v>1</v>
      </c>
      <c r="F15" s="391">
        <v>0.6</v>
      </c>
      <c r="G15" s="396">
        <v>0.8</v>
      </c>
      <c r="H15" s="390">
        <v>38000</v>
      </c>
      <c r="I15" s="390">
        <v>17</v>
      </c>
      <c r="J15" s="396">
        <v>7.6</v>
      </c>
      <c r="K15" s="391">
        <v>11</v>
      </c>
      <c r="L15" s="397">
        <v>0.9</v>
      </c>
      <c r="M15" s="391">
        <v>0.6</v>
      </c>
      <c r="N15" s="397">
        <v>1.2</v>
      </c>
      <c r="O15" s="390">
        <v>140000</v>
      </c>
      <c r="P15" s="384" t="s">
        <v>514</v>
      </c>
      <c r="Q15"/>
    </row>
    <row r="16" spans="1:17" ht="12.75">
      <c r="A16" s="389" t="s">
        <v>515</v>
      </c>
      <c r="B16" s="390">
        <v>18</v>
      </c>
      <c r="C16" s="396">
        <v>7.9</v>
      </c>
      <c r="D16" s="391">
        <v>10.5</v>
      </c>
      <c r="E16" s="397">
        <v>0.4</v>
      </c>
      <c r="F16" s="391">
        <v>1.5</v>
      </c>
      <c r="G16" s="396">
        <v>0.8</v>
      </c>
      <c r="H16" s="390">
        <v>14000</v>
      </c>
      <c r="I16" s="390">
        <v>17</v>
      </c>
      <c r="J16" s="396">
        <v>8.2</v>
      </c>
      <c r="K16" s="391">
        <v>8.7</v>
      </c>
      <c r="L16" s="397">
        <v>0.2</v>
      </c>
      <c r="M16" s="391">
        <v>1.7</v>
      </c>
      <c r="N16" s="397">
        <v>2</v>
      </c>
      <c r="O16" s="390">
        <v>33000</v>
      </c>
      <c r="P16" s="384" t="s">
        <v>516</v>
      </c>
      <c r="Q16"/>
    </row>
    <row r="17" spans="1:17" ht="12.75">
      <c r="A17" s="389" t="s">
        <v>517</v>
      </c>
      <c r="B17" s="390">
        <v>16</v>
      </c>
      <c r="C17" s="396">
        <v>7.3</v>
      </c>
      <c r="D17" s="391">
        <v>11.4</v>
      </c>
      <c r="E17" s="397">
        <v>1</v>
      </c>
      <c r="F17" s="391">
        <v>1.5</v>
      </c>
      <c r="G17" s="396">
        <v>1.2</v>
      </c>
      <c r="H17" s="390">
        <v>2100</v>
      </c>
      <c r="I17" s="390">
        <v>16</v>
      </c>
      <c r="J17" s="396">
        <v>7.1</v>
      </c>
      <c r="K17" s="391">
        <v>10.6</v>
      </c>
      <c r="L17" s="397">
        <v>1.3</v>
      </c>
      <c r="M17" s="391">
        <v>1.5</v>
      </c>
      <c r="N17" s="397">
        <v>1.2</v>
      </c>
      <c r="O17" s="390">
        <v>31000</v>
      </c>
      <c r="P17" s="384" t="s">
        <v>518</v>
      </c>
      <c r="Q17"/>
    </row>
    <row r="18" spans="1:17" ht="12.75">
      <c r="A18" s="389" t="s">
        <v>519</v>
      </c>
      <c r="B18" s="390">
        <v>13</v>
      </c>
      <c r="C18" s="396">
        <v>7.6</v>
      </c>
      <c r="D18" s="391">
        <v>10.4</v>
      </c>
      <c r="E18" s="397">
        <v>0.9</v>
      </c>
      <c r="F18" s="391">
        <v>1.4</v>
      </c>
      <c r="G18" s="396">
        <v>1.2</v>
      </c>
      <c r="H18" s="390">
        <v>330</v>
      </c>
      <c r="I18" s="390">
        <v>16</v>
      </c>
      <c r="J18" s="396">
        <v>8.2</v>
      </c>
      <c r="K18" s="391">
        <v>11.7</v>
      </c>
      <c r="L18" s="397">
        <v>0.8</v>
      </c>
      <c r="M18" s="391">
        <v>1.5</v>
      </c>
      <c r="N18" s="397">
        <v>0.8</v>
      </c>
      <c r="O18" s="390">
        <v>11000</v>
      </c>
      <c r="P18" s="329" t="s">
        <v>520</v>
      </c>
      <c r="Q18"/>
    </row>
    <row r="19" spans="1:17" ht="12.75">
      <c r="A19" s="398" t="s">
        <v>521</v>
      </c>
      <c r="B19" s="399">
        <v>15</v>
      </c>
      <c r="C19" s="400">
        <v>9</v>
      </c>
      <c r="D19" s="401">
        <v>13.8</v>
      </c>
      <c r="E19" s="401">
        <v>0.8</v>
      </c>
      <c r="F19" s="401">
        <v>1</v>
      </c>
      <c r="G19" s="400">
        <v>1.2</v>
      </c>
      <c r="H19" s="402">
        <v>600</v>
      </c>
      <c r="I19" s="402">
        <v>16</v>
      </c>
      <c r="J19" s="400">
        <v>7.9</v>
      </c>
      <c r="K19" s="401">
        <v>11</v>
      </c>
      <c r="L19" s="401">
        <v>0.4</v>
      </c>
      <c r="M19" s="401">
        <v>0.8</v>
      </c>
      <c r="N19" s="401">
        <v>1.2</v>
      </c>
      <c r="O19" s="402">
        <v>2200</v>
      </c>
      <c r="P19" s="306" t="s">
        <v>522</v>
      </c>
      <c r="Q19"/>
    </row>
    <row r="20" spans="1:12" s="80" customFormat="1" ht="18" customHeight="1">
      <c r="A20" s="79" t="s">
        <v>570</v>
      </c>
      <c r="B20" s="371"/>
      <c r="H20" s="403"/>
      <c r="I20" s="403"/>
      <c r="J20" s="283" t="s">
        <v>551</v>
      </c>
      <c r="K20" s="404"/>
      <c r="L20" s="405"/>
    </row>
    <row r="21" spans="1:17" ht="9" customHeight="1">
      <c r="A21" s="720"/>
      <c r="B21" s="720"/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N21" s="178"/>
      <c r="P21" s="178"/>
      <c r="Q21" s="178"/>
    </row>
    <row r="22" spans="1:15" ht="12.75">
      <c r="A22" s="378" t="s">
        <v>489</v>
      </c>
      <c r="B22" s="302"/>
      <c r="C22" s="379"/>
      <c r="D22" s="379"/>
      <c r="E22" s="379"/>
      <c r="F22" s="379"/>
      <c r="G22" s="379"/>
      <c r="H22" s="379"/>
      <c r="I22" s="380" t="s">
        <v>490</v>
      </c>
      <c r="J22" s="302"/>
      <c r="K22" s="379"/>
      <c r="L22" s="379"/>
      <c r="M22" s="379"/>
      <c r="N22" s="379"/>
      <c r="O22" s="379"/>
    </row>
    <row r="23" spans="1:17" ht="12.75">
      <c r="A23" s="381"/>
      <c r="B23" s="714" t="s">
        <v>539</v>
      </c>
      <c r="C23" s="715"/>
      <c r="D23" s="715"/>
      <c r="E23" s="715"/>
      <c r="F23" s="715"/>
      <c r="G23" s="715"/>
      <c r="H23" s="716"/>
      <c r="I23" s="382"/>
      <c r="J23"/>
      <c r="K23"/>
      <c r="L23"/>
      <c r="M23"/>
      <c r="N23"/>
      <c r="O23"/>
      <c r="P23"/>
      <c r="Q23"/>
    </row>
    <row r="24" spans="1:17" ht="12.75">
      <c r="A24" s="383" t="s">
        <v>491</v>
      </c>
      <c r="B24" s="717"/>
      <c r="C24" s="718"/>
      <c r="D24" s="718"/>
      <c r="E24" s="718"/>
      <c r="F24" s="718"/>
      <c r="G24" s="718"/>
      <c r="H24" s="719"/>
      <c r="I24" s="384" t="s">
        <v>40</v>
      </c>
      <c r="J24"/>
      <c r="K24"/>
      <c r="L24"/>
      <c r="M24"/>
      <c r="N24"/>
      <c r="O24"/>
      <c r="P24"/>
      <c r="Q24"/>
    </row>
    <row r="25" spans="1:17" ht="72">
      <c r="A25" s="383" t="s">
        <v>492</v>
      </c>
      <c r="B25" s="385" t="s">
        <v>531</v>
      </c>
      <c r="C25" s="385" t="s">
        <v>532</v>
      </c>
      <c r="D25" s="385" t="s">
        <v>533</v>
      </c>
      <c r="E25" s="385" t="s">
        <v>534</v>
      </c>
      <c r="F25" s="412" t="s">
        <v>535</v>
      </c>
      <c r="G25" s="412" t="s">
        <v>536</v>
      </c>
      <c r="H25" s="413" t="s">
        <v>537</v>
      </c>
      <c r="I25" s="384" t="s">
        <v>493</v>
      </c>
      <c r="J25"/>
      <c r="K25"/>
      <c r="L25"/>
      <c r="M25"/>
      <c r="N25"/>
      <c r="O25"/>
      <c r="P25"/>
      <c r="Q25"/>
    </row>
    <row r="26" spans="1:17" ht="12.75">
      <c r="A26" s="386"/>
      <c r="B26" s="387" t="s">
        <v>494</v>
      </c>
      <c r="C26" s="387" t="s">
        <v>495</v>
      </c>
      <c r="D26" s="387" t="s">
        <v>496</v>
      </c>
      <c r="E26" s="387" t="s">
        <v>496</v>
      </c>
      <c r="F26" s="387" t="s">
        <v>496</v>
      </c>
      <c r="G26" s="387" t="s">
        <v>496</v>
      </c>
      <c r="H26" s="387" t="s">
        <v>497</v>
      </c>
      <c r="I26" s="388"/>
      <c r="J26"/>
      <c r="K26"/>
      <c r="L26"/>
      <c r="M26"/>
      <c r="N26"/>
      <c r="O26"/>
      <c r="P26"/>
      <c r="Q26"/>
    </row>
    <row r="27" spans="1:17" ht="12.75">
      <c r="A27" s="392" t="s">
        <v>498</v>
      </c>
      <c r="B27" s="393">
        <f aca="true" t="shared" si="2" ref="B27:H27">AVERAGE(B28:B39)</f>
        <v>15.666666666666666</v>
      </c>
      <c r="C27" s="394">
        <f t="shared" si="2"/>
        <v>6.966666666666668</v>
      </c>
      <c r="D27" s="394">
        <f t="shared" si="2"/>
        <v>11.033333333333333</v>
      </c>
      <c r="E27" s="394">
        <f t="shared" si="2"/>
        <v>0.6</v>
      </c>
      <c r="F27" s="394">
        <f t="shared" si="2"/>
        <v>1.0666666666666667</v>
      </c>
      <c r="G27" s="394">
        <f t="shared" si="2"/>
        <v>1.0999999999999999</v>
      </c>
      <c r="H27" s="393">
        <f t="shared" si="2"/>
        <v>23010</v>
      </c>
      <c r="I27" s="395" t="s">
        <v>498</v>
      </c>
      <c r="J27"/>
      <c r="K27"/>
      <c r="L27"/>
      <c r="M27"/>
      <c r="N27"/>
      <c r="O27"/>
      <c r="P27"/>
      <c r="Q27"/>
    </row>
    <row r="28" spans="1:17" ht="12.75">
      <c r="A28" s="389" t="s">
        <v>499</v>
      </c>
      <c r="B28" s="390">
        <v>15</v>
      </c>
      <c r="C28" s="396">
        <v>6.4</v>
      </c>
      <c r="D28" s="391">
        <v>11.3</v>
      </c>
      <c r="E28" s="397">
        <v>0.3</v>
      </c>
      <c r="F28" s="391">
        <v>0.5</v>
      </c>
      <c r="G28" s="397">
        <v>0.8</v>
      </c>
      <c r="H28" s="390">
        <v>60</v>
      </c>
      <c r="I28" s="384" t="s">
        <v>500</v>
      </c>
      <c r="J28"/>
      <c r="K28"/>
      <c r="L28"/>
      <c r="M28"/>
      <c r="N28"/>
      <c r="O28"/>
      <c r="P28"/>
      <c r="Q28"/>
    </row>
    <row r="29" spans="1:17" ht="12.75">
      <c r="A29" s="389" t="s">
        <v>501</v>
      </c>
      <c r="B29" s="390">
        <v>15</v>
      </c>
      <c r="C29" s="396">
        <v>5.9</v>
      </c>
      <c r="D29" s="391">
        <v>14</v>
      </c>
      <c r="E29" s="397">
        <v>0.5</v>
      </c>
      <c r="F29" s="391">
        <v>0.1</v>
      </c>
      <c r="G29" s="397">
        <v>1.2</v>
      </c>
      <c r="H29" s="390">
        <v>2500</v>
      </c>
      <c r="I29" s="384" t="s">
        <v>502</v>
      </c>
      <c r="J29"/>
      <c r="K29"/>
      <c r="L29"/>
      <c r="M29"/>
      <c r="N29"/>
      <c r="O29"/>
      <c r="P29"/>
      <c r="Q29"/>
    </row>
    <row r="30" spans="1:17" ht="12.75">
      <c r="A30" s="389" t="s">
        <v>503</v>
      </c>
      <c r="B30" s="390">
        <v>16</v>
      </c>
      <c r="C30" s="396">
        <v>6.9</v>
      </c>
      <c r="D30" s="391">
        <v>12.5</v>
      </c>
      <c r="E30" s="397">
        <v>0.7</v>
      </c>
      <c r="F30" s="391">
        <v>0.6</v>
      </c>
      <c r="G30" s="397">
        <v>1.2</v>
      </c>
      <c r="H30" s="390">
        <v>70</v>
      </c>
      <c r="I30" s="384" t="s">
        <v>504</v>
      </c>
      <c r="J30"/>
      <c r="K30"/>
      <c r="L30"/>
      <c r="M30"/>
      <c r="N30"/>
      <c r="O30"/>
      <c r="P30"/>
      <c r="Q30"/>
    </row>
    <row r="31" spans="1:17" ht="12.75">
      <c r="A31" s="389" t="s">
        <v>505</v>
      </c>
      <c r="B31" s="390">
        <v>16</v>
      </c>
      <c r="C31" s="396">
        <v>7.8</v>
      </c>
      <c r="D31" s="391">
        <v>10.8</v>
      </c>
      <c r="E31" s="397">
        <v>0.3</v>
      </c>
      <c r="F31" s="391">
        <v>1.9</v>
      </c>
      <c r="G31" s="397">
        <v>1.2</v>
      </c>
      <c r="H31" s="390">
        <v>300</v>
      </c>
      <c r="I31" s="384" t="s">
        <v>506</v>
      </c>
      <c r="J31"/>
      <c r="K31"/>
      <c r="L31"/>
      <c r="M31"/>
      <c r="N31"/>
      <c r="O31"/>
      <c r="P31"/>
      <c r="Q31"/>
    </row>
    <row r="32" spans="1:17" ht="12.75">
      <c r="A32" s="389" t="s">
        <v>507</v>
      </c>
      <c r="B32" s="390">
        <v>16</v>
      </c>
      <c r="C32" s="396">
        <v>6.4</v>
      </c>
      <c r="D32" s="391">
        <v>11.2</v>
      </c>
      <c r="E32" s="397">
        <v>0.8</v>
      </c>
      <c r="F32" s="391">
        <v>1</v>
      </c>
      <c r="G32" s="397">
        <v>1.2</v>
      </c>
      <c r="H32" s="390">
        <v>490</v>
      </c>
      <c r="I32" s="384" t="s">
        <v>508</v>
      </c>
      <c r="J32"/>
      <c r="K32"/>
      <c r="L32"/>
      <c r="M32"/>
      <c r="N32"/>
      <c r="O32"/>
      <c r="P32"/>
      <c r="Q32"/>
    </row>
    <row r="33" spans="1:17" ht="12.75">
      <c r="A33" s="389" t="s">
        <v>509</v>
      </c>
      <c r="B33" s="390">
        <v>16</v>
      </c>
      <c r="C33" s="396">
        <v>7.2</v>
      </c>
      <c r="D33" s="391">
        <v>11.4</v>
      </c>
      <c r="E33" s="397">
        <v>0.4</v>
      </c>
      <c r="F33" s="391">
        <v>1.2</v>
      </c>
      <c r="G33" s="397">
        <v>0.8</v>
      </c>
      <c r="H33" s="390">
        <v>23000</v>
      </c>
      <c r="I33" s="384" t="s">
        <v>510</v>
      </c>
      <c r="J33"/>
      <c r="K33"/>
      <c r="L33"/>
      <c r="M33"/>
      <c r="N33"/>
      <c r="O33"/>
      <c r="P33"/>
      <c r="Q33"/>
    </row>
    <row r="34" spans="1:17" ht="12.75">
      <c r="A34" s="389" t="s">
        <v>511</v>
      </c>
      <c r="B34" s="390">
        <v>16</v>
      </c>
      <c r="C34" s="396">
        <v>7.2</v>
      </c>
      <c r="D34" s="391">
        <v>9.5</v>
      </c>
      <c r="E34" s="397">
        <v>0.9</v>
      </c>
      <c r="F34" s="391">
        <v>1</v>
      </c>
      <c r="G34" s="397">
        <v>1.2</v>
      </c>
      <c r="H34" s="390">
        <v>6800</v>
      </c>
      <c r="I34" s="384" t="s">
        <v>512</v>
      </c>
      <c r="J34"/>
      <c r="K34"/>
      <c r="L34"/>
      <c r="M34"/>
      <c r="N34"/>
      <c r="O34"/>
      <c r="P34"/>
      <c r="Q34"/>
    </row>
    <row r="35" spans="1:17" ht="12.75">
      <c r="A35" s="389" t="s">
        <v>513</v>
      </c>
      <c r="B35" s="390">
        <v>16</v>
      </c>
      <c r="C35" s="396">
        <v>7.2</v>
      </c>
      <c r="D35" s="391">
        <v>11.5</v>
      </c>
      <c r="E35" s="397">
        <v>0.6</v>
      </c>
      <c r="F35" s="391">
        <v>0.7</v>
      </c>
      <c r="G35" s="397">
        <v>0.8</v>
      </c>
      <c r="H35" s="390">
        <v>130000</v>
      </c>
      <c r="I35" s="384" t="s">
        <v>514</v>
      </c>
      <c r="J35"/>
      <c r="K35"/>
      <c r="L35"/>
      <c r="M35"/>
      <c r="N35"/>
      <c r="O35"/>
      <c r="P35"/>
      <c r="Q35"/>
    </row>
    <row r="36" spans="1:17" ht="12.75">
      <c r="A36" s="389" t="s">
        <v>515</v>
      </c>
      <c r="B36" s="390">
        <v>16</v>
      </c>
      <c r="C36" s="396">
        <v>7.1</v>
      </c>
      <c r="D36" s="391">
        <v>8.4</v>
      </c>
      <c r="E36" s="397">
        <v>0.3</v>
      </c>
      <c r="F36" s="391">
        <v>1.4</v>
      </c>
      <c r="G36" s="397">
        <v>1.6</v>
      </c>
      <c r="H36" s="390">
        <v>110000</v>
      </c>
      <c r="I36" s="384" t="s">
        <v>516</v>
      </c>
      <c r="J36"/>
      <c r="K36"/>
      <c r="L36"/>
      <c r="M36"/>
      <c r="N36"/>
      <c r="O36"/>
      <c r="P36"/>
      <c r="Q36"/>
    </row>
    <row r="37" spans="1:17" ht="12.75">
      <c r="A37" s="389" t="s">
        <v>517</v>
      </c>
      <c r="B37" s="390">
        <v>16</v>
      </c>
      <c r="C37" s="396">
        <v>7.2</v>
      </c>
      <c r="D37" s="391">
        <v>11.5</v>
      </c>
      <c r="E37" s="397">
        <v>0.6</v>
      </c>
      <c r="F37" s="391">
        <v>1.6</v>
      </c>
      <c r="G37" s="397">
        <v>0.8</v>
      </c>
      <c r="H37" s="390">
        <v>1700</v>
      </c>
      <c r="I37" s="384" t="s">
        <v>518</v>
      </c>
      <c r="J37"/>
      <c r="K37"/>
      <c r="L37"/>
      <c r="M37"/>
      <c r="N37"/>
      <c r="O37"/>
      <c r="P37"/>
      <c r="Q37"/>
    </row>
    <row r="38" spans="1:17" ht="12.75">
      <c r="A38" s="389" t="s">
        <v>519</v>
      </c>
      <c r="B38" s="390">
        <v>15</v>
      </c>
      <c r="C38" s="396">
        <v>7.3</v>
      </c>
      <c r="D38" s="391">
        <v>11.3</v>
      </c>
      <c r="E38" s="397">
        <v>0.8</v>
      </c>
      <c r="F38" s="391">
        <v>1.5</v>
      </c>
      <c r="G38" s="397">
        <v>1.2</v>
      </c>
      <c r="H38" s="390">
        <v>600</v>
      </c>
      <c r="I38" s="329" t="s">
        <v>520</v>
      </c>
      <c r="J38"/>
      <c r="K38"/>
      <c r="L38"/>
      <c r="M38"/>
      <c r="N38"/>
      <c r="O38"/>
      <c r="P38"/>
      <c r="Q38"/>
    </row>
    <row r="39" spans="1:17" ht="12.75">
      <c r="A39" s="398" t="s">
        <v>521</v>
      </c>
      <c r="B39" s="399">
        <v>15</v>
      </c>
      <c r="C39" s="400">
        <v>7</v>
      </c>
      <c r="D39" s="401">
        <v>9</v>
      </c>
      <c r="E39" s="401">
        <v>1</v>
      </c>
      <c r="F39" s="401">
        <v>1.3</v>
      </c>
      <c r="G39" s="401">
        <v>1.2</v>
      </c>
      <c r="H39" s="402">
        <v>600</v>
      </c>
      <c r="I39" s="306" t="s">
        <v>522</v>
      </c>
      <c r="J39"/>
      <c r="K39"/>
      <c r="L39"/>
      <c r="M39"/>
      <c r="N39"/>
      <c r="O39"/>
      <c r="P39"/>
      <c r="Q39"/>
    </row>
    <row r="40" s="61" customFormat="1" ht="18" customHeight="1"/>
    <row r="41" spans="1:17" ht="12.75">
      <c r="A41" s="379"/>
      <c r="B41" s="379"/>
      <c r="C41" s="379"/>
      <c r="D41" s="379"/>
      <c r="E41" s="379"/>
      <c r="F41" s="379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283"/>
    </row>
    <row r="42" spans="1:17" ht="12.75">
      <c r="A42" s="379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406"/>
    </row>
    <row r="43" spans="1:17" ht="12.75">
      <c r="A43" s="379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407"/>
    </row>
    <row r="44" spans="1:17" ht="12.75">
      <c r="A44" s="379"/>
      <c r="B44" s="379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79"/>
      <c r="N44" s="379"/>
      <c r="O44" s="379"/>
      <c r="P44" s="379"/>
      <c r="Q44" s="408"/>
    </row>
  </sheetData>
  <mergeCells count="5">
    <mergeCell ref="B23:H24"/>
    <mergeCell ref="A1:L1"/>
    <mergeCell ref="B3:H4"/>
    <mergeCell ref="I3:O4"/>
    <mergeCell ref="A21:L21"/>
  </mergeCells>
  <printOptions/>
  <pageMargins left="0.38" right="0.39" top="0.55" bottom="0.36" header="0.41" footer="0.2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1">
      <selection activeCell="G18" sqref="G18"/>
    </sheetView>
  </sheetViews>
  <sheetFormatPr defaultColWidth="9.140625" defaultRowHeight="12.75"/>
  <cols>
    <col min="1" max="1" width="12.28125" style="0" customWidth="1"/>
    <col min="2" max="2" width="10.140625" style="0" customWidth="1"/>
    <col min="3" max="3" width="12.28125" style="0" customWidth="1"/>
    <col min="4" max="4" width="9.28125" style="0" customWidth="1"/>
    <col min="5" max="5" width="8.7109375" style="0" customWidth="1"/>
    <col min="6" max="6" width="8.28125" style="0" customWidth="1"/>
    <col min="7" max="7" width="10.28125" style="0" customWidth="1"/>
    <col min="8" max="8" width="9.7109375" style="0" customWidth="1"/>
    <col min="9" max="9" width="8.421875" style="0" customWidth="1"/>
    <col min="10" max="10" width="8.28125" style="0" customWidth="1"/>
    <col min="11" max="11" width="10.140625" style="0" customWidth="1"/>
    <col min="12" max="12" width="7.8515625" style="0" customWidth="1"/>
    <col min="13" max="13" width="10.140625" style="30" customWidth="1"/>
    <col min="14" max="14" width="8.8515625" style="0" customWidth="1"/>
  </cols>
  <sheetData>
    <row r="1" spans="1:256" s="32" customFormat="1" ht="46.5" customHeight="1">
      <c r="A1" s="529" t="s">
        <v>390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31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</row>
    <row r="2" spans="1:256" s="34" customFormat="1" ht="21" customHeight="1">
      <c r="A2" s="525" t="s">
        <v>42</v>
      </c>
      <c r="B2" s="525"/>
      <c r="K2" s="545" t="s">
        <v>43</v>
      </c>
      <c r="L2" s="545"/>
      <c r="M2" s="545"/>
      <c r="N2" s="546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s="36" customFormat="1" ht="21" customHeight="1">
      <c r="A3" s="523" t="s">
        <v>255</v>
      </c>
      <c r="B3" s="550" t="s">
        <v>256</v>
      </c>
      <c r="C3" s="550" t="s">
        <v>257</v>
      </c>
      <c r="D3" s="550" t="s">
        <v>258</v>
      </c>
      <c r="E3" s="553" t="s">
        <v>259</v>
      </c>
      <c r="F3" s="554"/>
      <c r="G3" s="554"/>
      <c r="H3" s="554"/>
      <c r="I3" s="554"/>
      <c r="J3" s="554"/>
      <c r="K3" s="554"/>
      <c r="L3" s="555"/>
      <c r="M3" s="521" t="s">
        <v>541</v>
      </c>
      <c r="N3" s="547" t="s">
        <v>260</v>
      </c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</row>
    <row r="4" spans="1:256" s="36" customFormat="1" ht="21" customHeight="1">
      <c r="A4" s="518"/>
      <c r="B4" s="551"/>
      <c r="C4" s="520"/>
      <c r="D4" s="551"/>
      <c r="E4" s="548"/>
      <c r="F4" s="526"/>
      <c r="G4" s="526"/>
      <c r="H4" s="526"/>
      <c r="I4" s="526"/>
      <c r="J4" s="526"/>
      <c r="K4" s="526"/>
      <c r="L4" s="527"/>
      <c r="M4" s="522"/>
      <c r="N4" s="548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</row>
    <row r="5" spans="1:256" s="36" customFormat="1" ht="21" customHeight="1">
      <c r="A5" s="518"/>
      <c r="B5" s="551"/>
      <c r="C5" s="520"/>
      <c r="D5" s="551"/>
      <c r="E5" s="528" t="s">
        <v>261</v>
      </c>
      <c r="F5" s="550" t="s">
        <v>262</v>
      </c>
      <c r="G5" s="550" t="s">
        <v>263</v>
      </c>
      <c r="H5" s="552" t="s">
        <v>540</v>
      </c>
      <c r="I5" s="550" t="s">
        <v>264</v>
      </c>
      <c r="J5" s="550" t="s">
        <v>391</v>
      </c>
      <c r="K5" s="552" t="s">
        <v>392</v>
      </c>
      <c r="L5" s="550" t="s">
        <v>393</v>
      </c>
      <c r="M5" s="522"/>
      <c r="N5" s="548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36" customFormat="1" ht="21" customHeight="1">
      <c r="A6" s="518"/>
      <c r="B6" s="551"/>
      <c r="C6" s="520"/>
      <c r="D6" s="551"/>
      <c r="E6" s="539"/>
      <c r="F6" s="551"/>
      <c r="G6" s="551"/>
      <c r="H6" s="551"/>
      <c r="I6" s="551"/>
      <c r="J6" s="551"/>
      <c r="K6" s="551"/>
      <c r="L6" s="551"/>
      <c r="M6" s="522"/>
      <c r="N6" s="548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s="36" customFormat="1" ht="21" customHeight="1">
      <c r="A7" s="519"/>
      <c r="B7" s="551"/>
      <c r="C7" s="551"/>
      <c r="D7" s="551"/>
      <c r="E7" s="539"/>
      <c r="F7" s="551"/>
      <c r="G7" s="551"/>
      <c r="H7" s="551"/>
      <c r="I7" s="551"/>
      <c r="J7" s="551"/>
      <c r="K7" s="551"/>
      <c r="L7" s="551"/>
      <c r="M7" s="511"/>
      <c r="N7" s="549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15" s="44" customFormat="1" ht="27.75" customHeight="1">
      <c r="A8" s="74" t="s">
        <v>265</v>
      </c>
      <c r="B8" s="42">
        <v>377</v>
      </c>
      <c r="C8" s="43">
        <v>466</v>
      </c>
      <c r="D8" s="43">
        <v>16</v>
      </c>
      <c r="E8" s="43">
        <v>3</v>
      </c>
      <c r="F8" s="43">
        <v>10</v>
      </c>
      <c r="G8" s="43">
        <v>1</v>
      </c>
      <c r="H8" s="43">
        <v>0</v>
      </c>
      <c r="I8" s="43">
        <v>0</v>
      </c>
      <c r="J8" s="43">
        <v>2</v>
      </c>
      <c r="K8" s="39" t="s">
        <v>26</v>
      </c>
      <c r="L8" s="43">
        <v>0</v>
      </c>
      <c r="M8" s="415" t="s">
        <v>41</v>
      </c>
      <c r="N8" s="512" t="s">
        <v>232</v>
      </c>
      <c r="O8" s="513"/>
    </row>
    <row r="9" spans="1:15" s="41" customFormat="1" ht="27.75" customHeight="1">
      <c r="A9" s="75" t="s">
        <v>44</v>
      </c>
      <c r="B9" s="39">
        <v>219</v>
      </c>
      <c r="C9" s="39">
        <v>205</v>
      </c>
      <c r="D9" s="39">
        <v>23</v>
      </c>
      <c r="E9" s="39">
        <v>4</v>
      </c>
      <c r="F9" s="39">
        <v>8</v>
      </c>
      <c r="G9" s="39">
        <v>3</v>
      </c>
      <c r="H9" s="40" t="s">
        <v>26</v>
      </c>
      <c r="I9" s="40" t="s">
        <v>26</v>
      </c>
      <c r="J9" s="39" t="s">
        <v>26</v>
      </c>
      <c r="K9" s="39" t="s">
        <v>26</v>
      </c>
      <c r="L9" s="40">
        <v>8</v>
      </c>
      <c r="M9" s="416">
        <v>4</v>
      </c>
      <c r="N9" s="512" t="s">
        <v>266</v>
      </c>
      <c r="O9" s="513"/>
    </row>
    <row r="10" spans="1:256" s="49" customFormat="1" ht="27.75" customHeight="1" thickBot="1">
      <c r="A10" s="74" t="s">
        <v>267</v>
      </c>
      <c r="B10" s="45">
        <v>377</v>
      </c>
      <c r="C10" s="46">
        <v>294</v>
      </c>
      <c r="D10" s="46">
        <v>10</v>
      </c>
      <c r="E10" s="46">
        <v>2</v>
      </c>
      <c r="F10" s="46">
        <v>7</v>
      </c>
      <c r="G10" s="52">
        <v>0</v>
      </c>
      <c r="H10" s="52">
        <v>0</v>
      </c>
      <c r="I10" s="52">
        <v>0</v>
      </c>
      <c r="J10" s="39" t="s">
        <v>26</v>
      </c>
      <c r="K10" s="39" t="s">
        <v>26</v>
      </c>
      <c r="L10" s="52">
        <v>1</v>
      </c>
      <c r="M10" s="47" t="s">
        <v>268</v>
      </c>
      <c r="N10" s="512" t="s">
        <v>233</v>
      </c>
      <c r="O10" s="513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15" s="48" customFormat="1" ht="27.75" customHeight="1">
      <c r="A11" s="75" t="s">
        <v>45</v>
      </c>
      <c r="B11" s="46">
        <v>210</v>
      </c>
      <c r="C11" s="46">
        <v>177</v>
      </c>
      <c r="D11" s="46">
        <v>16</v>
      </c>
      <c r="E11" s="46">
        <v>0</v>
      </c>
      <c r="F11" s="46">
        <v>9</v>
      </c>
      <c r="G11" s="46">
        <v>3</v>
      </c>
      <c r="H11" s="46">
        <v>0</v>
      </c>
      <c r="I11" s="46">
        <v>0</v>
      </c>
      <c r="J11" s="39" t="s">
        <v>26</v>
      </c>
      <c r="K11" s="39" t="s">
        <v>26</v>
      </c>
      <c r="L11" s="46">
        <v>8</v>
      </c>
      <c r="M11" s="47">
        <v>4</v>
      </c>
      <c r="N11" s="512" t="s">
        <v>269</v>
      </c>
      <c r="O11" s="513"/>
    </row>
    <row r="12" spans="1:14" s="48" customFormat="1" ht="27.75" customHeight="1">
      <c r="A12" s="14" t="s">
        <v>270</v>
      </c>
      <c r="B12" s="51">
        <v>664</v>
      </c>
      <c r="C12" s="52">
        <v>425</v>
      </c>
      <c r="D12" s="52">
        <v>23</v>
      </c>
      <c r="E12" s="52">
        <v>10</v>
      </c>
      <c r="F12" s="52">
        <v>13</v>
      </c>
      <c r="G12" s="52">
        <v>0</v>
      </c>
      <c r="H12" s="52">
        <v>0</v>
      </c>
      <c r="I12" s="52">
        <v>0</v>
      </c>
      <c r="J12" s="39" t="s">
        <v>26</v>
      </c>
      <c r="K12" s="39" t="s">
        <v>26</v>
      </c>
      <c r="L12" s="52">
        <v>0</v>
      </c>
      <c r="M12" s="53">
        <v>0</v>
      </c>
      <c r="N12" s="48" t="s">
        <v>270</v>
      </c>
    </row>
    <row r="13" spans="1:14" s="48" customFormat="1" ht="27.75" customHeight="1">
      <c r="A13" s="14" t="s">
        <v>18</v>
      </c>
      <c r="B13" s="52">
        <v>787</v>
      </c>
      <c r="C13" s="52">
        <v>670</v>
      </c>
      <c r="D13" s="52">
        <v>5</v>
      </c>
      <c r="E13" s="52">
        <v>1</v>
      </c>
      <c r="F13" s="52">
        <v>4</v>
      </c>
      <c r="G13" s="52">
        <v>0</v>
      </c>
      <c r="H13" s="52">
        <v>0</v>
      </c>
      <c r="I13" s="52">
        <v>0</v>
      </c>
      <c r="J13" s="39" t="s">
        <v>26</v>
      </c>
      <c r="K13" s="39" t="s">
        <v>26</v>
      </c>
      <c r="L13" s="52">
        <v>0</v>
      </c>
      <c r="M13" s="53">
        <v>0</v>
      </c>
      <c r="N13" s="48" t="s">
        <v>18</v>
      </c>
    </row>
    <row r="14" spans="1:14" s="48" customFormat="1" ht="27.75" customHeight="1">
      <c r="A14" s="14" t="s">
        <v>387</v>
      </c>
      <c r="B14" s="52">
        <v>690</v>
      </c>
      <c r="C14" s="52">
        <v>728</v>
      </c>
      <c r="D14" s="52">
        <v>14</v>
      </c>
      <c r="E14" s="52"/>
      <c r="F14" s="52">
        <v>13</v>
      </c>
      <c r="G14" s="52">
        <v>1</v>
      </c>
      <c r="H14" s="52">
        <v>0</v>
      </c>
      <c r="I14" s="52">
        <v>0</v>
      </c>
      <c r="J14" s="39" t="s">
        <v>26</v>
      </c>
      <c r="K14" s="39" t="s">
        <v>26</v>
      </c>
      <c r="L14" s="52">
        <v>0</v>
      </c>
      <c r="M14" s="53">
        <v>0</v>
      </c>
      <c r="N14" s="48" t="s">
        <v>387</v>
      </c>
    </row>
    <row r="15" spans="1:14" s="50" customFormat="1" ht="27.75" customHeight="1" thickBot="1">
      <c r="A15" s="250" t="s">
        <v>388</v>
      </c>
      <c r="B15" s="253">
        <v>689</v>
      </c>
      <c r="C15" s="253">
        <v>234</v>
      </c>
      <c r="D15" s="253">
        <v>4</v>
      </c>
      <c r="E15" s="253">
        <v>1</v>
      </c>
      <c r="F15" s="253">
        <v>2</v>
      </c>
      <c r="G15" s="253"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1</v>
      </c>
      <c r="M15" s="417" t="s">
        <v>524</v>
      </c>
      <c r="N15" s="414" t="s">
        <v>389</v>
      </c>
    </row>
    <row r="16" spans="1:13" s="6" customFormat="1" ht="15.75" customHeight="1">
      <c r="A16" s="542" t="s">
        <v>526</v>
      </c>
      <c r="B16" s="543"/>
      <c r="C16" s="544"/>
      <c r="D16" s="303"/>
      <c r="M16" s="56" t="s">
        <v>235</v>
      </c>
    </row>
    <row r="17" spans="1:256" s="26" customFormat="1" ht="13.5">
      <c r="A17" s="327" t="s">
        <v>525</v>
      </c>
      <c r="B17" s="303"/>
      <c r="C17" s="303"/>
      <c r="D17" s="303"/>
      <c r="E17" s="27"/>
      <c r="F17" s="27"/>
      <c r="G17" s="27"/>
      <c r="H17" s="27"/>
      <c r="I17" s="27"/>
      <c r="J17" s="27"/>
      <c r="K17" s="27"/>
      <c r="L17" s="27"/>
      <c r="M17" s="2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2:256" s="26" customFormat="1" ht="13.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2:256" s="26" customFormat="1" ht="13.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2:31" s="26" customFormat="1" ht="13.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2:31" s="26" customFormat="1" ht="13.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2:31" s="26" customFormat="1" ht="13.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="26" customFormat="1" ht="13.5">
      <c r="M23" s="28"/>
    </row>
  </sheetData>
  <mergeCells count="23">
    <mergeCell ref="N8:O8"/>
    <mergeCell ref="N9:O9"/>
    <mergeCell ref="N10:O10"/>
    <mergeCell ref="N11:O11"/>
    <mergeCell ref="G5:G7"/>
    <mergeCell ref="H5:H7"/>
    <mergeCell ref="A1:M1"/>
    <mergeCell ref="A2:B2"/>
    <mergeCell ref="A3:A7"/>
    <mergeCell ref="B3:B7"/>
    <mergeCell ref="C3:C7"/>
    <mergeCell ref="D3:D7"/>
    <mergeCell ref="M3:M7"/>
    <mergeCell ref="A16:C16"/>
    <mergeCell ref="K2:N2"/>
    <mergeCell ref="N3:N7"/>
    <mergeCell ref="I5:I7"/>
    <mergeCell ref="J5:J7"/>
    <mergeCell ref="K5:K7"/>
    <mergeCell ref="E3:L4"/>
    <mergeCell ref="L5:L7"/>
    <mergeCell ref="E5:E7"/>
    <mergeCell ref="F5:F7"/>
  </mergeCells>
  <printOptions/>
  <pageMargins left="0.39" right="0.2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D13" sqref="D13"/>
    </sheetView>
  </sheetViews>
  <sheetFormatPr defaultColWidth="9.140625" defaultRowHeight="12.75"/>
  <cols>
    <col min="1" max="1" width="15.28125" style="61" customWidth="1"/>
    <col min="2" max="2" width="13.00390625" style="61" customWidth="1"/>
    <col min="3" max="7" width="14.57421875" style="61" customWidth="1"/>
    <col min="8" max="8" width="16.140625" style="61" customWidth="1"/>
    <col min="9" max="9" width="14.8515625" style="61" customWidth="1"/>
    <col min="10" max="16384" width="9.140625" style="61" customWidth="1"/>
  </cols>
  <sheetData>
    <row r="1" spans="1:9" ht="32.25" customHeight="1">
      <c r="A1" s="565" t="s">
        <v>46</v>
      </c>
      <c r="B1" s="565"/>
      <c r="C1" s="565"/>
      <c r="D1" s="565"/>
      <c r="E1" s="565"/>
      <c r="F1" s="565"/>
      <c r="G1" s="565"/>
      <c r="H1" s="565"/>
      <c r="I1" s="565"/>
    </row>
    <row r="2" spans="1:9" ht="13.5" customHeight="1">
      <c r="A2" s="61" t="s">
        <v>47</v>
      </c>
      <c r="I2" s="62" t="s">
        <v>48</v>
      </c>
    </row>
    <row r="3" spans="1:9" ht="9.75" customHeight="1">
      <c r="A3" s="566"/>
      <c r="B3" s="510" t="s">
        <v>49</v>
      </c>
      <c r="C3" s="517" t="s">
        <v>50</v>
      </c>
      <c r="D3" s="505"/>
      <c r="E3" s="505"/>
      <c r="F3" s="505"/>
      <c r="G3" s="505"/>
      <c r="H3" s="506"/>
      <c r="I3" s="559"/>
    </row>
    <row r="4" spans="1:9" ht="10.5" customHeight="1">
      <c r="A4" s="567"/>
      <c r="B4" s="569"/>
      <c r="C4" s="507"/>
      <c r="D4" s="508"/>
      <c r="E4" s="508"/>
      <c r="F4" s="508"/>
      <c r="G4" s="508"/>
      <c r="H4" s="509"/>
      <c r="I4" s="560"/>
    </row>
    <row r="5" spans="1:9" ht="19.5" customHeight="1">
      <c r="A5" s="567"/>
      <c r="B5" s="569"/>
      <c r="C5" s="556" t="s">
        <v>51</v>
      </c>
      <c r="D5" s="570" t="s">
        <v>52</v>
      </c>
      <c r="E5" s="570" t="s">
        <v>53</v>
      </c>
      <c r="F5" s="563" t="s">
        <v>54</v>
      </c>
      <c r="G5" s="563" t="s">
        <v>55</v>
      </c>
      <c r="H5" s="561" t="s">
        <v>56</v>
      </c>
      <c r="I5" s="560"/>
    </row>
    <row r="6" spans="1:9" ht="24" customHeight="1">
      <c r="A6" s="568"/>
      <c r="B6" s="504"/>
      <c r="C6" s="504"/>
      <c r="D6" s="504"/>
      <c r="E6" s="504"/>
      <c r="F6" s="558"/>
      <c r="G6" s="558"/>
      <c r="H6" s="562"/>
      <c r="I6" s="507"/>
    </row>
    <row r="7" spans="1:9" ht="13.5" customHeight="1">
      <c r="A7" s="63" t="s">
        <v>15</v>
      </c>
      <c r="B7" s="275">
        <v>34009</v>
      </c>
      <c r="C7" s="70">
        <v>19905</v>
      </c>
      <c r="D7" s="64">
        <v>0</v>
      </c>
      <c r="E7" s="70">
        <v>16099</v>
      </c>
      <c r="F7" s="70">
        <v>1340</v>
      </c>
      <c r="G7" s="70">
        <v>2466</v>
      </c>
      <c r="H7" s="65">
        <v>0</v>
      </c>
      <c r="I7" s="63" t="s">
        <v>15</v>
      </c>
    </row>
    <row r="8" spans="1:9" ht="13.5" customHeight="1">
      <c r="A8" s="63" t="s">
        <v>16</v>
      </c>
      <c r="B8" s="275">
        <v>33508</v>
      </c>
      <c r="C8" s="70">
        <v>20189</v>
      </c>
      <c r="D8" s="64">
        <v>0</v>
      </c>
      <c r="E8" s="70">
        <v>16687</v>
      </c>
      <c r="F8" s="70">
        <v>1156</v>
      </c>
      <c r="G8" s="70">
        <v>2346</v>
      </c>
      <c r="H8" s="65">
        <v>0</v>
      </c>
      <c r="I8" s="63" t="s">
        <v>16</v>
      </c>
    </row>
    <row r="9" spans="1:9" ht="13.5" customHeight="1">
      <c r="A9" s="63" t="s">
        <v>17</v>
      </c>
      <c r="B9" s="275">
        <v>49041</v>
      </c>
      <c r="C9" s="70">
        <v>32999</v>
      </c>
      <c r="D9" s="64">
        <v>0</v>
      </c>
      <c r="E9" s="70">
        <v>28847</v>
      </c>
      <c r="F9" s="70">
        <v>1003</v>
      </c>
      <c r="G9" s="70">
        <v>3149</v>
      </c>
      <c r="H9" s="65">
        <v>0</v>
      </c>
      <c r="I9" s="63" t="s">
        <v>17</v>
      </c>
    </row>
    <row r="10" spans="1:9" s="226" customFormat="1" ht="13.5" customHeight="1">
      <c r="A10" s="224" t="s">
        <v>18</v>
      </c>
      <c r="B10" s="248">
        <v>45181</v>
      </c>
      <c r="C10" s="227">
        <v>33635</v>
      </c>
      <c r="D10" s="15">
        <f>SUM(D13:D15)</f>
        <v>0</v>
      </c>
      <c r="E10" s="227">
        <v>29309</v>
      </c>
      <c r="F10" s="227">
        <v>1439</v>
      </c>
      <c r="G10" s="227">
        <v>2887</v>
      </c>
      <c r="H10" s="15">
        <f>SUM(H13:H15)</f>
        <v>0</v>
      </c>
      <c r="I10" s="225" t="s">
        <v>18</v>
      </c>
    </row>
    <row r="11" spans="1:9" s="226" customFormat="1" ht="13.5" customHeight="1">
      <c r="A11" s="224" t="s">
        <v>394</v>
      </c>
      <c r="B11" s="248">
        <v>40991</v>
      </c>
      <c r="C11" s="227">
        <v>26718</v>
      </c>
      <c r="D11" s="15">
        <v>0</v>
      </c>
      <c r="E11" s="227">
        <v>23757</v>
      </c>
      <c r="F11" s="227">
        <v>1205</v>
      </c>
      <c r="G11" s="227">
        <v>1756</v>
      </c>
      <c r="H11" s="15">
        <v>0</v>
      </c>
      <c r="I11" s="225" t="s">
        <v>394</v>
      </c>
    </row>
    <row r="12" spans="1:9" s="68" customFormat="1" ht="13.5" customHeight="1">
      <c r="A12" s="66" t="s">
        <v>388</v>
      </c>
      <c r="B12" s="254">
        <v>40059</v>
      </c>
      <c r="C12" s="243">
        <v>24986</v>
      </c>
      <c r="D12" s="243">
        <v>0</v>
      </c>
      <c r="E12" s="243">
        <v>22256</v>
      </c>
      <c r="F12" s="243">
        <v>806</v>
      </c>
      <c r="G12" s="243">
        <v>1924</v>
      </c>
      <c r="H12" s="298">
        <v>0</v>
      </c>
      <c r="I12" s="67" t="s">
        <v>395</v>
      </c>
    </row>
    <row r="13" spans="1:9" ht="13.5" customHeight="1">
      <c r="A13" s="69" t="s">
        <v>57</v>
      </c>
      <c r="B13" s="292">
        <v>21720</v>
      </c>
      <c r="C13" s="282">
        <v>12063</v>
      </c>
      <c r="D13" s="282">
        <v>0</v>
      </c>
      <c r="E13" s="293">
        <v>10136</v>
      </c>
      <c r="F13" s="293">
        <v>528</v>
      </c>
      <c r="G13" s="293">
        <v>1399</v>
      </c>
      <c r="H13" s="294">
        <v>0</v>
      </c>
      <c r="I13" s="71" t="s">
        <v>58</v>
      </c>
    </row>
    <row r="14" spans="1:9" ht="13.5" customHeight="1">
      <c r="A14" s="69" t="s">
        <v>59</v>
      </c>
      <c r="B14" s="292">
        <v>13998</v>
      </c>
      <c r="C14" s="282">
        <v>8584</v>
      </c>
      <c r="D14" s="282">
        <v>0</v>
      </c>
      <c r="E14" s="293">
        <v>7789</v>
      </c>
      <c r="F14" s="293">
        <v>278</v>
      </c>
      <c r="G14" s="293">
        <v>517</v>
      </c>
      <c r="H14" s="294">
        <v>0</v>
      </c>
      <c r="I14" s="71" t="s">
        <v>60</v>
      </c>
    </row>
    <row r="15" spans="1:9" ht="13.5" customHeight="1" thickBot="1">
      <c r="A15" s="257" t="s">
        <v>61</v>
      </c>
      <c r="B15" s="295">
        <v>4341</v>
      </c>
      <c r="C15" s="287">
        <v>4339</v>
      </c>
      <c r="D15" s="287">
        <v>0</v>
      </c>
      <c r="E15" s="287">
        <v>4331</v>
      </c>
      <c r="F15" s="287">
        <v>0</v>
      </c>
      <c r="G15" s="296">
        <v>8</v>
      </c>
      <c r="H15" s="297">
        <v>0</v>
      </c>
      <c r="I15" s="258" t="s">
        <v>62</v>
      </c>
    </row>
    <row r="16" ht="15" customHeight="1">
      <c r="A16" s="72"/>
    </row>
    <row r="17" spans="1:9" ht="11.25" customHeight="1">
      <c r="A17" s="514"/>
      <c r="B17" s="517" t="s">
        <v>63</v>
      </c>
      <c r="C17" s="505"/>
      <c r="D17" s="505"/>
      <c r="E17" s="505"/>
      <c r="F17" s="505"/>
      <c r="G17" s="505"/>
      <c r="H17" s="506"/>
      <c r="I17" s="559"/>
    </row>
    <row r="18" spans="1:9" ht="9.75" customHeight="1">
      <c r="A18" s="515"/>
      <c r="B18" s="507"/>
      <c r="C18" s="508"/>
      <c r="D18" s="508"/>
      <c r="E18" s="508"/>
      <c r="F18" s="508"/>
      <c r="G18" s="508"/>
      <c r="H18" s="509"/>
      <c r="I18" s="560"/>
    </row>
    <row r="19" spans="1:9" ht="12.75">
      <c r="A19" s="515"/>
      <c r="B19" s="510" t="s">
        <v>64</v>
      </c>
      <c r="C19" s="556" t="s">
        <v>65</v>
      </c>
      <c r="D19" s="556" t="s">
        <v>66</v>
      </c>
      <c r="E19" s="556" t="s">
        <v>67</v>
      </c>
      <c r="F19" s="557" t="s">
        <v>68</v>
      </c>
      <c r="G19" s="557" t="s">
        <v>69</v>
      </c>
      <c r="H19" s="564" t="s">
        <v>70</v>
      </c>
      <c r="I19" s="560"/>
    </row>
    <row r="20" spans="1:9" ht="30.75" customHeight="1">
      <c r="A20" s="516"/>
      <c r="B20" s="504"/>
      <c r="C20" s="504"/>
      <c r="D20" s="504"/>
      <c r="E20" s="504"/>
      <c r="F20" s="558"/>
      <c r="G20" s="558"/>
      <c r="H20" s="562"/>
      <c r="I20" s="507"/>
    </row>
    <row r="21" spans="1:9" ht="13.5" customHeight="1">
      <c r="A21" s="63" t="s">
        <v>15</v>
      </c>
      <c r="B21" s="275">
        <v>14104</v>
      </c>
      <c r="C21" s="70">
        <v>6197</v>
      </c>
      <c r="D21" s="70">
        <v>4730</v>
      </c>
      <c r="E21" s="70">
        <v>713</v>
      </c>
      <c r="F21" s="70">
        <v>2342</v>
      </c>
      <c r="G21" s="70">
        <v>122</v>
      </c>
      <c r="H21" s="65">
        <v>0</v>
      </c>
      <c r="I21" s="63" t="s">
        <v>15</v>
      </c>
    </row>
    <row r="22" spans="1:9" ht="13.5" customHeight="1">
      <c r="A22" s="63" t="s">
        <v>16</v>
      </c>
      <c r="B22" s="275">
        <v>13319</v>
      </c>
      <c r="C22" s="70">
        <v>5349</v>
      </c>
      <c r="D22" s="70">
        <v>3890</v>
      </c>
      <c r="E22" s="70">
        <v>772</v>
      </c>
      <c r="F22" s="70">
        <v>3175</v>
      </c>
      <c r="G22" s="70">
        <v>133</v>
      </c>
      <c r="H22" s="65">
        <v>0</v>
      </c>
      <c r="I22" s="63" t="s">
        <v>16</v>
      </c>
    </row>
    <row r="23" spans="1:9" ht="13.5" customHeight="1">
      <c r="A23" s="63" t="s">
        <v>17</v>
      </c>
      <c r="B23" s="275">
        <v>16042</v>
      </c>
      <c r="C23" s="70">
        <v>6848</v>
      </c>
      <c r="D23" s="70">
        <v>4180</v>
      </c>
      <c r="E23" s="70">
        <v>742</v>
      </c>
      <c r="F23" s="70">
        <v>3944</v>
      </c>
      <c r="G23" s="70">
        <v>328</v>
      </c>
      <c r="H23" s="65">
        <v>0</v>
      </c>
      <c r="I23" s="63" t="s">
        <v>17</v>
      </c>
    </row>
    <row r="24" spans="1:9" s="226" customFormat="1" ht="13.5" customHeight="1">
      <c r="A24" s="224" t="s">
        <v>18</v>
      </c>
      <c r="B24" s="248">
        <v>11546</v>
      </c>
      <c r="C24" s="227">
        <v>3004</v>
      </c>
      <c r="D24" s="227">
        <v>4758</v>
      </c>
      <c r="E24" s="227">
        <v>837</v>
      </c>
      <c r="F24" s="227">
        <v>2829</v>
      </c>
      <c r="G24" s="227">
        <v>118</v>
      </c>
      <c r="H24" s="15">
        <f>SUM(H27:H29)</f>
        <v>0</v>
      </c>
      <c r="I24" s="225" t="s">
        <v>18</v>
      </c>
    </row>
    <row r="25" spans="1:9" s="226" customFormat="1" ht="13.5" customHeight="1">
      <c r="A25" s="224" t="s">
        <v>396</v>
      </c>
      <c r="B25" s="256">
        <f>SUM(B26:B28)</f>
        <v>30144</v>
      </c>
      <c r="C25" s="255">
        <f>SUM(C26:C28)</f>
        <v>3885</v>
      </c>
      <c r="D25" s="255">
        <v>5760</v>
      </c>
      <c r="E25" s="255">
        <f>SUM(E26:E28)</f>
        <v>2032</v>
      </c>
      <c r="F25" s="255">
        <f>SUM(F26:F28)</f>
        <v>10582</v>
      </c>
      <c r="G25" s="255">
        <v>74</v>
      </c>
      <c r="H25" s="255">
        <f>SUM(H26:H28)</f>
        <v>0</v>
      </c>
      <c r="I25" s="225" t="s">
        <v>396</v>
      </c>
    </row>
    <row r="26" spans="1:9" s="68" customFormat="1" ht="13.5" customHeight="1">
      <c r="A26" s="66" t="s">
        <v>389</v>
      </c>
      <c r="B26" s="254">
        <v>15073</v>
      </c>
      <c r="C26" s="243">
        <v>1943</v>
      </c>
      <c r="D26" s="243">
        <v>6706</v>
      </c>
      <c r="E26" s="301">
        <v>1016</v>
      </c>
      <c r="F26" s="301">
        <v>5291</v>
      </c>
      <c r="G26" s="243">
        <v>117</v>
      </c>
      <c r="H26" s="298">
        <v>0</v>
      </c>
      <c r="I26" s="67" t="s">
        <v>389</v>
      </c>
    </row>
    <row r="27" spans="1:9" ht="13.5" customHeight="1">
      <c r="A27" s="69" t="s">
        <v>71</v>
      </c>
      <c r="B27" s="292">
        <v>9657</v>
      </c>
      <c r="C27" s="293">
        <v>1140</v>
      </c>
      <c r="D27" s="293">
        <v>4318</v>
      </c>
      <c r="E27" s="299">
        <v>510</v>
      </c>
      <c r="F27" s="299">
        <v>3596</v>
      </c>
      <c r="G27" s="293">
        <v>93</v>
      </c>
      <c r="H27" s="294">
        <v>0</v>
      </c>
      <c r="I27" s="71" t="s">
        <v>72</v>
      </c>
    </row>
    <row r="28" spans="1:9" ht="13.5" customHeight="1">
      <c r="A28" s="69" t="s">
        <v>73</v>
      </c>
      <c r="B28" s="292">
        <v>5414</v>
      </c>
      <c r="C28" s="293">
        <v>802</v>
      </c>
      <c r="D28" s="293">
        <v>2388</v>
      </c>
      <c r="E28" s="299">
        <v>506</v>
      </c>
      <c r="F28" s="299">
        <v>1695</v>
      </c>
      <c r="G28" s="293">
        <v>23</v>
      </c>
      <c r="H28" s="294">
        <v>0</v>
      </c>
      <c r="I28" s="71" t="s">
        <v>74</v>
      </c>
    </row>
    <row r="29" spans="1:9" ht="13.5" customHeight="1" thickBot="1">
      <c r="A29" s="257" t="s">
        <v>75</v>
      </c>
      <c r="B29" s="295">
        <v>2</v>
      </c>
      <c r="C29" s="296">
        <v>1</v>
      </c>
      <c r="D29" s="287">
        <v>0</v>
      </c>
      <c r="E29" s="300">
        <v>0</v>
      </c>
      <c r="F29" s="300">
        <v>0</v>
      </c>
      <c r="G29" s="287">
        <v>1</v>
      </c>
      <c r="H29" s="297">
        <v>0</v>
      </c>
      <c r="I29" s="258" t="s">
        <v>76</v>
      </c>
    </row>
    <row r="30" spans="1:9" ht="18" customHeight="1">
      <c r="A30" s="409" t="s">
        <v>527</v>
      </c>
      <c r="B30" s="303"/>
      <c r="G30" s="410"/>
      <c r="H30" s="410"/>
      <c r="I30" s="411" t="s">
        <v>528</v>
      </c>
    </row>
    <row r="31" ht="12.75">
      <c r="A31" s="72"/>
    </row>
  </sheetData>
  <mergeCells count="21">
    <mergeCell ref="A1:I1"/>
    <mergeCell ref="A3:A6"/>
    <mergeCell ref="B3:B6"/>
    <mergeCell ref="C3:H4"/>
    <mergeCell ref="C5:C6"/>
    <mergeCell ref="D5:D6"/>
    <mergeCell ref="E5:E6"/>
    <mergeCell ref="F5:F6"/>
    <mergeCell ref="I17:I20"/>
    <mergeCell ref="I3:I6"/>
    <mergeCell ref="H5:H6"/>
    <mergeCell ref="G5:G6"/>
    <mergeCell ref="H19:H20"/>
    <mergeCell ref="G19:G20"/>
    <mergeCell ref="A17:A20"/>
    <mergeCell ref="B17:H18"/>
    <mergeCell ref="B19:B20"/>
    <mergeCell ref="C19:C20"/>
    <mergeCell ref="D19:D20"/>
    <mergeCell ref="E19:E20"/>
    <mergeCell ref="F19:F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SheetLayoutView="100" workbookViewId="0" topLeftCell="A1">
      <selection activeCell="F14" sqref="F14"/>
    </sheetView>
  </sheetViews>
  <sheetFormatPr defaultColWidth="9.140625" defaultRowHeight="12.75"/>
  <cols>
    <col min="1" max="1" width="6.8515625" style="303" customWidth="1"/>
    <col min="2" max="2" width="7.7109375" style="303" customWidth="1"/>
    <col min="3" max="3" width="7.00390625" style="303" customWidth="1"/>
    <col min="4" max="4" width="10.140625" style="303" customWidth="1"/>
    <col min="5" max="5" width="7.7109375" style="303" customWidth="1"/>
    <col min="6" max="6" width="5.7109375" style="303" customWidth="1"/>
    <col min="7" max="7" width="10.7109375" style="303" customWidth="1"/>
    <col min="8" max="8" width="7.57421875" style="303" customWidth="1"/>
    <col min="9" max="9" width="6.8515625" style="303" customWidth="1"/>
    <col min="10" max="10" width="10.421875" style="303" customWidth="1"/>
    <col min="11" max="11" width="7.8515625" style="303" customWidth="1"/>
    <col min="12" max="12" width="6.28125" style="303" customWidth="1"/>
    <col min="13" max="13" width="10.00390625" style="303" customWidth="1"/>
    <col min="14" max="15" width="8.140625" style="303" customWidth="1"/>
    <col min="16" max="16" width="11.8515625" style="303" customWidth="1"/>
    <col min="17" max="17" width="7.140625" style="303" customWidth="1"/>
    <col min="18" max="18" width="10.140625" style="303" customWidth="1"/>
    <col min="19" max="19" width="7.140625" style="303" customWidth="1"/>
    <col min="20" max="16384" width="9.140625" style="61" customWidth="1"/>
  </cols>
  <sheetData>
    <row r="1" spans="1:19" ht="32.25" customHeight="1">
      <c r="A1" s="574" t="s">
        <v>543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 s="574"/>
    </row>
    <row r="2" ht="12.75">
      <c r="A2" s="302"/>
    </row>
    <row r="3" spans="1:19" ht="19.5" customHeight="1">
      <c r="A3" s="304"/>
      <c r="B3" s="575" t="s">
        <v>402</v>
      </c>
      <c r="C3" s="575"/>
      <c r="D3" s="576"/>
      <c r="E3" s="579" t="s">
        <v>542</v>
      </c>
      <c r="F3" s="575"/>
      <c r="G3" s="576"/>
      <c r="H3" s="579" t="s">
        <v>403</v>
      </c>
      <c r="I3" s="575"/>
      <c r="J3" s="576"/>
      <c r="K3" s="579" t="s">
        <v>404</v>
      </c>
      <c r="L3" s="575"/>
      <c r="M3" s="576"/>
      <c r="N3" s="579" t="s">
        <v>405</v>
      </c>
      <c r="O3" s="575"/>
      <c r="P3" s="576"/>
      <c r="Q3" s="579" t="s">
        <v>406</v>
      </c>
      <c r="R3" s="581"/>
      <c r="S3" s="418"/>
    </row>
    <row r="4" spans="1:19" ht="19.5" customHeight="1">
      <c r="A4" s="305" t="s">
        <v>407</v>
      </c>
      <c r="B4" s="577"/>
      <c r="C4" s="577"/>
      <c r="D4" s="578"/>
      <c r="E4" s="580"/>
      <c r="F4" s="577"/>
      <c r="G4" s="578"/>
      <c r="H4" s="580"/>
      <c r="I4" s="577"/>
      <c r="J4" s="578"/>
      <c r="K4" s="580"/>
      <c r="L4" s="577"/>
      <c r="M4" s="578"/>
      <c r="N4" s="580"/>
      <c r="O4" s="577"/>
      <c r="P4" s="578"/>
      <c r="Q4" s="582"/>
      <c r="R4" s="583"/>
      <c r="S4" s="329" t="s">
        <v>408</v>
      </c>
    </row>
    <row r="5" spans="1:19" ht="19.5" customHeight="1">
      <c r="A5" s="305" t="s">
        <v>409</v>
      </c>
      <c r="B5" s="587" t="s">
        <v>410</v>
      </c>
      <c r="C5" s="586"/>
      <c r="D5" s="571" t="s">
        <v>411</v>
      </c>
      <c r="E5" s="585" t="s">
        <v>410</v>
      </c>
      <c r="F5" s="586"/>
      <c r="G5" s="571" t="s">
        <v>411</v>
      </c>
      <c r="H5" s="585" t="s">
        <v>410</v>
      </c>
      <c r="I5" s="586"/>
      <c r="J5" s="571" t="s">
        <v>411</v>
      </c>
      <c r="K5" s="585" t="s">
        <v>410</v>
      </c>
      <c r="L5" s="586"/>
      <c r="M5" s="571" t="s">
        <v>411</v>
      </c>
      <c r="N5" s="585" t="s">
        <v>410</v>
      </c>
      <c r="O5" s="586"/>
      <c r="P5" s="571" t="s">
        <v>411</v>
      </c>
      <c r="Q5" s="571" t="s">
        <v>412</v>
      </c>
      <c r="R5" s="579" t="s">
        <v>411</v>
      </c>
      <c r="S5" s="329" t="s">
        <v>413</v>
      </c>
    </row>
    <row r="6" spans="1:19" ht="19.5" customHeight="1">
      <c r="A6" s="308"/>
      <c r="B6" s="309" t="s">
        <v>414</v>
      </c>
      <c r="C6" s="310" t="s">
        <v>415</v>
      </c>
      <c r="D6" s="573"/>
      <c r="E6" s="310" t="s">
        <v>414</v>
      </c>
      <c r="F6" s="310" t="s">
        <v>415</v>
      </c>
      <c r="G6" s="573"/>
      <c r="H6" s="310" t="s">
        <v>414</v>
      </c>
      <c r="I6" s="310" t="s">
        <v>415</v>
      </c>
      <c r="J6" s="572"/>
      <c r="K6" s="310" t="s">
        <v>414</v>
      </c>
      <c r="L6" s="310" t="s">
        <v>415</v>
      </c>
      <c r="M6" s="572"/>
      <c r="N6" s="310" t="s">
        <v>414</v>
      </c>
      <c r="O6" s="310" t="s">
        <v>415</v>
      </c>
      <c r="P6" s="572"/>
      <c r="Q6" s="572"/>
      <c r="R6" s="582"/>
      <c r="S6" s="330"/>
    </row>
    <row r="7" spans="1:19" s="63" customFormat="1" ht="15" customHeight="1">
      <c r="A7" s="307" t="s">
        <v>15</v>
      </c>
      <c r="B7" s="312">
        <v>0.0025</v>
      </c>
      <c r="C7" s="312"/>
      <c r="D7" s="312">
        <v>0.0022500000000000003</v>
      </c>
      <c r="E7" s="313">
        <v>0.5166666666666667</v>
      </c>
      <c r="F7" s="313"/>
      <c r="G7" s="313">
        <v>0.425</v>
      </c>
      <c r="H7" s="280">
        <v>0.013999999999999999</v>
      </c>
      <c r="I7" s="280"/>
      <c r="J7" s="312">
        <v>0.006999999999999999</v>
      </c>
      <c r="K7" s="314">
        <v>39.166666666666664</v>
      </c>
      <c r="L7" s="314"/>
      <c r="M7" s="314">
        <v>35.416666666666664</v>
      </c>
      <c r="N7" s="312">
        <v>0.03125</v>
      </c>
      <c r="O7" s="312"/>
      <c r="P7" s="312">
        <v>0.03516666666666667</v>
      </c>
      <c r="Q7" s="315">
        <v>4.9</v>
      </c>
      <c r="R7" s="315">
        <v>4.87</v>
      </c>
      <c r="S7" s="329" t="s">
        <v>15</v>
      </c>
    </row>
    <row r="8" spans="1:19" s="63" customFormat="1" ht="15" customHeight="1">
      <c r="A8" s="307" t="s">
        <v>16</v>
      </c>
      <c r="B8" s="312">
        <v>0.0036666666666666666</v>
      </c>
      <c r="C8" s="312"/>
      <c r="D8" s="312">
        <v>0.0029999999999999996</v>
      </c>
      <c r="E8" s="313">
        <v>0.4916666666666667</v>
      </c>
      <c r="F8" s="313"/>
      <c r="G8" s="313">
        <v>0.4083333333333332</v>
      </c>
      <c r="H8" s="280">
        <v>0.017166666666666667</v>
      </c>
      <c r="I8" s="280"/>
      <c r="J8" s="312">
        <v>0.007333333333333333</v>
      </c>
      <c r="K8" s="314">
        <v>46</v>
      </c>
      <c r="L8" s="314"/>
      <c r="M8" s="314">
        <v>39.666666666666664</v>
      </c>
      <c r="N8" s="312">
        <v>0.02950000000000001</v>
      </c>
      <c r="O8" s="312"/>
      <c r="P8" s="312">
        <v>0.033083333333333347</v>
      </c>
      <c r="Q8" s="315">
        <v>5.040833333333333</v>
      </c>
      <c r="R8" s="315">
        <v>4.974166666666667</v>
      </c>
      <c r="S8" s="329" t="s">
        <v>16</v>
      </c>
    </row>
    <row r="9" spans="1:19" s="63" customFormat="1" ht="15" customHeight="1">
      <c r="A9" s="307" t="s">
        <v>17</v>
      </c>
      <c r="B9" s="312">
        <v>0.003916666666666666</v>
      </c>
      <c r="C9" s="312"/>
      <c r="D9" s="312">
        <v>0.003666666666666667</v>
      </c>
      <c r="E9" s="313">
        <v>0.4666666666666666</v>
      </c>
      <c r="F9" s="313"/>
      <c r="G9" s="313">
        <v>0.475</v>
      </c>
      <c r="H9" s="280">
        <v>0.01608333333333334</v>
      </c>
      <c r="I9" s="280"/>
      <c r="J9" s="312">
        <v>0.007833333333333333</v>
      </c>
      <c r="K9" s="314">
        <v>44.916666666666664</v>
      </c>
      <c r="L9" s="314"/>
      <c r="M9" s="314">
        <v>42.666666666666664</v>
      </c>
      <c r="N9" s="312">
        <v>0.03</v>
      </c>
      <c r="O9" s="312"/>
      <c r="P9" s="312">
        <v>0.02991666666666667</v>
      </c>
      <c r="Q9" s="315">
        <v>4.9675</v>
      </c>
      <c r="R9" s="315">
        <v>5</v>
      </c>
      <c r="S9" s="329" t="s">
        <v>17</v>
      </c>
    </row>
    <row r="10" spans="1:19" s="229" customFormat="1" ht="15" customHeight="1">
      <c r="A10" s="307" t="s">
        <v>416</v>
      </c>
      <c r="B10" s="312">
        <v>0.0032500000000000007</v>
      </c>
      <c r="C10" s="312"/>
      <c r="D10" s="312">
        <v>0.00375</v>
      </c>
      <c r="E10" s="313">
        <v>0.275</v>
      </c>
      <c r="F10" s="313"/>
      <c r="G10" s="313">
        <v>0.3833333333333333</v>
      </c>
      <c r="H10" s="280">
        <v>0.013250000000000003</v>
      </c>
      <c r="I10" s="280"/>
      <c r="J10" s="312">
        <v>0.008333333333333333</v>
      </c>
      <c r="K10" s="314">
        <v>52.083333333333336</v>
      </c>
      <c r="L10" s="314"/>
      <c r="M10" s="314">
        <v>45</v>
      </c>
      <c r="N10" s="312">
        <v>0.035</v>
      </c>
      <c r="O10" s="312"/>
      <c r="P10" s="312">
        <v>0.031333333333333345</v>
      </c>
      <c r="Q10" s="315">
        <v>4.4558333333333335</v>
      </c>
      <c r="R10" s="315">
        <v>4.535833333333334</v>
      </c>
      <c r="S10" s="329" t="s">
        <v>416</v>
      </c>
    </row>
    <row r="11" spans="1:19" s="229" customFormat="1" ht="15" customHeight="1">
      <c r="A11" s="316" t="s">
        <v>417</v>
      </c>
      <c r="B11" s="317">
        <v>0.003</v>
      </c>
      <c r="C11" s="317">
        <v>0.003</v>
      </c>
      <c r="D11" s="317">
        <v>0.003</v>
      </c>
      <c r="E11" s="318">
        <v>0.3</v>
      </c>
      <c r="F11" s="318">
        <v>0.2</v>
      </c>
      <c r="G11" s="319">
        <v>0.3</v>
      </c>
      <c r="H11" s="320">
        <v>0.0111</v>
      </c>
      <c r="I11" s="320">
        <v>0.011</v>
      </c>
      <c r="J11" s="317">
        <v>0.009</v>
      </c>
      <c r="K11" s="321">
        <v>49</v>
      </c>
      <c r="L11" s="255">
        <v>43</v>
      </c>
      <c r="M11" s="255">
        <v>39</v>
      </c>
      <c r="N11" s="322">
        <v>0.035</v>
      </c>
      <c r="O11" s="317">
        <v>0.036</v>
      </c>
      <c r="P11" s="317">
        <v>0.033</v>
      </c>
      <c r="Q11" s="319">
        <v>4.6</v>
      </c>
      <c r="R11" s="319">
        <v>4.6</v>
      </c>
      <c r="S11" s="331" t="s">
        <v>417</v>
      </c>
    </row>
    <row r="12" spans="1:19" s="77" customFormat="1" ht="15" customHeight="1">
      <c r="A12" s="323" t="s">
        <v>418</v>
      </c>
      <c r="B12" s="276">
        <f aca="true" t="shared" si="0" ref="B12:M12">AVERAGE(B13:B24)</f>
        <v>0.0030000000000000005</v>
      </c>
      <c r="C12" s="276">
        <f t="shared" si="0"/>
        <v>0.0030000000000000005</v>
      </c>
      <c r="D12" s="276">
        <f t="shared" si="0"/>
        <v>0.003166666666666667</v>
      </c>
      <c r="E12" s="277">
        <f t="shared" si="0"/>
        <v>0.3166666666666666</v>
      </c>
      <c r="F12" s="277">
        <f t="shared" si="0"/>
        <v>0.29166666666666663</v>
      </c>
      <c r="G12" s="278">
        <f t="shared" si="0"/>
        <v>0.3166666666666666</v>
      </c>
      <c r="H12" s="279">
        <f t="shared" si="0"/>
        <v>0.018000000000000002</v>
      </c>
      <c r="I12" s="279">
        <f t="shared" si="0"/>
        <v>0.011333333333333332</v>
      </c>
      <c r="J12" s="279">
        <f t="shared" si="0"/>
        <v>0.010916666666666667</v>
      </c>
      <c r="K12" s="243">
        <f t="shared" si="0"/>
        <v>44.916666666666664</v>
      </c>
      <c r="L12" s="243">
        <f t="shared" si="0"/>
        <v>44.583333333333336</v>
      </c>
      <c r="M12" s="243">
        <f t="shared" si="0"/>
        <v>37.833333333333336</v>
      </c>
      <c r="N12" s="276">
        <v>0.037</v>
      </c>
      <c r="O12" s="276">
        <f>AVERAGE(O13:O24)</f>
        <v>0.037666666666666675</v>
      </c>
      <c r="P12" s="276">
        <f>AVERAGE(P13:P24)</f>
        <v>0.03316666666666667</v>
      </c>
      <c r="Q12" s="328">
        <v>4.5</v>
      </c>
      <c r="R12" s="328">
        <v>4.5</v>
      </c>
      <c r="S12" s="289" t="s">
        <v>397</v>
      </c>
    </row>
    <row r="13" spans="1:19" s="63" customFormat="1" ht="15" customHeight="1">
      <c r="A13" s="307" t="s">
        <v>419</v>
      </c>
      <c r="B13" s="280">
        <v>0.002</v>
      </c>
      <c r="C13" s="280">
        <v>0.005</v>
      </c>
      <c r="D13" s="280">
        <v>0.005</v>
      </c>
      <c r="E13" s="281">
        <v>0.3</v>
      </c>
      <c r="F13" s="281">
        <v>0.3</v>
      </c>
      <c r="G13" s="281">
        <v>0.3</v>
      </c>
      <c r="H13" s="280">
        <v>0.013</v>
      </c>
      <c r="I13" s="280">
        <v>0.014</v>
      </c>
      <c r="J13" s="280">
        <v>0.019</v>
      </c>
      <c r="K13" s="282">
        <v>45</v>
      </c>
      <c r="L13" s="282">
        <v>44</v>
      </c>
      <c r="M13" s="282">
        <v>39</v>
      </c>
      <c r="N13" s="280">
        <v>0.029</v>
      </c>
      <c r="O13" s="280">
        <v>0.029</v>
      </c>
      <c r="P13" s="280">
        <v>0.027</v>
      </c>
      <c r="Q13" s="281">
        <v>4.3</v>
      </c>
      <c r="R13" s="281">
        <v>4.2</v>
      </c>
      <c r="S13" s="329" t="s">
        <v>420</v>
      </c>
    </row>
    <row r="14" spans="1:19" s="63" customFormat="1" ht="15" customHeight="1">
      <c r="A14" s="307" t="s">
        <v>421</v>
      </c>
      <c r="B14" s="280">
        <v>0.005</v>
      </c>
      <c r="C14" s="280">
        <v>0.006</v>
      </c>
      <c r="D14" s="280">
        <v>0.004</v>
      </c>
      <c r="E14" s="281">
        <v>0.3</v>
      </c>
      <c r="F14" s="281">
        <v>0.3</v>
      </c>
      <c r="G14" s="281">
        <v>0.4</v>
      </c>
      <c r="H14" s="280">
        <v>0.014</v>
      </c>
      <c r="I14" s="280">
        <v>0.013</v>
      </c>
      <c r="J14" s="280">
        <v>0.017</v>
      </c>
      <c r="K14" s="282">
        <v>51</v>
      </c>
      <c r="L14" s="282">
        <v>54</v>
      </c>
      <c r="M14" s="282">
        <v>47</v>
      </c>
      <c r="N14" s="280">
        <v>0.04</v>
      </c>
      <c r="O14" s="280">
        <v>0.04</v>
      </c>
      <c r="P14" s="280">
        <v>0.036</v>
      </c>
      <c r="Q14" s="281">
        <v>4.6</v>
      </c>
      <c r="R14" s="281">
        <v>4.4</v>
      </c>
      <c r="S14" s="329" t="s">
        <v>422</v>
      </c>
    </row>
    <row r="15" spans="1:19" s="63" customFormat="1" ht="15" customHeight="1">
      <c r="A15" s="307" t="s">
        <v>77</v>
      </c>
      <c r="B15" s="280">
        <v>0.004</v>
      </c>
      <c r="C15" s="280">
        <v>0.004</v>
      </c>
      <c r="D15" s="280">
        <v>0.003</v>
      </c>
      <c r="E15" s="281">
        <v>0.3</v>
      </c>
      <c r="F15" s="281">
        <v>0.3</v>
      </c>
      <c r="G15" s="281">
        <v>0.4</v>
      </c>
      <c r="H15" s="280">
        <v>0.023</v>
      </c>
      <c r="I15" s="280">
        <v>0.015</v>
      </c>
      <c r="J15" s="283">
        <v>0.012</v>
      </c>
      <c r="K15" s="282">
        <v>67</v>
      </c>
      <c r="L15" s="282">
        <v>73</v>
      </c>
      <c r="M15" s="282">
        <v>64</v>
      </c>
      <c r="N15" s="280">
        <v>0.045</v>
      </c>
      <c r="O15" s="280">
        <v>0.048</v>
      </c>
      <c r="P15" s="280">
        <v>0.035</v>
      </c>
      <c r="Q15" s="281">
        <v>4.2</v>
      </c>
      <c r="R15" s="281">
        <v>4.4</v>
      </c>
      <c r="S15" s="329" t="s">
        <v>423</v>
      </c>
    </row>
    <row r="16" spans="1:19" s="63" customFormat="1" ht="15" customHeight="1">
      <c r="A16" s="307" t="s">
        <v>78</v>
      </c>
      <c r="B16" s="280">
        <v>0.004</v>
      </c>
      <c r="C16" s="280">
        <v>0.003</v>
      </c>
      <c r="D16" s="280">
        <v>0.004</v>
      </c>
      <c r="E16" s="281">
        <v>0.4</v>
      </c>
      <c r="F16" s="281">
        <v>0.2</v>
      </c>
      <c r="G16" s="281">
        <v>0.4</v>
      </c>
      <c r="H16" s="280">
        <v>0.024</v>
      </c>
      <c r="I16" s="280">
        <v>0.014</v>
      </c>
      <c r="J16" s="280">
        <v>0.007</v>
      </c>
      <c r="K16" s="282">
        <v>52</v>
      </c>
      <c r="L16" s="282">
        <v>52</v>
      </c>
      <c r="M16" s="282">
        <v>48</v>
      </c>
      <c r="N16" s="280">
        <v>0.051</v>
      </c>
      <c r="O16" s="280">
        <v>0.054</v>
      </c>
      <c r="P16" s="280">
        <v>0.041</v>
      </c>
      <c r="Q16" s="281">
        <v>4.3</v>
      </c>
      <c r="R16" s="281">
        <v>4.6</v>
      </c>
      <c r="S16" s="329" t="s">
        <v>424</v>
      </c>
    </row>
    <row r="17" spans="1:19" s="63" customFormat="1" ht="15" customHeight="1">
      <c r="A17" s="307" t="s">
        <v>79</v>
      </c>
      <c r="B17" s="280">
        <v>0.005</v>
      </c>
      <c r="C17" s="280">
        <v>0.002</v>
      </c>
      <c r="D17" s="280">
        <v>0.005</v>
      </c>
      <c r="E17" s="281">
        <v>0.4</v>
      </c>
      <c r="F17" s="281">
        <v>0.2</v>
      </c>
      <c r="G17" s="281">
        <v>0.4</v>
      </c>
      <c r="H17" s="280">
        <v>0.022</v>
      </c>
      <c r="I17" s="280">
        <v>0.009</v>
      </c>
      <c r="J17" s="280">
        <v>0.014</v>
      </c>
      <c r="K17" s="282">
        <v>48</v>
      </c>
      <c r="L17" s="282">
        <v>45</v>
      </c>
      <c r="M17" s="282">
        <v>40</v>
      </c>
      <c r="N17" s="280">
        <v>0.045</v>
      </c>
      <c r="O17" s="280">
        <v>0.047</v>
      </c>
      <c r="P17" s="280">
        <v>0.038</v>
      </c>
      <c r="Q17" s="281">
        <v>4.7</v>
      </c>
      <c r="R17" s="281">
        <v>4.7</v>
      </c>
      <c r="S17" s="332" t="s">
        <v>425</v>
      </c>
    </row>
    <row r="18" spans="1:19" s="63" customFormat="1" ht="15" customHeight="1">
      <c r="A18" s="307" t="s">
        <v>80</v>
      </c>
      <c r="B18" s="280">
        <v>0.003</v>
      </c>
      <c r="C18" s="280">
        <v>0.002</v>
      </c>
      <c r="D18" s="280">
        <v>0.005</v>
      </c>
      <c r="E18" s="281">
        <v>0.3</v>
      </c>
      <c r="F18" s="281">
        <v>0.2</v>
      </c>
      <c r="G18" s="281">
        <v>0.3</v>
      </c>
      <c r="H18" s="280">
        <v>0.016</v>
      </c>
      <c r="I18" s="280">
        <v>0.008</v>
      </c>
      <c r="J18" s="280">
        <v>0.009</v>
      </c>
      <c r="K18" s="282">
        <v>38</v>
      </c>
      <c r="L18" s="282">
        <v>33</v>
      </c>
      <c r="M18" s="282">
        <v>26</v>
      </c>
      <c r="N18" s="280">
        <v>0.039</v>
      </c>
      <c r="O18" s="280">
        <v>0.038</v>
      </c>
      <c r="P18" s="280">
        <v>0.029</v>
      </c>
      <c r="Q18" s="281">
        <v>4.9</v>
      </c>
      <c r="R18" s="281">
        <v>4.8</v>
      </c>
      <c r="S18" s="332" t="s">
        <v>426</v>
      </c>
    </row>
    <row r="19" spans="1:19" s="63" customFormat="1" ht="15" customHeight="1">
      <c r="A19" s="307" t="s">
        <v>81</v>
      </c>
      <c r="B19" s="280">
        <v>0.003</v>
      </c>
      <c r="C19" s="280">
        <v>0.002</v>
      </c>
      <c r="D19" s="280">
        <v>0.003</v>
      </c>
      <c r="E19" s="281">
        <v>0.3</v>
      </c>
      <c r="F19" s="281">
        <v>0.3</v>
      </c>
      <c r="G19" s="281">
        <v>0.2</v>
      </c>
      <c r="H19" s="280">
        <v>0.019</v>
      </c>
      <c r="I19" s="280">
        <v>0.008</v>
      </c>
      <c r="J19" s="280">
        <v>0.008</v>
      </c>
      <c r="K19" s="282">
        <v>41</v>
      </c>
      <c r="L19" s="282">
        <v>34</v>
      </c>
      <c r="M19" s="282">
        <v>27</v>
      </c>
      <c r="N19" s="280">
        <v>0.026</v>
      </c>
      <c r="O19" s="280">
        <v>0.027</v>
      </c>
      <c r="P19" s="280">
        <v>0.022</v>
      </c>
      <c r="Q19" s="281">
        <v>4.5</v>
      </c>
      <c r="R19" s="281">
        <v>4.4</v>
      </c>
      <c r="S19" s="332" t="s">
        <v>427</v>
      </c>
    </row>
    <row r="20" spans="1:19" s="63" customFormat="1" ht="15" customHeight="1">
      <c r="A20" s="307" t="s">
        <v>82</v>
      </c>
      <c r="B20" s="280">
        <v>0.002</v>
      </c>
      <c r="C20" s="280">
        <v>0.001</v>
      </c>
      <c r="D20" s="280">
        <v>0.001</v>
      </c>
      <c r="E20" s="281">
        <v>0.3</v>
      </c>
      <c r="F20" s="281">
        <v>0.2</v>
      </c>
      <c r="G20" s="281">
        <v>0.3</v>
      </c>
      <c r="H20" s="280">
        <v>0.016</v>
      </c>
      <c r="I20" s="280">
        <v>0.005</v>
      </c>
      <c r="J20" s="280">
        <v>0.006</v>
      </c>
      <c r="K20" s="282">
        <v>35</v>
      </c>
      <c r="L20" s="282">
        <v>29</v>
      </c>
      <c r="M20" s="282">
        <v>29</v>
      </c>
      <c r="N20" s="280">
        <v>0.033</v>
      </c>
      <c r="O20" s="280">
        <v>0.033</v>
      </c>
      <c r="P20" s="280">
        <v>0.029</v>
      </c>
      <c r="Q20" s="281">
        <v>4.8</v>
      </c>
      <c r="R20" s="281">
        <v>4.6</v>
      </c>
      <c r="S20" s="329" t="s">
        <v>428</v>
      </c>
    </row>
    <row r="21" spans="1:19" s="63" customFormat="1" ht="15" customHeight="1">
      <c r="A21" s="307" t="s">
        <v>83</v>
      </c>
      <c r="B21" s="280">
        <v>0.001</v>
      </c>
      <c r="C21" s="280">
        <v>0.002</v>
      </c>
      <c r="D21" s="280">
        <v>0.001</v>
      </c>
      <c r="E21" s="281">
        <v>0.3</v>
      </c>
      <c r="F21" s="281">
        <v>0.2</v>
      </c>
      <c r="G21" s="281">
        <v>0.2</v>
      </c>
      <c r="H21" s="280">
        <v>0.017</v>
      </c>
      <c r="I21" s="280">
        <v>0.009</v>
      </c>
      <c r="J21" s="280">
        <v>0.005</v>
      </c>
      <c r="K21" s="282">
        <v>31</v>
      </c>
      <c r="L21" s="282">
        <v>28</v>
      </c>
      <c r="M21" s="282">
        <v>25</v>
      </c>
      <c r="N21" s="280">
        <v>0.036</v>
      </c>
      <c r="O21" s="280">
        <v>0.035</v>
      </c>
      <c r="P21" s="280">
        <v>0.035</v>
      </c>
      <c r="Q21" s="281">
        <v>4.7</v>
      </c>
      <c r="R21" s="281">
        <v>4.6</v>
      </c>
      <c r="S21" s="329" t="s">
        <v>429</v>
      </c>
    </row>
    <row r="22" spans="1:19" s="63" customFormat="1" ht="15" customHeight="1">
      <c r="A22" s="307" t="s">
        <v>84</v>
      </c>
      <c r="B22" s="280">
        <v>0.001</v>
      </c>
      <c r="C22" s="280">
        <v>0.003</v>
      </c>
      <c r="D22" s="280">
        <v>0.002</v>
      </c>
      <c r="E22" s="281">
        <v>0.3</v>
      </c>
      <c r="F22" s="281">
        <v>0.3</v>
      </c>
      <c r="G22" s="281">
        <v>0.3</v>
      </c>
      <c r="H22" s="280">
        <v>0.02</v>
      </c>
      <c r="I22" s="280">
        <v>0.013</v>
      </c>
      <c r="J22" s="280">
        <v>0.009</v>
      </c>
      <c r="K22" s="282">
        <v>43</v>
      </c>
      <c r="L22" s="282">
        <v>45</v>
      </c>
      <c r="M22" s="282">
        <v>33</v>
      </c>
      <c r="N22" s="280">
        <v>0.042</v>
      </c>
      <c r="O22" s="280">
        <v>0.039</v>
      </c>
      <c r="P22" s="280">
        <v>0.044</v>
      </c>
      <c r="Q22" s="281">
        <v>4.3</v>
      </c>
      <c r="R22" s="281">
        <v>4.3</v>
      </c>
      <c r="S22" s="329" t="s">
        <v>430</v>
      </c>
    </row>
    <row r="23" spans="1:19" s="63" customFormat="1" ht="15" customHeight="1">
      <c r="A23" s="307" t="s">
        <v>85</v>
      </c>
      <c r="B23" s="280">
        <v>0.003</v>
      </c>
      <c r="C23" s="280">
        <v>0.003</v>
      </c>
      <c r="D23" s="280">
        <v>0.002</v>
      </c>
      <c r="E23" s="281">
        <v>0.3</v>
      </c>
      <c r="F23" s="281">
        <v>0.5</v>
      </c>
      <c r="G23" s="281">
        <v>0.3</v>
      </c>
      <c r="H23" s="280">
        <v>0.018</v>
      </c>
      <c r="I23" s="280">
        <v>0.014</v>
      </c>
      <c r="J23" s="280">
        <v>0.012</v>
      </c>
      <c r="K23" s="282">
        <v>45</v>
      </c>
      <c r="L23" s="282">
        <v>50</v>
      </c>
      <c r="M23" s="282">
        <v>35</v>
      </c>
      <c r="N23" s="280">
        <v>0.034</v>
      </c>
      <c r="O23" s="280">
        <v>0.033</v>
      </c>
      <c r="P23" s="280">
        <v>0.033</v>
      </c>
      <c r="Q23" s="281">
        <v>4.2</v>
      </c>
      <c r="R23" s="281">
        <v>4.3</v>
      </c>
      <c r="S23" s="329" t="s">
        <v>431</v>
      </c>
    </row>
    <row r="24" spans="1:19" s="63" customFormat="1" ht="15" customHeight="1">
      <c r="A24" s="311" t="s">
        <v>86</v>
      </c>
      <c r="B24" s="284">
        <v>0.003</v>
      </c>
      <c r="C24" s="284">
        <v>0.003</v>
      </c>
      <c r="D24" s="284">
        <v>0.003</v>
      </c>
      <c r="E24" s="285">
        <v>0.3</v>
      </c>
      <c r="F24" s="285">
        <v>0.5</v>
      </c>
      <c r="G24" s="285">
        <v>0.3</v>
      </c>
      <c r="H24" s="284">
        <v>0.014</v>
      </c>
      <c r="I24" s="284">
        <v>0.014</v>
      </c>
      <c r="J24" s="286">
        <v>0.013</v>
      </c>
      <c r="K24" s="287">
        <v>43</v>
      </c>
      <c r="L24" s="287">
        <v>48</v>
      </c>
      <c r="M24" s="288">
        <v>41</v>
      </c>
      <c r="N24" s="284">
        <v>0.03</v>
      </c>
      <c r="O24" s="284">
        <v>0.029</v>
      </c>
      <c r="P24" s="284">
        <v>0.029</v>
      </c>
      <c r="Q24" s="285">
        <v>4.4</v>
      </c>
      <c r="R24" s="285">
        <v>4.4</v>
      </c>
      <c r="S24" s="306" t="s">
        <v>432</v>
      </c>
    </row>
    <row r="25" spans="1:19" s="80" customFormat="1" ht="15.75" customHeight="1">
      <c r="A25" s="324" t="s">
        <v>544</v>
      </c>
      <c r="B25" s="325"/>
      <c r="C25" s="325"/>
      <c r="D25" s="325"/>
      <c r="E25" s="325"/>
      <c r="F25" s="325"/>
      <c r="G25" s="325"/>
      <c r="H25" s="303"/>
      <c r="I25" s="303"/>
      <c r="J25" s="302"/>
      <c r="K25" s="302"/>
      <c r="L25" s="302"/>
      <c r="M25" s="302"/>
      <c r="N25" s="302"/>
      <c r="O25" s="302"/>
      <c r="P25" s="302"/>
      <c r="Q25" s="303"/>
      <c r="R25" s="283"/>
      <c r="S25" s="326" t="s">
        <v>545</v>
      </c>
    </row>
    <row r="26" spans="1:19" s="80" customFormat="1" ht="15.75" customHeight="1">
      <c r="A26" s="303" t="s">
        <v>433</v>
      </c>
      <c r="B26" s="303"/>
      <c r="C26" s="303"/>
      <c r="D26" s="303"/>
      <c r="E26" s="303"/>
      <c r="F26" s="303"/>
      <c r="G26" s="303"/>
      <c r="H26" s="303"/>
      <c r="I26" s="303"/>
      <c r="J26" s="302"/>
      <c r="K26" s="302"/>
      <c r="L26" s="302"/>
      <c r="M26" s="302"/>
      <c r="N26" s="302"/>
      <c r="O26" s="302"/>
      <c r="P26" s="302"/>
      <c r="Q26" s="302"/>
      <c r="R26" s="302"/>
      <c r="S26" s="302"/>
    </row>
    <row r="27" spans="1:19" s="80" customFormat="1" ht="15.75" customHeight="1">
      <c r="A27" s="584" t="s">
        <v>434</v>
      </c>
      <c r="B27" s="584"/>
      <c r="C27" s="584"/>
      <c r="D27" s="584"/>
      <c r="E27" s="584"/>
      <c r="F27" s="584"/>
      <c r="G27" s="584"/>
      <c r="H27" s="584"/>
      <c r="I27" s="584"/>
      <c r="J27" s="584"/>
      <c r="K27" s="302"/>
      <c r="L27" s="302"/>
      <c r="M27" s="302"/>
      <c r="N27" s="302"/>
      <c r="O27" s="302"/>
      <c r="P27" s="302"/>
      <c r="Q27" s="302"/>
      <c r="R27" s="302"/>
      <c r="S27" s="302"/>
    </row>
    <row r="28" spans="1:19" s="80" customFormat="1" ht="15.75" customHeight="1">
      <c r="A28" s="588" t="s">
        <v>435</v>
      </c>
      <c r="B28" s="588"/>
      <c r="C28" s="588"/>
      <c r="D28" s="588"/>
      <c r="E28" s="588"/>
      <c r="F28" s="588"/>
      <c r="G28" s="588"/>
      <c r="H28" s="588"/>
      <c r="I28" s="588"/>
      <c r="J28" s="588"/>
      <c r="K28" s="302"/>
      <c r="L28" s="302"/>
      <c r="M28" s="302"/>
      <c r="N28" s="302"/>
      <c r="O28" s="302"/>
      <c r="P28" s="302"/>
      <c r="Q28" s="302"/>
      <c r="R28" s="302"/>
      <c r="S28" s="302"/>
    </row>
    <row r="29" spans="1:19" s="80" customFormat="1" ht="15.75" customHeight="1">
      <c r="A29" s="302" t="s">
        <v>436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</row>
    <row r="30" spans="1:19" ht="12.75">
      <c r="A30" s="589" t="s">
        <v>437</v>
      </c>
      <c r="B30" s="590"/>
      <c r="C30" s="590"/>
      <c r="D30" s="590"/>
      <c r="E30" s="590"/>
      <c r="F30" s="590"/>
      <c r="G30" s="590"/>
      <c r="H30" s="590"/>
      <c r="I30" s="590"/>
      <c r="J30" s="590"/>
      <c r="K30" s="302"/>
      <c r="L30" s="302"/>
      <c r="M30" s="302"/>
      <c r="N30" s="302"/>
      <c r="O30" s="302"/>
      <c r="P30" s="302"/>
      <c r="Q30" s="302"/>
      <c r="R30" s="302"/>
      <c r="S30" s="302"/>
    </row>
    <row r="31" spans="1:19" ht="12.75">
      <c r="A31" s="591"/>
      <c r="B31" s="591"/>
      <c r="C31" s="591"/>
      <c r="D31" s="591"/>
      <c r="E31" s="591"/>
      <c r="F31" s="591"/>
      <c r="G31" s="591"/>
      <c r="H31" s="591"/>
      <c r="I31" s="591"/>
      <c r="J31" s="591"/>
      <c r="K31" s="302"/>
      <c r="L31" s="302"/>
      <c r="M31" s="302"/>
      <c r="N31" s="302"/>
      <c r="O31" s="302"/>
      <c r="P31" s="302"/>
      <c r="Q31" s="302"/>
      <c r="R31" s="302"/>
      <c r="S31" s="302"/>
    </row>
    <row r="32" spans="1:19" ht="12.75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</row>
    <row r="33" spans="1:19" ht="12.75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</row>
    <row r="39" ht="12.75">
      <c r="C39" s="327"/>
    </row>
    <row r="41" spans="3:8" ht="12.75">
      <c r="C41" s="584"/>
      <c r="D41" s="584"/>
      <c r="E41" s="584"/>
      <c r="F41" s="584"/>
      <c r="G41" s="584"/>
      <c r="H41" s="584"/>
    </row>
    <row r="43" spans="3:10" ht="12.75">
      <c r="C43" s="302"/>
      <c r="D43" s="302"/>
      <c r="E43" s="302"/>
      <c r="F43" s="302"/>
      <c r="G43" s="302"/>
      <c r="H43" s="302"/>
      <c r="I43" s="302"/>
      <c r="J43" s="302"/>
    </row>
  </sheetData>
  <mergeCells count="24">
    <mergeCell ref="A28:J28"/>
    <mergeCell ref="A30:J30"/>
    <mergeCell ref="A31:J31"/>
    <mergeCell ref="C41:H41"/>
    <mergeCell ref="P5:P6"/>
    <mergeCell ref="Q5:Q6"/>
    <mergeCell ref="R5:R6"/>
    <mergeCell ref="A27:J27"/>
    <mergeCell ref="E5:F5"/>
    <mergeCell ref="H5:I5"/>
    <mergeCell ref="K5:L5"/>
    <mergeCell ref="N5:O5"/>
    <mergeCell ref="B5:C5"/>
    <mergeCell ref="M5:M6"/>
    <mergeCell ref="J5:J6"/>
    <mergeCell ref="D5:D6"/>
    <mergeCell ref="G5:G6"/>
    <mergeCell ref="A1:S1"/>
    <mergeCell ref="B3:D4"/>
    <mergeCell ref="E3:G4"/>
    <mergeCell ref="H3:J4"/>
    <mergeCell ref="K3:M4"/>
    <mergeCell ref="N3:P4"/>
    <mergeCell ref="Q3:R4"/>
  </mergeCells>
  <printOptions/>
  <pageMargins left="0.41" right="0.3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zoomScaleSheetLayoutView="100" workbookViewId="0" topLeftCell="A10">
      <selection activeCell="E16" sqref="E16"/>
    </sheetView>
  </sheetViews>
  <sheetFormatPr defaultColWidth="9.140625" defaultRowHeight="12.75"/>
  <cols>
    <col min="1" max="1" width="12.7109375" style="61" customWidth="1"/>
    <col min="2" max="2" width="8.57421875" style="61" customWidth="1"/>
    <col min="3" max="3" width="8.140625" style="61" customWidth="1"/>
    <col min="4" max="4" width="7.421875" style="61" customWidth="1"/>
    <col min="5" max="5" width="9.421875" style="61" customWidth="1"/>
    <col min="6" max="6" width="7.8515625" style="61" customWidth="1"/>
    <col min="7" max="7" width="6.8515625" style="61" customWidth="1"/>
    <col min="8" max="8" width="7.57421875" style="61" customWidth="1"/>
    <col min="9" max="9" width="6.8515625" style="61" customWidth="1"/>
    <col min="10" max="10" width="10.140625" style="61" customWidth="1"/>
    <col min="11" max="11" width="10.7109375" style="61" customWidth="1"/>
    <col min="12" max="14" width="7.28125" style="61" customWidth="1"/>
    <col min="15" max="15" width="6.28125" style="61" customWidth="1"/>
    <col min="16" max="16" width="7.28125" style="61" customWidth="1"/>
    <col min="17" max="17" width="8.00390625" style="61" customWidth="1"/>
    <col min="18" max="20" width="7.28125" style="61" customWidth="1"/>
    <col min="21" max="21" width="7.8515625" style="61" customWidth="1"/>
    <col min="22" max="22" width="7.28125" style="61" customWidth="1"/>
    <col min="23" max="23" width="6.28125" style="61" customWidth="1"/>
    <col min="24" max="24" width="7.28125" style="61" customWidth="1"/>
    <col min="25" max="25" width="8.140625" style="61" customWidth="1"/>
    <col min="26" max="26" width="11.421875" style="61" customWidth="1"/>
    <col min="27" max="27" width="5.421875" style="61" hidden="1" customWidth="1"/>
    <col min="28" max="28" width="6.8515625" style="61" customWidth="1"/>
    <col min="29" max="29" width="6.00390625" style="61" customWidth="1"/>
    <col min="30" max="16384" width="9.140625" style="61" customWidth="1"/>
  </cols>
  <sheetData>
    <row r="1" spans="1:30" ht="32.25" customHeight="1">
      <c r="A1" s="565" t="s">
        <v>133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60"/>
      <c r="AA1" s="60"/>
      <c r="AB1" s="60"/>
      <c r="AC1" s="60"/>
      <c r="AD1" s="60"/>
    </row>
    <row r="2" spans="1:27" s="2" customFormat="1" ht="18" customHeight="1">
      <c r="A2" s="2" t="s">
        <v>129</v>
      </c>
      <c r="Y2" s="2" t="s">
        <v>335</v>
      </c>
      <c r="AA2" s="134" t="s">
        <v>87</v>
      </c>
    </row>
    <row r="3" spans="1:27" s="2" customFormat="1" ht="36.75" customHeight="1">
      <c r="A3" s="615" t="s">
        <v>272</v>
      </c>
      <c r="B3" s="579" t="s">
        <v>134</v>
      </c>
      <c r="C3" s="603"/>
      <c r="D3" s="579" t="s">
        <v>135</v>
      </c>
      <c r="E3" s="603"/>
      <c r="F3" s="136" t="s">
        <v>88</v>
      </c>
      <c r="G3" s="137" t="s">
        <v>130</v>
      </c>
      <c r="H3" s="137" t="s">
        <v>131</v>
      </c>
      <c r="I3" s="137" t="s">
        <v>132</v>
      </c>
      <c r="J3" s="138"/>
      <c r="K3" s="139" t="s">
        <v>136</v>
      </c>
      <c r="L3" s="140"/>
      <c r="M3" s="140"/>
      <c r="N3" s="140"/>
      <c r="O3" s="140"/>
      <c r="P3" s="140"/>
      <c r="Q3" s="140"/>
      <c r="R3" s="141"/>
      <c r="S3" s="141"/>
      <c r="T3" s="141"/>
      <c r="U3" s="141"/>
      <c r="V3" s="141"/>
      <c r="W3" s="141"/>
      <c r="X3" s="141"/>
      <c r="Y3" s="608" t="s">
        <v>273</v>
      </c>
      <c r="Z3" s="618"/>
      <c r="AA3" s="143"/>
    </row>
    <row r="4" spans="1:27" s="2" customFormat="1" ht="24.75" customHeight="1">
      <c r="A4" s="616"/>
      <c r="B4" s="137" t="s">
        <v>137</v>
      </c>
      <c r="C4" s="137" t="s">
        <v>138</v>
      </c>
      <c r="D4" s="137" t="s">
        <v>137</v>
      </c>
      <c r="E4" s="137" t="s">
        <v>138</v>
      </c>
      <c r="F4" s="144"/>
      <c r="G4" s="145"/>
      <c r="H4" s="145"/>
      <c r="I4" s="145"/>
      <c r="J4" s="146" t="s">
        <v>139</v>
      </c>
      <c r="K4" s="147" t="s">
        <v>140</v>
      </c>
      <c r="L4" s="147" t="s">
        <v>141</v>
      </c>
      <c r="M4" s="147" t="s">
        <v>142</v>
      </c>
      <c r="N4" s="148" t="s">
        <v>92</v>
      </c>
      <c r="O4" s="148" t="s">
        <v>93</v>
      </c>
      <c r="P4" s="139" t="s">
        <v>143</v>
      </c>
      <c r="Q4" s="140"/>
      <c r="R4" s="141"/>
      <c r="S4" s="141"/>
      <c r="T4" s="141"/>
      <c r="U4" s="141"/>
      <c r="V4" s="141"/>
      <c r="W4" s="141"/>
      <c r="X4" s="141"/>
      <c r="Y4" s="609"/>
      <c r="Z4" s="619"/>
      <c r="AA4" s="150"/>
    </row>
    <row r="5" spans="1:27" s="2" customFormat="1" ht="30" customHeight="1">
      <c r="A5" s="616"/>
      <c r="B5" s="151"/>
      <c r="C5" s="151"/>
      <c r="D5" s="151"/>
      <c r="E5" s="151"/>
      <c r="F5" s="152" t="s">
        <v>94</v>
      </c>
      <c r="G5" s="153" t="s">
        <v>95</v>
      </c>
      <c r="H5" s="153" t="s">
        <v>96</v>
      </c>
      <c r="I5" s="153"/>
      <c r="J5" s="154"/>
      <c r="K5" s="155"/>
      <c r="L5" s="155"/>
      <c r="M5" s="155"/>
      <c r="N5" s="155"/>
      <c r="O5" s="155"/>
      <c r="P5" s="139" t="s">
        <v>144</v>
      </c>
      <c r="Q5" s="140"/>
      <c r="R5" s="141"/>
      <c r="S5" s="156"/>
      <c r="T5" s="157" t="s">
        <v>145</v>
      </c>
      <c r="U5" s="141"/>
      <c r="V5" s="141"/>
      <c r="W5" s="141"/>
      <c r="X5" s="156"/>
      <c r="Y5" s="609"/>
      <c r="Z5" s="619"/>
      <c r="AA5" s="150"/>
    </row>
    <row r="6" spans="1:27" s="2" customFormat="1" ht="35.25" customHeight="1">
      <c r="A6" s="616"/>
      <c r="B6" s="145"/>
      <c r="C6" s="145"/>
      <c r="D6" s="145"/>
      <c r="E6" s="145"/>
      <c r="F6" s="152" t="s">
        <v>97</v>
      </c>
      <c r="G6" s="153" t="s">
        <v>98</v>
      </c>
      <c r="H6" s="153" t="s">
        <v>99</v>
      </c>
      <c r="I6" s="153" t="s">
        <v>100</v>
      </c>
      <c r="J6" s="154"/>
      <c r="K6" s="155"/>
      <c r="L6" s="155"/>
      <c r="M6" s="155"/>
      <c r="N6" s="155"/>
      <c r="O6" s="155"/>
      <c r="P6" s="137" t="s">
        <v>101</v>
      </c>
      <c r="Q6" s="137" t="s">
        <v>89</v>
      </c>
      <c r="R6" s="158" t="s">
        <v>90</v>
      </c>
      <c r="S6" s="137" t="s">
        <v>102</v>
      </c>
      <c r="T6" s="137" t="s">
        <v>101</v>
      </c>
      <c r="U6" s="137" t="s">
        <v>89</v>
      </c>
      <c r="V6" s="158" t="s">
        <v>90</v>
      </c>
      <c r="W6" s="137" t="s">
        <v>102</v>
      </c>
      <c r="X6" s="137" t="s">
        <v>92</v>
      </c>
      <c r="Y6" s="609"/>
      <c r="Z6" s="619"/>
      <c r="AA6" s="150"/>
    </row>
    <row r="7" spans="1:27" s="2" customFormat="1" ht="32.25" customHeight="1">
      <c r="A7" s="617"/>
      <c r="B7" s="159" t="s">
        <v>105</v>
      </c>
      <c r="C7" s="159" t="s">
        <v>106</v>
      </c>
      <c r="D7" s="159" t="s">
        <v>105</v>
      </c>
      <c r="E7" s="159" t="s">
        <v>106</v>
      </c>
      <c r="F7" s="160" t="s">
        <v>107</v>
      </c>
      <c r="G7" s="161" t="s">
        <v>108</v>
      </c>
      <c r="H7" s="161" t="s">
        <v>109</v>
      </c>
      <c r="I7" s="161" t="s">
        <v>110</v>
      </c>
      <c r="J7" s="162"/>
      <c r="K7" s="163" t="s">
        <v>111</v>
      </c>
      <c r="L7" s="164" t="s">
        <v>112</v>
      </c>
      <c r="M7" s="164" t="s">
        <v>113</v>
      </c>
      <c r="N7" s="165" t="s">
        <v>118</v>
      </c>
      <c r="O7" s="166" t="s">
        <v>114</v>
      </c>
      <c r="P7" s="160" t="s">
        <v>115</v>
      </c>
      <c r="Q7" s="161" t="s">
        <v>111</v>
      </c>
      <c r="R7" s="167" t="s">
        <v>116</v>
      </c>
      <c r="S7" s="160" t="s">
        <v>117</v>
      </c>
      <c r="T7" s="160" t="s">
        <v>115</v>
      </c>
      <c r="U7" s="161" t="s">
        <v>111</v>
      </c>
      <c r="V7" s="161" t="s">
        <v>116</v>
      </c>
      <c r="W7" s="160" t="s">
        <v>117</v>
      </c>
      <c r="X7" s="161" t="s">
        <v>118</v>
      </c>
      <c r="Y7" s="610"/>
      <c r="Z7" s="620"/>
      <c r="AA7" s="168"/>
    </row>
    <row r="8" spans="1:27" ht="15.75" customHeight="1">
      <c r="A8" s="81" t="s">
        <v>265</v>
      </c>
      <c r="B8" s="461">
        <v>255.53</v>
      </c>
      <c r="C8" s="462">
        <v>292908</v>
      </c>
      <c r="D8" s="461">
        <v>255.53</v>
      </c>
      <c r="E8" s="462">
        <v>292908</v>
      </c>
      <c r="F8" s="424">
        <v>100</v>
      </c>
      <c r="G8" s="424">
        <v>439.3</v>
      </c>
      <c r="H8" s="424">
        <v>439.3</v>
      </c>
      <c r="I8" s="463">
        <v>100</v>
      </c>
      <c r="J8" s="464">
        <v>439.3</v>
      </c>
      <c r="K8" s="464">
        <v>115.8</v>
      </c>
      <c r="L8" s="464">
        <v>103.9</v>
      </c>
      <c r="M8" s="464">
        <v>219.6</v>
      </c>
      <c r="N8" s="465">
        <v>15</v>
      </c>
      <c r="O8" s="441">
        <v>0.2</v>
      </c>
      <c r="P8" s="443">
        <v>439.3</v>
      </c>
      <c r="Q8" s="443">
        <v>115.8</v>
      </c>
      <c r="R8" s="443">
        <v>103.9</v>
      </c>
      <c r="S8" s="443">
        <v>219.6</v>
      </c>
      <c r="T8" s="432">
        <v>52</v>
      </c>
      <c r="U8" s="424">
        <v>10</v>
      </c>
      <c r="V8" s="425">
        <v>15</v>
      </c>
      <c r="W8" s="425">
        <v>12</v>
      </c>
      <c r="X8" s="424">
        <v>15</v>
      </c>
      <c r="Y8" s="611" t="s">
        <v>237</v>
      </c>
      <c r="Z8" s="612"/>
      <c r="AA8" s="612"/>
    </row>
    <row r="9" spans="1:27" ht="15.75" customHeight="1">
      <c r="A9" s="82" t="s">
        <v>44</v>
      </c>
      <c r="B9" s="466">
        <v>722.31</v>
      </c>
      <c r="C9" s="467">
        <v>102189</v>
      </c>
      <c r="D9" s="466">
        <v>721.79</v>
      </c>
      <c r="E9" s="467">
        <v>102020</v>
      </c>
      <c r="F9" s="468">
        <v>99.83462016459697</v>
      </c>
      <c r="G9" s="466">
        <v>63.72</v>
      </c>
      <c r="H9" s="466">
        <v>63.72</v>
      </c>
      <c r="I9" s="469">
        <v>100</v>
      </c>
      <c r="J9" s="470">
        <v>63.7</v>
      </c>
      <c r="K9" s="471">
        <v>26.4</v>
      </c>
      <c r="L9" s="471">
        <v>17.1</v>
      </c>
      <c r="M9" s="471">
        <v>20.2</v>
      </c>
      <c r="N9" s="423" t="s">
        <v>26</v>
      </c>
      <c r="O9" s="338" t="s">
        <v>26</v>
      </c>
      <c r="P9" s="338">
        <v>63.7</v>
      </c>
      <c r="Q9" s="338">
        <v>26.4</v>
      </c>
      <c r="R9" s="338">
        <v>17.1</v>
      </c>
      <c r="S9" s="338">
        <v>20.2</v>
      </c>
      <c r="T9" s="338">
        <v>38</v>
      </c>
      <c r="U9" s="490">
        <v>2</v>
      </c>
      <c r="V9" s="490">
        <v>1</v>
      </c>
      <c r="W9" s="491">
        <v>33</v>
      </c>
      <c r="X9" s="490">
        <v>2</v>
      </c>
      <c r="Y9" s="613" t="s">
        <v>271</v>
      </c>
      <c r="Z9" s="614"/>
      <c r="AA9" s="614"/>
    </row>
    <row r="10" spans="1:27" ht="15.75" customHeight="1">
      <c r="A10" s="81" t="s">
        <v>267</v>
      </c>
      <c r="B10" s="461">
        <v>255.5</v>
      </c>
      <c r="C10" s="462">
        <v>296990</v>
      </c>
      <c r="D10" s="461">
        <v>255.5</v>
      </c>
      <c r="E10" s="462">
        <v>296068</v>
      </c>
      <c r="F10" s="472">
        <v>99.7</v>
      </c>
      <c r="G10" s="473">
        <v>440.2</v>
      </c>
      <c r="H10" s="473">
        <v>440.2</v>
      </c>
      <c r="I10" s="463">
        <v>100</v>
      </c>
      <c r="J10" s="464">
        <v>440.2</v>
      </c>
      <c r="K10" s="464">
        <v>81.7</v>
      </c>
      <c r="L10" s="464">
        <v>91.4</v>
      </c>
      <c r="M10" s="464">
        <v>267.1</v>
      </c>
      <c r="N10" s="465">
        <v>36.1</v>
      </c>
      <c r="O10" s="338" t="s">
        <v>26</v>
      </c>
      <c r="P10" s="443">
        <v>440.2</v>
      </c>
      <c r="Q10" s="443">
        <v>81.7</v>
      </c>
      <c r="R10" s="443">
        <v>91.4</v>
      </c>
      <c r="S10" s="443">
        <v>267.1</v>
      </c>
      <c r="T10" s="441">
        <v>36.1</v>
      </c>
      <c r="U10" s="424" t="s">
        <v>224</v>
      </c>
      <c r="V10" s="425" t="s">
        <v>224</v>
      </c>
      <c r="W10" s="425" t="s">
        <v>224</v>
      </c>
      <c r="X10" s="424">
        <v>36.1</v>
      </c>
      <c r="Y10" s="611" t="s">
        <v>238</v>
      </c>
      <c r="Z10" s="612"/>
      <c r="AA10" s="612"/>
    </row>
    <row r="11" spans="1:27" s="68" customFormat="1" ht="15.75" customHeight="1">
      <c r="A11" s="82" t="s">
        <v>45</v>
      </c>
      <c r="B11" s="461">
        <v>722.31</v>
      </c>
      <c r="C11" s="462">
        <v>102342</v>
      </c>
      <c r="D11" s="461">
        <v>721.05</v>
      </c>
      <c r="E11" s="462">
        <v>102154</v>
      </c>
      <c r="F11" s="472">
        <v>99.8</v>
      </c>
      <c r="G11" s="473">
        <v>63.3</v>
      </c>
      <c r="H11" s="473">
        <v>63.3</v>
      </c>
      <c r="I11" s="463">
        <v>100</v>
      </c>
      <c r="J11" s="464">
        <v>60.4</v>
      </c>
      <c r="K11" s="464">
        <v>14.7</v>
      </c>
      <c r="L11" s="464">
        <v>28.7</v>
      </c>
      <c r="M11" s="464">
        <v>472.9</v>
      </c>
      <c r="N11" s="465">
        <v>3</v>
      </c>
      <c r="O11" s="338" t="s">
        <v>26</v>
      </c>
      <c r="P11" s="443">
        <v>63.3</v>
      </c>
      <c r="Q11" s="443">
        <v>12.7</v>
      </c>
      <c r="R11" s="443">
        <v>28.3</v>
      </c>
      <c r="S11" s="443">
        <v>22.3</v>
      </c>
      <c r="T11" s="441">
        <v>10.9</v>
      </c>
      <c r="U11" s="492">
        <v>1</v>
      </c>
      <c r="V11" s="493">
        <v>0.2</v>
      </c>
      <c r="W11" s="441">
        <v>6.7</v>
      </c>
      <c r="X11" s="493">
        <v>3</v>
      </c>
      <c r="Y11" s="613" t="s">
        <v>252</v>
      </c>
      <c r="Z11" s="614"/>
      <c r="AA11" s="614"/>
    </row>
    <row r="12" spans="1:27" ht="15.75" customHeight="1">
      <c r="A12" s="83" t="s">
        <v>29</v>
      </c>
      <c r="B12" s="474">
        <v>977.8</v>
      </c>
      <c r="C12" s="475">
        <v>402254</v>
      </c>
      <c r="D12" s="476">
        <v>977.8</v>
      </c>
      <c r="E12" s="475">
        <v>401243</v>
      </c>
      <c r="F12" s="477">
        <f>E12/C12*100</f>
        <v>99.74866626559337</v>
      </c>
      <c r="G12" s="478">
        <v>518.4</v>
      </c>
      <c r="H12" s="478">
        <v>518.4</v>
      </c>
      <c r="I12" s="463">
        <f>H12/G12*100</f>
        <v>100</v>
      </c>
      <c r="J12" s="464">
        <v>518.4</v>
      </c>
      <c r="K12" s="464">
        <v>96.8</v>
      </c>
      <c r="L12" s="464">
        <v>129.4</v>
      </c>
      <c r="M12" s="464">
        <v>292.2</v>
      </c>
      <c r="N12" s="465">
        <v>46.5</v>
      </c>
      <c r="O12" s="338" t="s">
        <v>26</v>
      </c>
      <c r="P12" s="450">
        <v>518.4</v>
      </c>
      <c r="Q12" s="450">
        <v>96.8</v>
      </c>
      <c r="R12" s="450">
        <v>129.4</v>
      </c>
      <c r="S12" s="450">
        <v>292.2</v>
      </c>
      <c r="T12" s="450">
        <v>151.9</v>
      </c>
      <c r="U12" s="450">
        <v>1.4</v>
      </c>
      <c r="V12" s="450">
        <v>2.3</v>
      </c>
      <c r="W12" s="450">
        <v>101.7</v>
      </c>
      <c r="X12" s="450">
        <v>46.5</v>
      </c>
      <c r="Y12" s="606" t="s">
        <v>29</v>
      </c>
      <c r="Z12" s="607"/>
      <c r="AA12" s="607"/>
    </row>
    <row r="13" spans="1:27" s="226" customFormat="1" ht="15.75" customHeight="1">
      <c r="A13" s="224" t="s">
        <v>18</v>
      </c>
      <c r="B13" s="479">
        <v>977.8</v>
      </c>
      <c r="C13" s="15">
        <v>403601</v>
      </c>
      <c r="D13" s="480">
        <v>977.8</v>
      </c>
      <c r="E13" s="15">
        <v>403423</v>
      </c>
      <c r="F13" s="481">
        <f>E13/C13*100</f>
        <v>99.95589703692508</v>
      </c>
      <c r="G13" s="480">
        <v>447</v>
      </c>
      <c r="H13" s="480">
        <v>447</v>
      </c>
      <c r="I13" s="482">
        <f>H13/G13*100</f>
        <v>100</v>
      </c>
      <c r="J13" s="482">
        <v>504</v>
      </c>
      <c r="K13" s="482">
        <v>57</v>
      </c>
      <c r="L13" s="482">
        <v>131</v>
      </c>
      <c r="M13" s="482">
        <v>259</v>
      </c>
      <c r="N13" s="337" t="s">
        <v>119</v>
      </c>
      <c r="O13" s="338" t="s">
        <v>26</v>
      </c>
      <c r="P13" s="452">
        <v>504</v>
      </c>
      <c r="Q13" s="452">
        <v>57</v>
      </c>
      <c r="R13" s="452">
        <v>131</v>
      </c>
      <c r="S13" s="452">
        <v>259</v>
      </c>
      <c r="T13" s="452">
        <v>164.6</v>
      </c>
      <c r="U13" s="452">
        <v>21.9</v>
      </c>
      <c r="V13" s="452">
        <v>2.1</v>
      </c>
      <c r="W13" s="452">
        <v>125.7</v>
      </c>
      <c r="X13" s="452">
        <v>14.9</v>
      </c>
      <c r="Y13" s="592" t="s">
        <v>18</v>
      </c>
      <c r="Z13" s="602"/>
      <c r="AA13" s="602"/>
    </row>
    <row r="14" spans="1:27" s="226" customFormat="1" ht="15.75" customHeight="1">
      <c r="A14" s="224" t="s">
        <v>387</v>
      </c>
      <c r="B14" s="479">
        <v>977.8</v>
      </c>
      <c r="C14" s="15">
        <v>408364</v>
      </c>
      <c r="D14" s="480">
        <v>977.8</v>
      </c>
      <c r="E14" s="15">
        <v>405267</v>
      </c>
      <c r="F14" s="481">
        <v>100</v>
      </c>
      <c r="G14" s="480">
        <v>456.2</v>
      </c>
      <c r="H14" s="480">
        <v>456.2</v>
      </c>
      <c r="I14" s="482">
        <v>100</v>
      </c>
      <c r="J14" s="482">
        <v>456.2</v>
      </c>
      <c r="K14" s="482">
        <v>67.2</v>
      </c>
      <c r="L14" s="482">
        <v>124.4</v>
      </c>
      <c r="M14" s="482">
        <v>264.6</v>
      </c>
      <c r="N14" s="337" t="s">
        <v>119</v>
      </c>
      <c r="O14" s="338" t="s">
        <v>26</v>
      </c>
      <c r="P14" s="452">
        <v>456.2</v>
      </c>
      <c r="Q14" s="452">
        <v>67.2</v>
      </c>
      <c r="R14" s="452">
        <v>124.4</v>
      </c>
      <c r="S14" s="452">
        <v>264.6</v>
      </c>
      <c r="T14" s="452">
        <v>188</v>
      </c>
      <c r="U14" s="452">
        <v>21.9</v>
      </c>
      <c r="V14" s="452">
        <v>2.1</v>
      </c>
      <c r="W14" s="452">
        <v>134.8</v>
      </c>
      <c r="X14" s="452">
        <v>29.2</v>
      </c>
      <c r="Y14" s="592" t="s">
        <v>387</v>
      </c>
      <c r="Z14" s="593"/>
      <c r="AA14" s="228"/>
    </row>
    <row r="15" spans="1:29" s="230" customFormat="1" ht="15.75" customHeight="1">
      <c r="A15" s="334" t="s">
        <v>398</v>
      </c>
      <c r="B15" s="483">
        <v>977.8</v>
      </c>
      <c r="C15" s="430">
        <v>410915</v>
      </c>
      <c r="D15" s="456">
        <v>977.3</v>
      </c>
      <c r="E15" s="430">
        <v>407658</v>
      </c>
      <c r="F15" s="484">
        <v>100</v>
      </c>
      <c r="G15" s="485">
        <v>454.1</v>
      </c>
      <c r="H15" s="485">
        <v>454.1</v>
      </c>
      <c r="I15" s="486">
        <v>100</v>
      </c>
      <c r="J15" s="487">
        <v>454.1</v>
      </c>
      <c r="K15" s="456">
        <v>65.9</v>
      </c>
      <c r="L15" s="456">
        <v>113</v>
      </c>
      <c r="M15" s="456">
        <v>275.2</v>
      </c>
      <c r="N15" s="488" t="s">
        <v>119</v>
      </c>
      <c r="O15" s="489" t="s">
        <v>26</v>
      </c>
      <c r="P15" s="456">
        <v>454.1</v>
      </c>
      <c r="Q15" s="456">
        <v>65.9</v>
      </c>
      <c r="R15" s="456">
        <v>113</v>
      </c>
      <c r="S15" s="456">
        <v>275.2</v>
      </c>
      <c r="T15" s="487">
        <v>188.9</v>
      </c>
      <c r="U15" s="487">
        <v>41.8</v>
      </c>
      <c r="V15" s="487">
        <v>2.1</v>
      </c>
      <c r="W15" s="487">
        <v>101.5</v>
      </c>
      <c r="X15" s="494">
        <v>43.5</v>
      </c>
      <c r="Y15" s="595" t="s">
        <v>438</v>
      </c>
      <c r="Z15" s="596"/>
      <c r="AA15" s="333"/>
      <c r="AB15" s="333"/>
      <c r="AC15" s="333"/>
    </row>
    <row r="16" ht="12.75"/>
    <row r="17" spans="1:29" s="2" customFormat="1" ht="24.75" customHeight="1">
      <c r="A17" s="615" t="s">
        <v>272</v>
      </c>
      <c r="B17" s="585" t="s">
        <v>136</v>
      </c>
      <c r="C17" s="587"/>
      <c r="D17" s="587"/>
      <c r="E17" s="587"/>
      <c r="F17" s="587"/>
      <c r="G17" s="587"/>
      <c r="H17" s="587"/>
      <c r="I17" s="587"/>
      <c r="J17" s="587"/>
      <c r="K17" s="587"/>
      <c r="L17" s="587"/>
      <c r="M17" s="586"/>
      <c r="N17" s="579" t="s">
        <v>147</v>
      </c>
      <c r="O17" s="575"/>
      <c r="P17" s="575"/>
      <c r="Q17" s="576"/>
      <c r="R17" s="579" t="s">
        <v>148</v>
      </c>
      <c r="S17" s="575"/>
      <c r="T17" s="575"/>
      <c r="U17" s="576"/>
      <c r="V17" s="579" t="s">
        <v>149</v>
      </c>
      <c r="W17" s="575"/>
      <c r="X17" s="575"/>
      <c r="Y17" s="576"/>
      <c r="Z17" s="608" t="s">
        <v>273</v>
      </c>
      <c r="AA17" s="142"/>
      <c r="AB17" s="169"/>
      <c r="AC17" s="170"/>
    </row>
    <row r="18" spans="1:29" s="2" customFormat="1" ht="24.75" customHeight="1">
      <c r="A18" s="616"/>
      <c r="B18" s="585" t="s">
        <v>143</v>
      </c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6"/>
      <c r="N18" s="580"/>
      <c r="O18" s="577"/>
      <c r="P18" s="577"/>
      <c r="Q18" s="578"/>
      <c r="R18" s="580"/>
      <c r="S18" s="577"/>
      <c r="T18" s="577"/>
      <c r="U18" s="578"/>
      <c r="V18" s="580"/>
      <c r="W18" s="577"/>
      <c r="X18" s="577"/>
      <c r="Y18" s="578"/>
      <c r="Z18" s="609"/>
      <c r="AA18" s="149"/>
      <c r="AB18" s="169"/>
      <c r="AC18" s="170"/>
    </row>
    <row r="19" spans="1:27" s="2" customFormat="1" ht="24.75" customHeight="1">
      <c r="A19" s="616"/>
      <c r="B19" s="157" t="s">
        <v>146</v>
      </c>
      <c r="C19" s="141"/>
      <c r="D19" s="141"/>
      <c r="E19" s="156"/>
      <c r="F19" s="171"/>
      <c r="G19" s="585" t="s">
        <v>150</v>
      </c>
      <c r="H19" s="587"/>
      <c r="I19" s="587"/>
      <c r="J19" s="587"/>
      <c r="K19" s="587"/>
      <c r="L19" s="587"/>
      <c r="M19" s="586"/>
      <c r="N19" s="172" t="s">
        <v>121</v>
      </c>
      <c r="O19" s="585" t="s">
        <v>151</v>
      </c>
      <c r="P19" s="604"/>
      <c r="Q19" s="605"/>
      <c r="R19" s="173" t="s">
        <v>121</v>
      </c>
      <c r="S19" s="585" t="s">
        <v>151</v>
      </c>
      <c r="T19" s="604"/>
      <c r="U19" s="605"/>
      <c r="V19" s="172" t="s">
        <v>121</v>
      </c>
      <c r="W19" s="585" t="s">
        <v>151</v>
      </c>
      <c r="X19" s="604"/>
      <c r="Y19" s="605"/>
      <c r="Z19" s="609"/>
      <c r="AA19" s="149"/>
    </row>
    <row r="20" spans="1:27" s="2" customFormat="1" ht="36.75" customHeight="1">
      <c r="A20" s="616"/>
      <c r="B20" s="137" t="s">
        <v>101</v>
      </c>
      <c r="C20" s="137" t="s">
        <v>89</v>
      </c>
      <c r="D20" s="158" t="s">
        <v>90</v>
      </c>
      <c r="E20" s="137" t="s">
        <v>102</v>
      </c>
      <c r="F20" s="135" t="s">
        <v>92</v>
      </c>
      <c r="G20" s="137" t="s">
        <v>103</v>
      </c>
      <c r="H20" s="137" t="s">
        <v>274</v>
      </c>
      <c r="I20" s="137" t="s">
        <v>89</v>
      </c>
      <c r="J20" s="158" t="s">
        <v>90</v>
      </c>
      <c r="K20" s="137" t="s">
        <v>91</v>
      </c>
      <c r="L20" s="137" t="s">
        <v>92</v>
      </c>
      <c r="M20" s="137" t="s">
        <v>104</v>
      </c>
      <c r="N20" s="174"/>
      <c r="O20" s="137" t="s">
        <v>122</v>
      </c>
      <c r="P20" s="137" t="s">
        <v>123</v>
      </c>
      <c r="Q20" s="137" t="s">
        <v>124</v>
      </c>
      <c r="R20" s="175"/>
      <c r="S20" s="137" t="s">
        <v>122</v>
      </c>
      <c r="T20" s="137" t="s">
        <v>123</v>
      </c>
      <c r="U20" s="137" t="s">
        <v>124</v>
      </c>
      <c r="V20" s="174"/>
      <c r="W20" s="137" t="s">
        <v>122</v>
      </c>
      <c r="X20" s="137" t="s">
        <v>123</v>
      </c>
      <c r="Y20" s="137" t="s">
        <v>124</v>
      </c>
      <c r="Z20" s="609"/>
      <c r="AA20" s="149"/>
    </row>
    <row r="21" spans="1:29" s="2" customFormat="1" ht="33.75" customHeight="1">
      <c r="A21" s="617"/>
      <c r="B21" s="160" t="s">
        <v>115</v>
      </c>
      <c r="C21" s="161" t="s">
        <v>111</v>
      </c>
      <c r="D21" s="161" t="s">
        <v>116</v>
      </c>
      <c r="E21" s="160" t="s">
        <v>117</v>
      </c>
      <c r="F21" s="176" t="s">
        <v>118</v>
      </c>
      <c r="G21" s="161" t="s">
        <v>152</v>
      </c>
      <c r="H21" s="160" t="s">
        <v>115</v>
      </c>
      <c r="I21" s="161" t="s">
        <v>111</v>
      </c>
      <c r="J21" s="161" t="s">
        <v>116</v>
      </c>
      <c r="K21" s="160" t="s">
        <v>117</v>
      </c>
      <c r="L21" s="161" t="s">
        <v>118</v>
      </c>
      <c r="M21" s="160" t="s">
        <v>153</v>
      </c>
      <c r="N21" s="177" t="s">
        <v>125</v>
      </c>
      <c r="O21" s="161" t="s">
        <v>126</v>
      </c>
      <c r="P21" s="161" t="s">
        <v>127</v>
      </c>
      <c r="Q21" s="161" t="s">
        <v>128</v>
      </c>
      <c r="R21" s="160" t="s">
        <v>125</v>
      </c>
      <c r="S21" s="161" t="s">
        <v>126</v>
      </c>
      <c r="T21" s="161" t="s">
        <v>127</v>
      </c>
      <c r="U21" s="161" t="s">
        <v>128</v>
      </c>
      <c r="V21" s="160" t="s">
        <v>125</v>
      </c>
      <c r="W21" s="161" t="s">
        <v>126</v>
      </c>
      <c r="X21" s="161" t="s">
        <v>127</v>
      </c>
      <c r="Y21" s="161" t="s">
        <v>128</v>
      </c>
      <c r="Z21" s="610"/>
      <c r="AB21" s="149"/>
      <c r="AC21" s="170"/>
    </row>
    <row r="22" spans="1:28" ht="15.75" customHeight="1">
      <c r="A22" s="81" t="s">
        <v>265</v>
      </c>
      <c r="B22" s="432">
        <v>1106</v>
      </c>
      <c r="C22" s="432">
        <v>8.2</v>
      </c>
      <c r="D22" s="433">
        <v>0</v>
      </c>
      <c r="E22" s="432">
        <v>1097.9</v>
      </c>
      <c r="F22" s="434" t="s">
        <v>120</v>
      </c>
      <c r="G22" s="435">
        <v>5.3</v>
      </c>
      <c r="H22" s="436" t="s">
        <v>282</v>
      </c>
      <c r="I22" s="437" t="s">
        <v>156</v>
      </c>
      <c r="J22" s="435">
        <v>0.6</v>
      </c>
      <c r="K22" s="436">
        <v>4.5</v>
      </c>
      <c r="L22" s="437" t="s">
        <v>26</v>
      </c>
      <c r="M22" s="438">
        <v>0.2</v>
      </c>
      <c r="N22" s="64">
        <v>248</v>
      </c>
      <c r="O22" s="64">
        <v>66</v>
      </c>
      <c r="P22" s="64">
        <v>0</v>
      </c>
      <c r="Q22" s="64">
        <v>8</v>
      </c>
      <c r="R22" s="85">
        <v>60</v>
      </c>
      <c r="S22" s="85">
        <v>17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599" t="s">
        <v>236</v>
      </c>
      <c r="AA22" s="600"/>
      <c r="AB22" s="600"/>
    </row>
    <row r="23" spans="1:28" ht="15.75" customHeight="1">
      <c r="A23" s="82" t="s">
        <v>44</v>
      </c>
      <c r="B23" s="338">
        <v>173</v>
      </c>
      <c r="C23" s="439" t="s">
        <v>26</v>
      </c>
      <c r="D23" s="439" t="s">
        <v>26</v>
      </c>
      <c r="E23" s="338">
        <v>173</v>
      </c>
      <c r="F23" s="434" t="s">
        <v>120</v>
      </c>
      <c r="G23" s="435" t="s">
        <v>282</v>
      </c>
      <c r="H23" s="436">
        <v>1.3</v>
      </c>
      <c r="I23" s="437" t="s">
        <v>156</v>
      </c>
      <c r="J23" s="435">
        <v>0.1</v>
      </c>
      <c r="K23" s="436">
        <v>1.2</v>
      </c>
      <c r="L23" s="437" t="s">
        <v>26</v>
      </c>
      <c r="M23" s="440" t="s">
        <v>282</v>
      </c>
      <c r="N23" s="64">
        <v>74</v>
      </c>
      <c r="O23" s="64">
        <v>17</v>
      </c>
      <c r="P23" s="85" t="s">
        <v>282</v>
      </c>
      <c r="Q23" s="64">
        <v>3</v>
      </c>
      <c r="R23" s="85" t="s">
        <v>26</v>
      </c>
      <c r="S23" s="85" t="s">
        <v>26</v>
      </c>
      <c r="T23" s="85" t="s">
        <v>119</v>
      </c>
      <c r="U23" s="85" t="s">
        <v>119</v>
      </c>
      <c r="V23" s="85" t="s">
        <v>119</v>
      </c>
      <c r="W23" s="85" t="s">
        <v>119</v>
      </c>
      <c r="X23" s="85" t="s">
        <v>119</v>
      </c>
      <c r="Y23" s="85" t="s">
        <v>119</v>
      </c>
      <c r="Z23" s="601" t="s">
        <v>240</v>
      </c>
      <c r="AA23" s="600"/>
      <c r="AB23" s="600"/>
    </row>
    <row r="24" spans="1:28" ht="15.75" customHeight="1">
      <c r="A24" s="81" t="s">
        <v>267</v>
      </c>
      <c r="B24" s="441">
        <v>919.3</v>
      </c>
      <c r="C24" s="442">
        <v>5</v>
      </c>
      <c r="D24" s="433">
        <v>0</v>
      </c>
      <c r="E24" s="443">
        <v>914.3</v>
      </c>
      <c r="F24" s="434" t="s">
        <v>120</v>
      </c>
      <c r="G24" s="444">
        <v>0.4</v>
      </c>
      <c r="H24" s="445">
        <v>7.6</v>
      </c>
      <c r="I24" s="446" t="s">
        <v>156</v>
      </c>
      <c r="J24" s="444">
        <v>1.2</v>
      </c>
      <c r="K24" s="445">
        <v>6.7</v>
      </c>
      <c r="L24" s="446" t="s">
        <v>26</v>
      </c>
      <c r="M24" s="447">
        <v>0.1</v>
      </c>
      <c r="N24" s="64">
        <v>248</v>
      </c>
      <c r="O24" s="64">
        <v>67</v>
      </c>
      <c r="P24" s="64">
        <v>0</v>
      </c>
      <c r="Q24" s="64">
        <v>9</v>
      </c>
      <c r="R24" s="85">
        <v>73</v>
      </c>
      <c r="S24" s="85">
        <v>24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599" t="s">
        <v>239</v>
      </c>
      <c r="AA24" s="600"/>
      <c r="AB24" s="600"/>
    </row>
    <row r="25" spans="1:28" ht="15.75" customHeight="1">
      <c r="A25" s="82" t="s">
        <v>45</v>
      </c>
      <c r="B25" s="441">
        <v>443.6</v>
      </c>
      <c r="C25" s="448">
        <v>1</v>
      </c>
      <c r="D25" s="433">
        <v>0</v>
      </c>
      <c r="E25" s="443">
        <v>442.6</v>
      </c>
      <c r="F25" s="434" t="s">
        <v>120</v>
      </c>
      <c r="G25" s="444" t="s">
        <v>282</v>
      </c>
      <c r="H25" s="445">
        <v>1.45</v>
      </c>
      <c r="I25" s="446" t="s">
        <v>156</v>
      </c>
      <c r="J25" s="444">
        <v>0.2</v>
      </c>
      <c r="K25" s="445">
        <v>1.3</v>
      </c>
      <c r="L25" s="446" t="s">
        <v>26</v>
      </c>
      <c r="M25" s="449" t="s">
        <v>224</v>
      </c>
      <c r="N25" s="64">
        <v>75</v>
      </c>
      <c r="O25" s="64">
        <v>17</v>
      </c>
      <c r="P25" s="64">
        <v>0</v>
      </c>
      <c r="Q25" s="64">
        <v>2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0</v>
      </c>
      <c r="Z25" s="601" t="s">
        <v>241</v>
      </c>
      <c r="AA25" s="600"/>
      <c r="AB25" s="600"/>
    </row>
    <row r="26" spans="1:27" ht="15.75" customHeight="1">
      <c r="A26" s="83" t="s">
        <v>29</v>
      </c>
      <c r="B26" s="450">
        <v>927.5</v>
      </c>
      <c r="C26" s="450">
        <v>12</v>
      </c>
      <c r="D26" s="450">
        <v>0</v>
      </c>
      <c r="E26" s="450">
        <v>915.5</v>
      </c>
      <c r="F26" s="451">
        <v>0</v>
      </c>
      <c r="G26" s="444">
        <v>30.9</v>
      </c>
      <c r="H26" s="444">
        <v>1038.6</v>
      </c>
      <c r="I26" s="446" t="s">
        <v>156</v>
      </c>
      <c r="J26" s="444">
        <v>132.9</v>
      </c>
      <c r="K26" s="444">
        <v>936.6</v>
      </c>
      <c r="L26" s="446" t="s">
        <v>156</v>
      </c>
      <c r="M26" s="447">
        <v>0</v>
      </c>
      <c r="N26" s="64">
        <v>331</v>
      </c>
      <c r="O26" s="64">
        <v>83</v>
      </c>
      <c r="P26" s="64">
        <v>0</v>
      </c>
      <c r="Q26" s="64">
        <v>11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560" t="s">
        <v>155</v>
      </c>
      <c r="AA26" s="594"/>
    </row>
    <row r="27" spans="1:27" s="226" customFormat="1" ht="15.75" customHeight="1">
      <c r="A27" s="224" t="s">
        <v>18</v>
      </c>
      <c r="B27" s="452">
        <v>1279</v>
      </c>
      <c r="C27" s="453">
        <v>19</v>
      </c>
      <c r="D27" s="453" t="s">
        <v>119</v>
      </c>
      <c r="E27" s="452">
        <v>1269</v>
      </c>
      <c r="F27" s="454" t="s">
        <v>119</v>
      </c>
      <c r="G27" s="453" t="s">
        <v>119</v>
      </c>
      <c r="H27" s="452">
        <v>2984.3</v>
      </c>
      <c r="I27" s="453" t="s">
        <v>119</v>
      </c>
      <c r="J27" s="452">
        <v>596.9</v>
      </c>
      <c r="K27" s="452">
        <v>2387.4</v>
      </c>
      <c r="L27" s="453" t="s">
        <v>119</v>
      </c>
      <c r="M27" s="454" t="s">
        <v>119</v>
      </c>
      <c r="N27" s="15">
        <v>381</v>
      </c>
      <c r="O27" s="15">
        <v>85</v>
      </c>
      <c r="P27" s="231" t="s">
        <v>119</v>
      </c>
      <c r="Q27" s="15">
        <v>11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232">
        <v>0</v>
      </c>
      <c r="Z27" s="592" t="s">
        <v>18</v>
      </c>
      <c r="AA27" s="602"/>
    </row>
    <row r="28" spans="1:27" s="226" customFormat="1" ht="15.75" customHeight="1">
      <c r="A28" s="224" t="s">
        <v>387</v>
      </c>
      <c r="B28" s="452">
        <v>1074.9</v>
      </c>
      <c r="C28" s="453">
        <v>3</v>
      </c>
      <c r="D28" s="453" t="s">
        <v>119</v>
      </c>
      <c r="E28" s="452">
        <v>1071.5</v>
      </c>
      <c r="F28" s="454" t="s">
        <v>119</v>
      </c>
      <c r="G28" s="455">
        <v>34.5</v>
      </c>
      <c r="H28" s="452">
        <v>3729</v>
      </c>
      <c r="I28" s="453" t="s">
        <v>119</v>
      </c>
      <c r="J28" s="452">
        <v>755.6</v>
      </c>
      <c r="K28" s="452">
        <v>2469.4</v>
      </c>
      <c r="L28" s="453" t="s">
        <v>119</v>
      </c>
      <c r="M28" s="453">
        <v>504</v>
      </c>
      <c r="N28" s="428">
        <v>363</v>
      </c>
      <c r="O28" s="15">
        <v>84</v>
      </c>
      <c r="P28" s="231" t="s">
        <v>119</v>
      </c>
      <c r="Q28" s="15">
        <v>10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232">
        <v>0</v>
      </c>
      <c r="Z28" s="225" t="s">
        <v>387</v>
      </c>
      <c r="AA28" s="228"/>
    </row>
    <row r="29" spans="1:27" s="230" customFormat="1" ht="15.75" customHeight="1">
      <c r="A29" s="334" t="s">
        <v>439</v>
      </c>
      <c r="B29" s="456">
        <v>1138</v>
      </c>
      <c r="C29" s="456">
        <v>0.6</v>
      </c>
      <c r="D29" s="457" t="s">
        <v>119</v>
      </c>
      <c r="E29" s="456">
        <v>1120.4</v>
      </c>
      <c r="F29" s="458" t="s">
        <v>119</v>
      </c>
      <c r="G29" s="459"/>
      <c r="H29" s="456">
        <v>2246.5</v>
      </c>
      <c r="I29" s="460">
        <v>73</v>
      </c>
      <c r="J29" s="456">
        <v>311</v>
      </c>
      <c r="K29" s="456">
        <v>2008.5</v>
      </c>
      <c r="L29" s="457" t="s">
        <v>119</v>
      </c>
      <c r="M29" s="457" t="s">
        <v>119</v>
      </c>
      <c r="N29" s="429">
        <v>295</v>
      </c>
      <c r="O29" s="430">
        <v>96</v>
      </c>
      <c r="P29" s="431" t="s">
        <v>119</v>
      </c>
      <c r="Q29" s="430">
        <v>8</v>
      </c>
      <c r="R29" s="426">
        <v>0</v>
      </c>
      <c r="S29" s="426">
        <v>0</v>
      </c>
      <c r="T29" s="426">
        <v>0</v>
      </c>
      <c r="U29" s="426">
        <v>0</v>
      </c>
      <c r="V29" s="426">
        <v>0</v>
      </c>
      <c r="W29" s="426">
        <v>0</v>
      </c>
      <c r="X29" s="426">
        <v>0</v>
      </c>
      <c r="Y29" s="427">
        <v>0</v>
      </c>
      <c r="Z29" s="597" t="s">
        <v>398</v>
      </c>
      <c r="AA29" s="598"/>
    </row>
    <row r="30" spans="1:21" ht="15.75" customHeight="1">
      <c r="A30" s="86" t="s">
        <v>384</v>
      </c>
      <c r="E30" s="84"/>
      <c r="G30" s="87"/>
      <c r="J30" s="88" t="s">
        <v>154</v>
      </c>
      <c r="K30" s="61" t="s">
        <v>154</v>
      </c>
      <c r="Q30" s="88"/>
      <c r="S30" s="89" t="s">
        <v>385</v>
      </c>
      <c r="T30" s="88"/>
      <c r="U30" s="88"/>
    </row>
    <row r="31" spans="1:9" s="4" customFormat="1" ht="13.5" customHeight="1">
      <c r="A31" s="4" t="s">
        <v>440</v>
      </c>
      <c r="D31" s="335"/>
      <c r="E31" s="335"/>
      <c r="F31" s="335"/>
      <c r="G31" s="335"/>
      <c r="I31" s="336"/>
    </row>
    <row r="32" spans="1:9" s="4" customFormat="1" ht="13.5" customHeight="1">
      <c r="A32" s="4" t="s">
        <v>441</v>
      </c>
      <c r="D32" s="335"/>
      <c r="E32" s="335"/>
      <c r="F32" s="335"/>
      <c r="G32" s="335"/>
      <c r="I32" s="336"/>
    </row>
  </sheetData>
  <mergeCells count="31">
    <mergeCell ref="A1:Y1"/>
    <mergeCell ref="A17:A21"/>
    <mergeCell ref="N17:Q18"/>
    <mergeCell ref="R17:U18"/>
    <mergeCell ref="V17:Y18"/>
    <mergeCell ref="G19:M19"/>
    <mergeCell ref="O19:Q19"/>
    <mergeCell ref="S19:U19"/>
    <mergeCell ref="A3:A7"/>
    <mergeCell ref="Y3:Z7"/>
    <mergeCell ref="B3:C3"/>
    <mergeCell ref="W19:Y19"/>
    <mergeCell ref="Y12:AA12"/>
    <mergeCell ref="D3:E3"/>
    <mergeCell ref="Z17:Z21"/>
    <mergeCell ref="Y8:AA8"/>
    <mergeCell ref="Y9:AA9"/>
    <mergeCell ref="Y10:AA10"/>
    <mergeCell ref="Y11:AA11"/>
    <mergeCell ref="Y13:AA13"/>
    <mergeCell ref="Z29:AA29"/>
    <mergeCell ref="Z22:AB22"/>
    <mergeCell ref="Z23:AB23"/>
    <mergeCell ref="Z24:AB24"/>
    <mergeCell ref="Z25:AB25"/>
    <mergeCell ref="Z27:AA27"/>
    <mergeCell ref="B17:M17"/>
    <mergeCell ref="B18:M18"/>
    <mergeCell ref="Y14:Z14"/>
    <mergeCell ref="Z26:AA26"/>
    <mergeCell ref="Y15:Z15"/>
  </mergeCells>
  <printOptions/>
  <pageMargins left="0.52" right="0.56" top="0.984251968503937" bottom="0.984251968503937" header="0.5118110236220472" footer="0.5118110236220472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7">
      <selection activeCell="G14" sqref="G14"/>
    </sheetView>
  </sheetViews>
  <sheetFormatPr defaultColWidth="9.140625" defaultRowHeight="12.75"/>
  <cols>
    <col min="1" max="1" width="15.421875" style="0" customWidth="1"/>
    <col min="2" max="2" width="19.8515625" style="0" customWidth="1"/>
    <col min="3" max="3" width="20.00390625" style="0" customWidth="1"/>
    <col min="4" max="4" width="20.7109375" style="0" customWidth="1"/>
    <col min="5" max="5" width="20.421875" style="0" customWidth="1"/>
    <col min="6" max="6" width="20.7109375" style="0" customWidth="1"/>
    <col min="7" max="7" width="15.57421875" style="0" customWidth="1"/>
    <col min="8" max="16384" width="20.28125" style="0" customWidth="1"/>
  </cols>
  <sheetData>
    <row r="1" spans="1:7" s="32" customFormat="1" ht="32.25" customHeight="1">
      <c r="A1" s="625" t="s">
        <v>157</v>
      </c>
      <c r="B1" s="625"/>
      <c r="C1" s="625"/>
      <c r="D1" s="625"/>
      <c r="E1" s="625"/>
      <c r="F1" s="625"/>
      <c r="G1" s="625"/>
    </row>
    <row r="2" s="4" customFormat="1" ht="21.75" customHeight="1"/>
    <row r="3" spans="1:7" s="211" customFormat="1" ht="25.5" customHeight="1">
      <c r="A3" s="626" t="s">
        <v>158</v>
      </c>
      <c r="B3" s="210" t="s">
        <v>159</v>
      </c>
      <c r="C3" s="210" t="s">
        <v>160</v>
      </c>
      <c r="D3" s="210" t="s">
        <v>161</v>
      </c>
      <c r="E3" s="210" t="s">
        <v>162</v>
      </c>
      <c r="F3" s="210" t="s">
        <v>163</v>
      </c>
      <c r="G3" s="629" t="s">
        <v>40</v>
      </c>
    </row>
    <row r="4" spans="1:7" s="211" customFormat="1" ht="25.5" customHeight="1">
      <c r="A4" s="627"/>
      <c r="B4" s="212" t="s">
        <v>164</v>
      </c>
      <c r="C4" s="212" t="s">
        <v>165</v>
      </c>
      <c r="D4" s="212" t="s">
        <v>166</v>
      </c>
      <c r="E4" s="212" t="s">
        <v>167</v>
      </c>
      <c r="F4" s="213" t="s">
        <v>168</v>
      </c>
      <c r="G4" s="630"/>
    </row>
    <row r="5" spans="1:9" s="211" customFormat="1" ht="25.5" customHeight="1">
      <c r="A5" s="628"/>
      <c r="B5" s="214" t="s">
        <v>169</v>
      </c>
      <c r="C5" s="215" t="s">
        <v>169</v>
      </c>
      <c r="D5" s="214" t="s">
        <v>170</v>
      </c>
      <c r="E5" s="215" t="s">
        <v>171</v>
      </c>
      <c r="F5" s="215" t="s">
        <v>170</v>
      </c>
      <c r="G5" s="631"/>
      <c r="H5" s="216"/>
      <c r="I5" s="216"/>
    </row>
    <row r="6" spans="1:9" s="48" customFormat="1" ht="30" customHeight="1">
      <c r="A6" s="38" t="s">
        <v>275</v>
      </c>
      <c r="B6" s="16">
        <v>1</v>
      </c>
      <c r="C6" s="245">
        <v>203320</v>
      </c>
      <c r="D6" s="245">
        <v>2404000</v>
      </c>
      <c r="E6" s="245">
        <v>1678100</v>
      </c>
      <c r="F6" s="245">
        <v>725900</v>
      </c>
      <c r="G6" s="621" t="s">
        <v>237</v>
      </c>
      <c r="H6" s="622"/>
      <c r="I6" s="622"/>
    </row>
    <row r="7" spans="1:9" s="48" customFormat="1" ht="30" customHeight="1">
      <c r="A7" s="38" t="s">
        <v>172</v>
      </c>
      <c r="B7" s="55">
        <v>7</v>
      </c>
      <c r="C7" s="247">
        <v>33806</v>
      </c>
      <c r="D7" s="247">
        <v>180263</v>
      </c>
      <c r="E7" s="247">
        <v>44086</v>
      </c>
      <c r="F7" s="247">
        <v>136177</v>
      </c>
      <c r="G7" s="623" t="s">
        <v>271</v>
      </c>
      <c r="H7" s="624"/>
      <c r="I7" s="624"/>
    </row>
    <row r="8" spans="1:11" s="54" customFormat="1" ht="30" customHeight="1">
      <c r="A8" s="38" t="s">
        <v>276</v>
      </c>
      <c r="B8" s="16">
        <v>1</v>
      </c>
      <c r="C8" s="245">
        <v>203320</v>
      </c>
      <c r="D8" s="245">
        <v>2404000</v>
      </c>
      <c r="E8" s="245">
        <v>1749000</v>
      </c>
      <c r="F8" s="245">
        <v>655000</v>
      </c>
      <c r="G8" s="621" t="s">
        <v>238</v>
      </c>
      <c r="H8" s="622"/>
      <c r="I8" s="622"/>
      <c r="J8" s="48"/>
      <c r="K8" s="48"/>
    </row>
    <row r="9" spans="1:11" s="54" customFormat="1" ht="30" customHeight="1">
      <c r="A9" s="38" t="s">
        <v>173</v>
      </c>
      <c r="B9" s="48">
        <v>5</v>
      </c>
      <c r="C9" s="245">
        <v>32862</v>
      </c>
      <c r="D9" s="245">
        <v>180263</v>
      </c>
      <c r="E9" s="245">
        <v>58267</v>
      </c>
      <c r="F9" s="245">
        <v>121996</v>
      </c>
      <c r="G9" s="623" t="s">
        <v>277</v>
      </c>
      <c r="H9" s="624"/>
      <c r="I9" s="624"/>
      <c r="J9" s="48"/>
      <c r="K9" s="48"/>
    </row>
    <row r="10" spans="1:11" s="18" customFormat="1" ht="30" customHeight="1">
      <c r="A10" s="14" t="s">
        <v>29</v>
      </c>
      <c r="B10" s="51">
        <v>5</v>
      </c>
      <c r="C10" s="260">
        <v>233182</v>
      </c>
      <c r="D10" s="260">
        <v>2564743</v>
      </c>
      <c r="E10" s="260">
        <v>1881923</v>
      </c>
      <c r="F10" s="260">
        <f>D10-E10</f>
        <v>682820</v>
      </c>
      <c r="G10" s="16" t="s">
        <v>29</v>
      </c>
      <c r="H10" s="57"/>
      <c r="I10" s="57"/>
      <c r="J10" s="48"/>
      <c r="K10" s="48"/>
    </row>
    <row r="11" spans="1:11" s="18" customFormat="1" ht="30" customHeight="1">
      <c r="A11" s="14" t="s">
        <v>18</v>
      </c>
      <c r="B11" s="52">
        <v>5</v>
      </c>
      <c r="C11" s="260">
        <v>233182</v>
      </c>
      <c r="D11" s="260">
        <v>2040743</v>
      </c>
      <c r="E11" s="260">
        <v>1519123</v>
      </c>
      <c r="F11" s="261">
        <v>521620</v>
      </c>
      <c r="G11" s="48" t="s">
        <v>18</v>
      </c>
      <c r="H11" s="57"/>
      <c r="I11" s="57"/>
      <c r="J11" s="48"/>
      <c r="K11" s="48"/>
    </row>
    <row r="12" spans="1:11" s="18" customFormat="1" ht="30" customHeight="1">
      <c r="A12" s="14" t="s">
        <v>387</v>
      </c>
      <c r="B12" s="52">
        <v>5</v>
      </c>
      <c r="C12" s="260">
        <v>233182</v>
      </c>
      <c r="D12" s="260">
        <v>2040743</v>
      </c>
      <c r="E12" s="260">
        <v>1589063</v>
      </c>
      <c r="F12" s="261">
        <v>451680</v>
      </c>
      <c r="G12" s="48" t="s">
        <v>387</v>
      </c>
      <c r="H12" s="57"/>
      <c r="I12" s="57"/>
      <c r="J12" s="48"/>
      <c r="K12" s="48"/>
    </row>
    <row r="13" spans="1:11" s="19" customFormat="1" ht="30" customHeight="1">
      <c r="A13" s="339" t="s">
        <v>397</v>
      </c>
      <c r="B13" s="340">
        <v>5</v>
      </c>
      <c r="C13" s="341">
        <v>233182</v>
      </c>
      <c r="D13" s="341">
        <v>2040743</v>
      </c>
      <c r="E13" s="341">
        <v>1644266</v>
      </c>
      <c r="F13" s="342">
        <v>396477</v>
      </c>
      <c r="G13" s="343" t="s">
        <v>397</v>
      </c>
      <c r="H13" s="58"/>
      <c r="I13" s="58"/>
      <c r="J13" s="50"/>
      <c r="K13" s="50"/>
    </row>
    <row r="14" spans="1:7" s="6" customFormat="1" ht="18" customHeight="1">
      <c r="A14" s="4" t="s">
        <v>234</v>
      </c>
      <c r="G14" s="56" t="s">
        <v>235</v>
      </c>
    </row>
  </sheetData>
  <mergeCells count="7">
    <mergeCell ref="G8:I8"/>
    <mergeCell ref="G9:I9"/>
    <mergeCell ref="G6:I6"/>
    <mergeCell ref="A1:G1"/>
    <mergeCell ref="A3:A5"/>
    <mergeCell ref="G3:G5"/>
    <mergeCell ref="G7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7">
      <selection activeCell="A10" sqref="A10"/>
    </sheetView>
  </sheetViews>
  <sheetFormatPr defaultColWidth="9.140625" defaultRowHeight="12.75"/>
  <cols>
    <col min="1" max="1" width="9.140625" style="91" customWidth="1"/>
    <col min="2" max="2" width="12.28125" style="91" customWidth="1"/>
    <col min="3" max="4" width="13.28125" style="91" customWidth="1"/>
    <col min="5" max="5" width="11.28125" style="91" customWidth="1"/>
    <col min="6" max="6" width="8.8515625" style="91" customWidth="1"/>
    <col min="7" max="7" width="11.7109375" style="91" customWidth="1"/>
    <col min="8" max="8" width="12.00390625" style="91" customWidth="1"/>
    <col min="9" max="9" width="10.57421875" style="91" customWidth="1"/>
    <col min="10" max="10" width="11.421875" style="91" customWidth="1"/>
    <col min="11" max="11" width="8.57421875" style="91" customWidth="1"/>
    <col min="12" max="12" width="14.421875" style="91" customWidth="1"/>
    <col min="13" max="13" width="11.00390625" style="91" customWidth="1"/>
    <col min="14" max="16384" width="9.140625" style="91" customWidth="1"/>
  </cols>
  <sheetData>
    <row r="1" spans="1:14" ht="43.5" customHeight="1">
      <c r="A1" s="632" t="s">
        <v>287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4"/>
    </row>
    <row r="2" s="178" customFormat="1" ht="18" customHeight="1"/>
    <row r="3" spans="1:14" s="200" customFormat="1" ht="28.5" customHeight="1">
      <c r="A3" s="645" t="s">
        <v>288</v>
      </c>
      <c r="B3" s="648" t="s">
        <v>289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50"/>
      <c r="N3" s="635" t="s">
        <v>40</v>
      </c>
    </row>
    <row r="4" spans="1:14" s="200" customFormat="1" ht="27" customHeight="1">
      <c r="A4" s="646"/>
      <c r="B4" s="651" t="s">
        <v>290</v>
      </c>
      <c r="C4" s="652"/>
      <c r="D4" s="653"/>
      <c r="E4" s="651" t="s">
        <v>291</v>
      </c>
      <c r="F4" s="652"/>
      <c r="G4" s="652"/>
      <c r="H4" s="652"/>
      <c r="I4" s="652"/>
      <c r="J4" s="652"/>
      <c r="K4" s="652"/>
      <c r="L4" s="652"/>
      <c r="M4" s="653"/>
      <c r="N4" s="636"/>
    </row>
    <row r="5" spans="1:14" s="200" customFormat="1" ht="27.75" customHeight="1">
      <c r="A5" s="646"/>
      <c r="B5" s="639" t="s">
        <v>292</v>
      </c>
      <c r="C5" s="640"/>
      <c r="D5" s="641"/>
      <c r="E5" s="639" t="s">
        <v>292</v>
      </c>
      <c r="F5" s="640"/>
      <c r="G5" s="641"/>
      <c r="H5" s="639" t="s">
        <v>293</v>
      </c>
      <c r="I5" s="640"/>
      <c r="J5" s="641"/>
      <c r="K5" s="639" t="s">
        <v>294</v>
      </c>
      <c r="L5" s="640"/>
      <c r="M5" s="641"/>
      <c r="N5" s="636"/>
    </row>
    <row r="6" spans="1:14" s="200" customFormat="1" ht="27.75" customHeight="1">
      <c r="A6" s="646"/>
      <c r="B6" s="642"/>
      <c r="C6" s="643"/>
      <c r="D6" s="644"/>
      <c r="E6" s="642"/>
      <c r="F6" s="643"/>
      <c r="G6" s="644"/>
      <c r="H6" s="642" t="s">
        <v>295</v>
      </c>
      <c r="I6" s="643"/>
      <c r="J6" s="644"/>
      <c r="K6" s="642" t="s">
        <v>174</v>
      </c>
      <c r="L6" s="643"/>
      <c r="M6" s="644"/>
      <c r="N6" s="636"/>
    </row>
    <row r="7" spans="1:14" s="208" customFormat="1" ht="29.25" customHeight="1">
      <c r="A7" s="646"/>
      <c r="B7" s="207" t="s">
        <v>175</v>
      </c>
      <c r="C7" s="207" t="s">
        <v>296</v>
      </c>
      <c r="D7" s="207" t="s">
        <v>297</v>
      </c>
      <c r="E7" s="207" t="s">
        <v>298</v>
      </c>
      <c r="F7" s="207" t="s">
        <v>176</v>
      </c>
      <c r="G7" s="207" t="s">
        <v>177</v>
      </c>
      <c r="H7" s="207" t="s">
        <v>298</v>
      </c>
      <c r="I7" s="207" t="s">
        <v>178</v>
      </c>
      <c r="J7" s="207" t="s">
        <v>179</v>
      </c>
      <c r="K7" s="207" t="s">
        <v>175</v>
      </c>
      <c r="L7" s="207" t="s">
        <v>299</v>
      </c>
      <c r="M7" s="207" t="s">
        <v>300</v>
      </c>
      <c r="N7" s="637"/>
    </row>
    <row r="8" spans="1:14" s="200" customFormat="1" ht="12.75">
      <c r="A8" s="646"/>
      <c r="B8" s="209"/>
      <c r="C8" s="209"/>
      <c r="D8" s="209"/>
      <c r="E8" s="209" t="s">
        <v>301</v>
      </c>
      <c r="F8" s="209" t="s">
        <v>180</v>
      </c>
      <c r="G8" s="209" t="s">
        <v>181</v>
      </c>
      <c r="H8" s="209" t="s">
        <v>302</v>
      </c>
      <c r="I8" s="209" t="s">
        <v>303</v>
      </c>
      <c r="J8" s="209"/>
      <c r="K8" s="209"/>
      <c r="L8" s="209"/>
      <c r="M8" s="209"/>
      <c r="N8" s="636"/>
    </row>
    <row r="9" spans="1:14" s="200" customFormat="1" ht="53.25" customHeight="1">
      <c r="A9" s="647"/>
      <c r="B9" s="191" t="s">
        <v>182</v>
      </c>
      <c r="C9" s="191" t="s">
        <v>183</v>
      </c>
      <c r="D9" s="191" t="s">
        <v>184</v>
      </c>
      <c r="E9" s="191" t="s">
        <v>182</v>
      </c>
      <c r="F9" s="191" t="s">
        <v>185</v>
      </c>
      <c r="G9" s="191" t="s">
        <v>186</v>
      </c>
      <c r="H9" s="191" t="s">
        <v>182</v>
      </c>
      <c r="I9" s="191" t="s">
        <v>304</v>
      </c>
      <c r="J9" s="191" t="s">
        <v>187</v>
      </c>
      <c r="K9" s="191" t="s">
        <v>182</v>
      </c>
      <c r="L9" s="191" t="s">
        <v>188</v>
      </c>
      <c r="M9" s="191" t="s">
        <v>189</v>
      </c>
      <c r="N9" s="638"/>
    </row>
    <row r="10" spans="1:14" s="111" customFormat="1" ht="52.5" customHeight="1">
      <c r="A10" s="92" t="s">
        <v>17</v>
      </c>
      <c r="B10" s="112">
        <v>113502</v>
      </c>
      <c r="C10" s="112">
        <v>91103</v>
      </c>
      <c r="D10" s="112">
        <v>22399</v>
      </c>
      <c r="E10" s="113">
        <v>355</v>
      </c>
      <c r="F10" s="114">
        <v>11</v>
      </c>
      <c r="G10" s="114">
        <v>344</v>
      </c>
      <c r="H10" s="115">
        <v>204</v>
      </c>
      <c r="I10" s="115">
        <v>11</v>
      </c>
      <c r="J10" s="115">
        <v>193</v>
      </c>
      <c r="K10" s="116">
        <v>151</v>
      </c>
      <c r="L10" s="117" t="s">
        <v>305</v>
      </c>
      <c r="M10" s="118">
        <v>151</v>
      </c>
      <c r="N10" s="93" t="s">
        <v>17</v>
      </c>
    </row>
    <row r="11" spans="1:14" s="226" customFormat="1" ht="52.5" customHeight="1">
      <c r="A11" s="92" t="s">
        <v>18</v>
      </c>
      <c r="B11" s="233">
        <f>SUM(C11:D11)</f>
        <v>114600</v>
      </c>
      <c r="C11" s="233">
        <v>95838</v>
      </c>
      <c r="D11" s="233">
        <v>18762</v>
      </c>
      <c r="E11" s="234">
        <f>SUM(F11:G11)</f>
        <v>612.6</v>
      </c>
      <c r="F11" s="235">
        <v>11</v>
      </c>
      <c r="G11" s="235">
        <v>601.6</v>
      </c>
      <c r="H11" s="234">
        <f>SUM(I11:J11)</f>
        <v>612.6</v>
      </c>
      <c r="I11" s="234">
        <v>11</v>
      </c>
      <c r="J11" s="234">
        <v>601.6</v>
      </c>
      <c r="K11" s="235" t="s">
        <v>119</v>
      </c>
      <c r="L11" s="236" t="s">
        <v>119</v>
      </c>
      <c r="M11" s="236" t="s">
        <v>119</v>
      </c>
      <c r="N11" s="93" t="s">
        <v>18</v>
      </c>
    </row>
    <row r="12" spans="1:14" s="226" customFormat="1" ht="52.5" customHeight="1">
      <c r="A12" s="92" t="s">
        <v>387</v>
      </c>
      <c r="B12" s="233">
        <v>114769</v>
      </c>
      <c r="C12" s="233">
        <v>95657</v>
      </c>
      <c r="D12" s="233">
        <v>19112</v>
      </c>
      <c r="E12" s="234">
        <v>617.7</v>
      </c>
      <c r="F12" s="235">
        <v>12.1</v>
      </c>
      <c r="G12" s="235">
        <v>605.6</v>
      </c>
      <c r="H12" s="234">
        <v>617.7</v>
      </c>
      <c r="I12" s="234">
        <v>12.1</v>
      </c>
      <c r="J12" s="234">
        <v>605.6</v>
      </c>
      <c r="K12" s="235" t="s">
        <v>119</v>
      </c>
      <c r="L12" s="236" t="s">
        <v>119</v>
      </c>
      <c r="M12" s="236" t="s">
        <v>119</v>
      </c>
      <c r="N12" s="93" t="s">
        <v>387</v>
      </c>
    </row>
    <row r="13" spans="1:14" s="230" customFormat="1" ht="52.5" customHeight="1">
      <c r="A13" s="94" t="s">
        <v>397</v>
      </c>
      <c r="B13" s="344">
        <f>C13+D13</f>
        <v>123769</v>
      </c>
      <c r="C13" s="344">
        <v>104657</v>
      </c>
      <c r="D13" s="344">
        <v>19112</v>
      </c>
      <c r="E13" s="344">
        <f>F13+G13</f>
        <v>618</v>
      </c>
      <c r="F13" s="345">
        <v>12</v>
      </c>
      <c r="G13" s="345">
        <v>606</v>
      </c>
      <c r="H13" s="344">
        <f>I13+J13</f>
        <v>618</v>
      </c>
      <c r="I13" s="345">
        <v>12</v>
      </c>
      <c r="J13" s="345">
        <v>606</v>
      </c>
      <c r="K13" s="495" t="s">
        <v>546</v>
      </c>
      <c r="L13" s="496" t="s">
        <v>546</v>
      </c>
      <c r="M13" s="497" t="s">
        <v>546</v>
      </c>
      <c r="N13" s="95" t="s">
        <v>397</v>
      </c>
    </row>
    <row r="14" spans="1:14" s="80" customFormat="1" ht="18" customHeight="1">
      <c r="A14" s="654" t="s">
        <v>550</v>
      </c>
      <c r="B14" s="655"/>
      <c r="C14" s="192"/>
      <c r="D14" s="192"/>
      <c r="J14" s="192"/>
      <c r="K14" s="192"/>
      <c r="L14" s="283" t="s">
        <v>551</v>
      </c>
      <c r="M14" s="192"/>
      <c r="N14" s="192"/>
    </row>
  </sheetData>
  <mergeCells count="13">
    <mergeCell ref="E5:G6"/>
    <mergeCell ref="H5:J5"/>
    <mergeCell ref="A14:B14"/>
    <mergeCell ref="A1:N1"/>
    <mergeCell ref="N3:N9"/>
    <mergeCell ref="K5:M5"/>
    <mergeCell ref="H6:J6"/>
    <mergeCell ref="K6:M6"/>
    <mergeCell ref="A3:A9"/>
    <mergeCell ref="B3:M3"/>
    <mergeCell ref="B4:D4"/>
    <mergeCell ref="E4:M4"/>
    <mergeCell ref="B5:D6"/>
  </mergeCells>
  <printOptions/>
  <pageMargins left="0.46" right="0.36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workbookViewId="0" topLeftCell="A1">
      <selection activeCell="J18" sqref="J18"/>
    </sheetView>
  </sheetViews>
  <sheetFormatPr defaultColWidth="9.140625" defaultRowHeight="12.75"/>
  <cols>
    <col min="1" max="1" width="9.140625" style="96" customWidth="1"/>
    <col min="2" max="2" width="13.7109375" style="96" customWidth="1"/>
    <col min="3" max="3" width="11.57421875" style="96" customWidth="1"/>
    <col min="4" max="4" width="11.7109375" style="96" customWidth="1"/>
    <col min="5" max="5" width="11.28125" style="96" customWidth="1"/>
    <col min="6" max="6" width="10.421875" style="96" customWidth="1"/>
    <col min="7" max="7" width="11.00390625" style="96" customWidth="1"/>
    <col min="8" max="8" width="11.140625" style="96" customWidth="1"/>
    <col min="9" max="9" width="12.00390625" style="96" customWidth="1"/>
    <col min="10" max="10" width="11.28125" style="96" customWidth="1"/>
    <col min="11" max="11" width="10.57421875" style="96" customWidth="1"/>
    <col min="12" max="14" width="7.28125" style="96" customWidth="1"/>
    <col min="15" max="15" width="10.00390625" style="96" customWidth="1"/>
    <col min="16" max="19" width="9.140625" style="96" customWidth="1"/>
    <col min="20" max="20" width="7.7109375" style="96" bestFit="1" customWidth="1"/>
    <col min="21" max="21" width="9.7109375" style="96" bestFit="1" customWidth="1"/>
    <col min="22" max="16384" width="9.140625" style="96" customWidth="1"/>
  </cols>
  <sheetData>
    <row r="1" spans="1:16" ht="43.5" customHeight="1">
      <c r="A1" s="676" t="s">
        <v>336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</row>
    <row r="2" s="192" customFormat="1" ht="14.25"/>
    <row r="3" spans="1:15" s="192" customFormat="1" ht="6.75" customHeight="1">
      <c r="A3" s="678" t="s">
        <v>279</v>
      </c>
      <c r="B3" s="681" t="s">
        <v>190</v>
      </c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1"/>
      <c r="O3" s="673" t="s">
        <v>278</v>
      </c>
    </row>
    <row r="4" spans="1:15" s="195" customFormat="1" ht="12.75">
      <c r="A4" s="679"/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4"/>
      <c r="O4" s="674"/>
    </row>
    <row r="5" spans="1:15" s="186" customFormat="1" ht="12.75">
      <c r="A5" s="679"/>
      <c r="B5" s="196" t="s">
        <v>191</v>
      </c>
      <c r="C5" s="661" t="s">
        <v>192</v>
      </c>
      <c r="D5" s="662"/>
      <c r="E5" s="663"/>
      <c r="F5" s="661" t="s">
        <v>193</v>
      </c>
      <c r="G5" s="662"/>
      <c r="H5" s="663"/>
      <c r="I5" s="188" t="s">
        <v>194</v>
      </c>
      <c r="J5" s="188" t="s">
        <v>314</v>
      </c>
      <c r="K5" s="188" t="s">
        <v>315</v>
      </c>
      <c r="L5" s="661" t="s">
        <v>195</v>
      </c>
      <c r="M5" s="662"/>
      <c r="N5" s="663"/>
      <c r="O5" s="674"/>
    </row>
    <row r="6" spans="1:15" s="186" customFormat="1" ht="12.75">
      <c r="A6" s="679"/>
      <c r="B6" s="183" t="s">
        <v>303</v>
      </c>
      <c r="C6" s="656" t="s">
        <v>196</v>
      </c>
      <c r="D6" s="657"/>
      <c r="E6" s="658"/>
      <c r="F6" s="656" t="s">
        <v>197</v>
      </c>
      <c r="G6" s="657"/>
      <c r="H6" s="658"/>
      <c r="I6" s="184" t="s">
        <v>198</v>
      </c>
      <c r="J6" s="185" t="s">
        <v>316</v>
      </c>
      <c r="K6" s="184" t="s">
        <v>199</v>
      </c>
      <c r="L6" s="656" t="s">
        <v>200</v>
      </c>
      <c r="M6" s="657"/>
      <c r="N6" s="658"/>
      <c r="O6" s="674"/>
    </row>
    <row r="7" spans="1:15" s="182" customFormat="1" ht="25.5">
      <c r="A7" s="679"/>
      <c r="B7" s="197"/>
      <c r="C7" s="188" t="s">
        <v>201</v>
      </c>
      <c r="D7" s="188" t="s">
        <v>202</v>
      </c>
      <c r="E7" s="188" t="s">
        <v>203</v>
      </c>
      <c r="F7" s="188" t="s">
        <v>201</v>
      </c>
      <c r="G7" s="188" t="s">
        <v>202</v>
      </c>
      <c r="H7" s="188" t="s">
        <v>203</v>
      </c>
      <c r="I7" s="659" t="s">
        <v>204</v>
      </c>
      <c r="J7" s="185" t="s">
        <v>205</v>
      </c>
      <c r="K7" s="198"/>
      <c r="L7" s="188" t="s">
        <v>206</v>
      </c>
      <c r="M7" s="188" t="s">
        <v>207</v>
      </c>
      <c r="N7" s="188" t="s">
        <v>208</v>
      </c>
      <c r="O7" s="674"/>
    </row>
    <row r="8" spans="1:15" s="200" customFormat="1" ht="25.5">
      <c r="A8" s="680"/>
      <c r="B8" s="194" t="s">
        <v>209</v>
      </c>
      <c r="C8" s="199" t="s">
        <v>317</v>
      </c>
      <c r="D8" s="199" t="s">
        <v>318</v>
      </c>
      <c r="E8" s="199" t="s">
        <v>210</v>
      </c>
      <c r="F8" s="199" t="s">
        <v>317</v>
      </c>
      <c r="G8" s="199" t="s">
        <v>318</v>
      </c>
      <c r="H8" s="199" t="s">
        <v>210</v>
      </c>
      <c r="I8" s="660"/>
      <c r="J8" s="199" t="s">
        <v>211</v>
      </c>
      <c r="K8" s="199" t="s">
        <v>212</v>
      </c>
      <c r="L8" s="199" t="s">
        <v>213</v>
      </c>
      <c r="M8" s="199" t="s">
        <v>214</v>
      </c>
      <c r="N8" s="199" t="s">
        <v>215</v>
      </c>
      <c r="O8" s="675"/>
    </row>
    <row r="9" spans="1:15" s="200" customFormat="1" ht="27" customHeight="1">
      <c r="A9" s="193" t="s">
        <v>325</v>
      </c>
      <c r="B9" s="201" t="s">
        <v>319</v>
      </c>
      <c r="C9" s="202">
        <v>300</v>
      </c>
      <c r="D9" s="202">
        <v>80</v>
      </c>
      <c r="E9" s="201" t="s">
        <v>320</v>
      </c>
      <c r="F9" s="202">
        <v>512</v>
      </c>
      <c r="G9" s="203">
        <v>52</v>
      </c>
      <c r="H9" s="203"/>
      <c r="I9" s="204" t="s">
        <v>320</v>
      </c>
      <c r="J9" s="262">
        <v>10297</v>
      </c>
      <c r="K9" s="201" t="s">
        <v>320</v>
      </c>
      <c r="L9" s="201" t="s">
        <v>320</v>
      </c>
      <c r="M9" s="201" t="s">
        <v>320</v>
      </c>
      <c r="N9" s="205" t="s">
        <v>320</v>
      </c>
      <c r="O9" s="206" t="s">
        <v>321</v>
      </c>
    </row>
    <row r="10" spans="1:15" s="237" customFormat="1" ht="27" customHeight="1">
      <c r="A10" s="263" t="s">
        <v>18</v>
      </c>
      <c r="B10" s="264" t="s">
        <v>338</v>
      </c>
      <c r="C10" s="202">
        <v>300</v>
      </c>
      <c r="D10" s="202">
        <v>80</v>
      </c>
      <c r="E10" s="238" t="s">
        <v>119</v>
      </c>
      <c r="F10" s="202">
        <v>559</v>
      </c>
      <c r="G10" s="203">
        <v>51</v>
      </c>
      <c r="H10" s="203"/>
      <c r="I10" s="264" t="s">
        <v>119</v>
      </c>
      <c r="J10" s="265">
        <v>10297</v>
      </c>
      <c r="K10" s="238" t="s">
        <v>119</v>
      </c>
      <c r="L10" s="238" t="s">
        <v>119</v>
      </c>
      <c r="M10" s="238" t="s">
        <v>119</v>
      </c>
      <c r="N10" s="238" t="s">
        <v>119</v>
      </c>
      <c r="O10" s="239" t="s">
        <v>18</v>
      </c>
    </row>
    <row r="11" spans="1:15" s="237" customFormat="1" ht="27" customHeight="1">
      <c r="A11" s="263" t="s">
        <v>387</v>
      </c>
      <c r="B11" s="264" t="s">
        <v>399</v>
      </c>
      <c r="C11" s="202">
        <v>300</v>
      </c>
      <c r="D11" s="202">
        <v>80</v>
      </c>
      <c r="E11" s="238" t="s">
        <v>26</v>
      </c>
      <c r="F11" s="202">
        <v>559</v>
      </c>
      <c r="G11" s="203">
        <v>53</v>
      </c>
      <c r="H11" s="203"/>
      <c r="I11" s="264" t="s">
        <v>26</v>
      </c>
      <c r="J11" s="265">
        <v>10297</v>
      </c>
      <c r="K11" s="238" t="s">
        <v>26</v>
      </c>
      <c r="L11" s="238" t="s">
        <v>26</v>
      </c>
      <c r="M11" s="238" t="s">
        <v>26</v>
      </c>
      <c r="N11" s="238" t="s">
        <v>26</v>
      </c>
      <c r="O11" s="239" t="s">
        <v>387</v>
      </c>
    </row>
    <row r="12" spans="1:15" s="240" customFormat="1" ht="27" customHeight="1">
      <c r="A12" s="348" t="s">
        <v>388</v>
      </c>
      <c r="B12" s="350" t="s">
        <v>446</v>
      </c>
      <c r="C12" s="351">
        <v>300</v>
      </c>
      <c r="D12" s="351">
        <v>88</v>
      </c>
      <c r="E12" s="346" t="s">
        <v>444</v>
      </c>
      <c r="F12" s="351">
        <v>543</v>
      </c>
      <c r="G12" s="352">
        <v>53</v>
      </c>
      <c r="H12" s="352"/>
      <c r="I12" s="353" t="s">
        <v>442</v>
      </c>
      <c r="J12" s="354">
        <v>9387</v>
      </c>
      <c r="K12" s="355" t="s">
        <v>443</v>
      </c>
      <c r="L12" s="346" t="s">
        <v>444</v>
      </c>
      <c r="M12" s="346" t="s">
        <v>444</v>
      </c>
      <c r="N12" s="346" t="s">
        <v>444</v>
      </c>
      <c r="O12" s="349" t="s">
        <v>445</v>
      </c>
    </row>
    <row r="13" spans="6:7" s="120" customFormat="1" ht="19.5" customHeight="1">
      <c r="F13" s="121"/>
      <c r="G13" s="122"/>
    </row>
    <row r="14" spans="1:9" s="186" customFormat="1" ht="18.75" customHeight="1">
      <c r="A14" s="669" t="s">
        <v>324</v>
      </c>
      <c r="B14" s="661" t="s">
        <v>322</v>
      </c>
      <c r="C14" s="662"/>
      <c r="D14" s="662"/>
      <c r="E14" s="662"/>
      <c r="F14" s="662"/>
      <c r="G14" s="662"/>
      <c r="H14" s="663"/>
      <c r="I14" s="664" t="s">
        <v>323</v>
      </c>
    </row>
    <row r="15" spans="1:9" s="186" customFormat="1" ht="18" customHeight="1">
      <c r="A15" s="670"/>
      <c r="B15" s="666" t="s">
        <v>216</v>
      </c>
      <c r="C15" s="667"/>
      <c r="D15" s="667"/>
      <c r="E15" s="667"/>
      <c r="F15" s="667"/>
      <c r="G15" s="667"/>
      <c r="H15" s="668"/>
      <c r="I15" s="636"/>
    </row>
    <row r="16" spans="1:9" s="182" customFormat="1" ht="17.25" customHeight="1">
      <c r="A16" s="670"/>
      <c r="B16" s="188" t="s">
        <v>217</v>
      </c>
      <c r="C16" s="661" t="s">
        <v>218</v>
      </c>
      <c r="D16" s="662"/>
      <c r="E16" s="662"/>
      <c r="F16" s="662"/>
      <c r="G16" s="663"/>
      <c r="H16" s="188" t="s">
        <v>219</v>
      </c>
      <c r="I16" s="637"/>
    </row>
    <row r="17" spans="1:9" s="186" customFormat="1" ht="17.25" customHeight="1">
      <c r="A17" s="671"/>
      <c r="B17" s="185" t="s">
        <v>303</v>
      </c>
      <c r="C17" s="666" t="s">
        <v>220</v>
      </c>
      <c r="D17" s="667"/>
      <c r="E17" s="667"/>
      <c r="F17" s="667"/>
      <c r="G17" s="668"/>
      <c r="H17" s="185" t="s">
        <v>303</v>
      </c>
      <c r="I17" s="636"/>
    </row>
    <row r="18" spans="1:9" s="186" customFormat="1" ht="12.75">
      <c r="A18" s="670"/>
      <c r="B18" s="198"/>
      <c r="C18" s="217" t="s">
        <v>306</v>
      </c>
      <c r="D18" s="185" t="s">
        <v>307</v>
      </c>
      <c r="E18" s="185" t="s">
        <v>308</v>
      </c>
      <c r="F18" s="185" t="s">
        <v>309</v>
      </c>
      <c r="G18" s="217" t="s">
        <v>310</v>
      </c>
      <c r="H18" s="198"/>
      <c r="I18" s="636"/>
    </row>
    <row r="19" spans="1:9" s="186" customFormat="1" ht="25.5">
      <c r="A19" s="672"/>
      <c r="B19" s="199" t="s">
        <v>221</v>
      </c>
      <c r="C19" s="199" t="s">
        <v>182</v>
      </c>
      <c r="D19" s="218" t="s">
        <v>311</v>
      </c>
      <c r="E19" s="218" t="s">
        <v>312</v>
      </c>
      <c r="F19" s="218" t="s">
        <v>313</v>
      </c>
      <c r="G19" s="199" t="s">
        <v>222</v>
      </c>
      <c r="H19" s="218" t="s">
        <v>223</v>
      </c>
      <c r="I19" s="665"/>
    </row>
    <row r="20" spans="1:9" s="119" customFormat="1" ht="27" customHeight="1">
      <c r="A20" s="123" t="s">
        <v>17</v>
      </c>
      <c r="B20" s="119">
        <v>17</v>
      </c>
      <c r="C20" s="119">
        <v>35</v>
      </c>
      <c r="D20" s="125" t="s">
        <v>224</v>
      </c>
      <c r="E20" s="119">
        <v>4</v>
      </c>
      <c r="F20" s="119">
        <v>14</v>
      </c>
      <c r="G20" s="119">
        <v>17</v>
      </c>
      <c r="H20" s="119">
        <v>32</v>
      </c>
      <c r="I20" s="124" t="s">
        <v>17</v>
      </c>
    </row>
    <row r="21" spans="1:9" s="119" customFormat="1" ht="27" customHeight="1">
      <c r="A21" s="92" t="s">
        <v>18</v>
      </c>
      <c r="B21" s="228">
        <v>15</v>
      </c>
      <c r="C21" s="228">
        <f>SUM(D21:G21)</f>
        <v>42</v>
      </c>
      <c r="D21" s="228">
        <v>2</v>
      </c>
      <c r="E21" s="228">
        <v>1</v>
      </c>
      <c r="F21" s="228">
        <v>15</v>
      </c>
      <c r="G21" s="228">
        <v>24</v>
      </c>
      <c r="H21" s="228">
        <v>43</v>
      </c>
      <c r="I21" s="93" t="s">
        <v>18</v>
      </c>
    </row>
    <row r="22" spans="1:9" s="119" customFormat="1" ht="27" customHeight="1">
      <c r="A22" s="92" t="s">
        <v>387</v>
      </c>
      <c r="B22" s="228">
        <v>15</v>
      </c>
      <c r="C22" s="228">
        <v>42</v>
      </c>
      <c r="D22" s="228">
        <v>2</v>
      </c>
      <c r="E22" s="228">
        <v>2</v>
      </c>
      <c r="F22" s="228">
        <v>13</v>
      </c>
      <c r="G22" s="228">
        <v>25</v>
      </c>
      <c r="H22" s="228">
        <v>45</v>
      </c>
      <c r="I22" s="93" t="s">
        <v>387</v>
      </c>
    </row>
    <row r="23" spans="1:9" s="241" customFormat="1" ht="27" customHeight="1">
      <c r="A23" s="94" t="s">
        <v>397</v>
      </c>
      <c r="B23" s="346">
        <v>16</v>
      </c>
      <c r="C23" s="347">
        <f>D23+E23+F23+G23</f>
        <v>43</v>
      </c>
      <c r="D23" s="347">
        <v>2</v>
      </c>
      <c r="E23" s="347">
        <v>2</v>
      </c>
      <c r="F23" s="347">
        <v>14</v>
      </c>
      <c r="G23" s="347">
        <v>25</v>
      </c>
      <c r="H23" s="347">
        <v>42</v>
      </c>
      <c r="I23" s="95" t="s">
        <v>397</v>
      </c>
    </row>
    <row r="24" spans="1:9" s="80" customFormat="1" ht="18" customHeight="1">
      <c r="A24" s="654" t="s">
        <v>552</v>
      </c>
      <c r="B24" s="655"/>
      <c r="C24" s="192"/>
      <c r="D24" s="192"/>
      <c r="E24" s="192"/>
      <c r="F24" s="192"/>
      <c r="G24" s="283" t="s">
        <v>551</v>
      </c>
      <c r="H24" s="192"/>
      <c r="I24" s="192"/>
    </row>
  </sheetData>
  <mergeCells count="18">
    <mergeCell ref="O3:O8"/>
    <mergeCell ref="A1:P1"/>
    <mergeCell ref="A3:A8"/>
    <mergeCell ref="B3:N4"/>
    <mergeCell ref="C5:E5"/>
    <mergeCell ref="F5:H5"/>
    <mergeCell ref="L5:N5"/>
    <mergeCell ref="C6:E6"/>
    <mergeCell ref="L6:N6"/>
    <mergeCell ref="A24:B24"/>
    <mergeCell ref="F6:H6"/>
    <mergeCell ref="I7:I8"/>
    <mergeCell ref="B14:H14"/>
    <mergeCell ref="I14:I19"/>
    <mergeCell ref="B15:H15"/>
    <mergeCell ref="C16:G16"/>
    <mergeCell ref="C17:G17"/>
    <mergeCell ref="A14:A19"/>
  </mergeCells>
  <printOptions/>
  <pageMargins left="0.63" right="0.62" top="0.984251968503937" bottom="0.98425196850393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7">
      <selection activeCell="A32" sqref="A32:IV32"/>
    </sheetView>
  </sheetViews>
  <sheetFormatPr defaultColWidth="9.140625" defaultRowHeight="12.75"/>
  <cols>
    <col min="1" max="1" width="9.140625" style="91" customWidth="1"/>
    <col min="2" max="2" width="13.140625" style="100" customWidth="1"/>
    <col min="3" max="3" width="18.00390625" style="100" customWidth="1"/>
    <col min="4" max="4" width="12.421875" style="91" customWidth="1"/>
    <col min="5" max="5" width="11.140625" style="91" customWidth="1"/>
    <col min="6" max="6" width="12.421875" style="100" customWidth="1"/>
    <col min="7" max="7" width="12.7109375" style="91" customWidth="1"/>
    <col min="8" max="8" width="11.00390625" style="100" customWidth="1"/>
    <col min="9" max="9" width="11.00390625" style="91" customWidth="1"/>
    <col min="10" max="10" width="11.421875" style="91" customWidth="1"/>
    <col min="11" max="11" width="11.57421875" style="91" customWidth="1"/>
    <col min="12" max="12" width="20.421875" style="91" customWidth="1"/>
    <col min="13" max="16384" width="9.140625" style="91" customWidth="1"/>
  </cols>
  <sheetData>
    <row r="1" spans="1:13" ht="32.25" customHeight="1">
      <c r="A1" s="684" t="s">
        <v>225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</row>
    <row r="2" spans="2:8" s="178" customFormat="1" ht="17.25" customHeight="1">
      <c r="B2" s="179"/>
      <c r="C2" s="179"/>
      <c r="F2" s="179"/>
      <c r="H2" s="179"/>
    </row>
    <row r="3" spans="1:13" s="182" customFormat="1" ht="14.25" customHeight="1">
      <c r="A3" s="686" t="s">
        <v>332</v>
      </c>
      <c r="B3" s="180" t="s">
        <v>191</v>
      </c>
      <c r="C3" s="686" t="s">
        <v>226</v>
      </c>
      <c r="D3" s="687" t="s">
        <v>326</v>
      </c>
      <c r="E3" s="688"/>
      <c r="F3" s="688"/>
      <c r="G3" s="689"/>
      <c r="H3" s="687" t="s">
        <v>327</v>
      </c>
      <c r="I3" s="688"/>
      <c r="J3" s="688"/>
      <c r="K3" s="689"/>
      <c r="L3" s="181" t="s">
        <v>333</v>
      </c>
      <c r="M3" s="685" t="s">
        <v>278</v>
      </c>
    </row>
    <row r="4" spans="1:13" s="182" customFormat="1" ht="14.25" customHeight="1">
      <c r="A4" s="646"/>
      <c r="B4" s="690" t="s">
        <v>328</v>
      </c>
      <c r="C4" s="646"/>
      <c r="D4" s="656" t="s">
        <v>329</v>
      </c>
      <c r="E4" s="657"/>
      <c r="F4" s="657"/>
      <c r="G4" s="658"/>
      <c r="H4" s="656" t="s">
        <v>329</v>
      </c>
      <c r="I4" s="657"/>
      <c r="J4" s="657"/>
      <c r="K4" s="658"/>
      <c r="L4" s="184" t="s">
        <v>199</v>
      </c>
      <c r="M4" s="637"/>
    </row>
    <row r="5" spans="1:13" s="186" customFormat="1" ht="11.25" customHeight="1">
      <c r="A5" s="646"/>
      <c r="B5" s="690"/>
      <c r="C5" s="646"/>
      <c r="D5" s="656" t="s">
        <v>227</v>
      </c>
      <c r="E5" s="657"/>
      <c r="F5" s="657"/>
      <c r="G5" s="658"/>
      <c r="H5" s="656" t="s">
        <v>228</v>
      </c>
      <c r="I5" s="657"/>
      <c r="J5" s="657"/>
      <c r="K5" s="658"/>
      <c r="L5" s="185" t="s">
        <v>330</v>
      </c>
      <c r="M5" s="636"/>
    </row>
    <row r="6" spans="1:13" s="182" customFormat="1" ht="21.75" customHeight="1">
      <c r="A6" s="646"/>
      <c r="B6" s="187"/>
      <c r="C6" s="646"/>
      <c r="D6" s="682"/>
      <c r="E6" s="188" t="s">
        <v>201</v>
      </c>
      <c r="F6" s="188" t="s">
        <v>202</v>
      </c>
      <c r="G6" s="188" t="s">
        <v>203</v>
      </c>
      <c r="H6" s="682"/>
      <c r="I6" s="188" t="s">
        <v>201</v>
      </c>
      <c r="J6" s="188" t="s">
        <v>202</v>
      </c>
      <c r="K6" s="188" t="s">
        <v>203</v>
      </c>
      <c r="L6" s="189"/>
      <c r="M6" s="637"/>
    </row>
    <row r="7" spans="1:13" s="186" customFormat="1" ht="22.5" customHeight="1">
      <c r="A7" s="647"/>
      <c r="B7" s="190" t="s">
        <v>209</v>
      </c>
      <c r="C7" s="647"/>
      <c r="D7" s="683"/>
      <c r="E7" s="191" t="s">
        <v>229</v>
      </c>
      <c r="F7" s="191" t="s">
        <v>230</v>
      </c>
      <c r="G7" s="191" t="s">
        <v>210</v>
      </c>
      <c r="H7" s="683"/>
      <c r="I7" s="191" t="s">
        <v>229</v>
      </c>
      <c r="J7" s="191" t="s">
        <v>230</v>
      </c>
      <c r="K7" s="191" t="s">
        <v>210</v>
      </c>
      <c r="L7" s="191" t="s">
        <v>231</v>
      </c>
      <c r="M7" s="638"/>
    </row>
    <row r="8" spans="1:13" s="63" customFormat="1" ht="17.25" customHeight="1">
      <c r="A8" s="98" t="s">
        <v>17</v>
      </c>
      <c r="B8" s="78" t="s">
        <v>119</v>
      </c>
      <c r="C8" s="76" t="s">
        <v>119</v>
      </c>
      <c r="D8" s="128">
        <v>130506</v>
      </c>
      <c r="E8" s="129">
        <v>506</v>
      </c>
      <c r="F8" s="128">
        <v>130000</v>
      </c>
      <c r="G8" s="76" t="s">
        <v>119</v>
      </c>
      <c r="H8" s="130">
        <v>91480</v>
      </c>
      <c r="I8" s="130">
        <v>377</v>
      </c>
      <c r="J8" s="130">
        <v>91103</v>
      </c>
      <c r="K8" s="421" t="s">
        <v>119</v>
      </c>
      <c r="L8" s="76" t="s">
        <v>119</v>
      </c>
      <c r="M8" s="99" t="s">
        <v>17</v>
      </c>
    </row>
    <row r="9" spans="1:13" s="229" customFormat="1" ht="17.25" customHeight="1">
      <c r="A9" s="92" t="s">
        <v>18</v>
      </c>
      <c r="B9" s="229" t="s">
        <v>119</v>
      </c>
      <c r="C9" s="229" t="s">
        <v>119</v>
      </c>
      <c r="D9" s="242">
        <f>SUM(D16:D31)</f>
        <v>0</v>
      </c>
      <c r="E9" s="242">
        <f>SUM(E16:E31)</f>
        <v>0</v>
      </c>
      <c r="F9" s="242">
        <f>SUM(F16:F31)</f>
        <v>0</v>
      </c>
      <c r="G9" s="231" t="s">
        <v>119</v>
      </c>
      <c r="H9" s="242">
        <f>SUM(H16:H31)</f>
        <v>0</v>
      </c>
      <c r="I9" s="242">
        <f>SUM(I16:I31)</f>
        <v>0</v>
      </c>
      <c r="J9" s="242">
        <f>SUM(J16:J31)</f>
        <v>0</v>
      </c>
      <c r="K9" s="259" t="s">
        <v>119</v>
      </c>
      <c r="L9" s="231" t="s">
        <v>119</v>
      </c>
      <c r="M9" s="93" t="s">
        <v>18</v>
      </c>
    </row>
    <row r="10" spans="1:13" s="229" customFormat="1" ht="17.25" customHeight="1">
      <c r="A10" s="92" t="s">
        <v>394</v>
      </c>
      <c r="B10" s="229" t="s">
        <v>400</v>
      </c>
      <c r="D10" s="242">
        <v>142806</v>
      </c>
      <c r="E10" s="242">
        <v>0</v>
      </c>
      <c r="F10" s="242">
        <v>130667</v>
      </c>
      <c r="G10" s="231">
        <v>12139</v>
      </c>
      <c r="H10" s="242">
        <v>96237</v>
      </c>
      <c r="I10" s="242">
        <v>0</v>
      </c>
      <c r="J10" s="242">
        <v>90620</v>
      </c>
      <c r="K10" s="422">
        <v>5617</v>
      </c>
      <c r="L10" s="231"/>
      <c r="M10" s="93" t="s">
        <v>394</v>
      </c>
    </row>
    <row r="11" spans="1:13" s="77" customFormat="1" ht="35.25" customHeight="1">
      <c r="A11" s="103" t="s">
        <v>401</v>
      </c>
      <c r="B11" s="356" t="s">
        <v>447</v>
      </c>
      <c r="C11" s="206" t="s">
        <v>448</v>
      </c>
      <c r="D11" s="357" t="s">
        <v>449</v>
      </c>
      <c r="E11" s="242">
        <v>0</v>
      </c>
      <c r="F11" s="357" t="s">
        <v>450</v>
      </c>
      <c r="G11" s="357" t="s">
        <v>451</v>
      </c>
      <c r="H11" s="357" t="s">
        <v>452</v>
      </c>
      <c r="I11" s="242">
        <v>0</v>
      </c>
      <c r="J11" s="357" t="s">
        <v>453</v>
      </c>
      <c r="K11" s="357" t="s">
        <v>454</v>
      </c>
      <c r="L11" s="358" t="s">
        <v>455</v>
      </c>
      <c r="M11" s="104" t="s">
        <v>401</v>
      </c>
    </row>
    <row r="12" spans="1:13" s="365" customFormat="1" ht="17.25" customHeight="1">
      <c r="A12" s="361"/>
      <c r="B12" s="359" t="s">
        <v>456</v>
      </c>
      <c r="C12" s="362" t="s">
        <v>457</v>
      </c>
      <c r="D12" s="502">
        <v>0</v>
      </c>
      <c r="E12" s="502">
        <v>0</v>
      </c>
      <c r="F12" s="502">
        <v>0</v>
      </c>
      <c r="G12" s="502">
        <v>0</v>
      </c>
      <c r="H12" s="502">
        <v>0</v>
      </c>
      <c r="I12" s="242">
        <v>0</v>
      </c>
      <c r="J12" s="502">
        <v>0</v>
      </c>
      <c r="K12" s="502">
        <v>0</v>
      </c>
      <c r="L12" s="363" t="s">
        <v>458</v>
      </c>
      <c r="M12" s="364"/>
    </row>
    <row r="13" spans="1:13" s="365" customFormat="1" ht="17.25" customHeight="1">
      <c r="A13" s="361"/>
      <c r="B13" s="359" t="s">
        <v>459</v>
      </c>
      <c r="C13" s="362" t="s">
        <v>460</v>
      </c>
      <c r="D13" s="502">
        <v>0</v>
      </c>
      <c r="E13" s="502">
        <v>0</v>
      </c>
      <c r="F13" s="502">
        <v>0</v>
      </c>
      <c r="G13" s="502">
        <v>0</v>
      </c>
      <c r="H13" s="502">
        <v>0</v>
      </c>
      <c r="I13" s="242">
        <v>0</v>
      </c>
      <c r="J13" s="502">
        <v>0</v>
      </c>
      <c r="K13" s="502">
        <v>0</v>
      </c>
      <c r="L13" s="363" t="s">
        <v>461</v>
      </c>
      <c r="M13" s="364"/>
    </row>
    <row r="14" spans="1:13" s="365" customFormat="1" ht="17.25" customHeight="1">
      <c r="A14" s="361"/>
      <c r="B14" s="359" t="s">
        <v>462</v>
      </c>
      <c r="C14" s="362" t="s">
        <v>463</v>
      </c>
      <c r="D14" s="502">
        <v>0</v>
      </c>
      <c r="E14" s="502">
        <v>0</v>
      </c>
      <c r="F14" s="502">
        <v>0</v>
      </c>
      <c r="G14" s="502">
        <v>0</v>
      </c>
      <c r="H14" s="502">
        <v>0</v>
      </c>
      <c r="I14" s="502">
        <v>0</v>
      </c>
      <c r="J14" s="502">
        <v>0</v>
      </c>
      <c r="K14" s="502">
        <v>0</v>
      </c>
      <c r="L14" s="363" t="s">
        <v>461</v>
      </c>
      <c r="M14" s="364"/>
    </row>
    <row r="15" spans="1:13" s="365" customFormat="1" ht="17.25" customHeight="1">
      <c r="A15" s="361"/>
      <c r="B15" s="359" t="s">
        <v>464</v>
      </c>
      <c r="C15" s="362" t="s">
        <v>553</v>
      </c>
      <c r="D15" s="502">
        <v>0</v>
      </c>
      <c r="E15" s="502">
        <v>0</v>
      </c>
      <c r="F15" s="502">
        <v>0</v>
      </c>
      <c r="G15" s="502">
        <v>0</v>
      </c>
      <c r="H15" s="502">
        <v>0</v>
      </c>
      <c r="I15" s="502">
        <v>0</v>
      </c>
      <c r="J15" s="502">
        <v>0</v>
      </c>
      <c r="K15" s="502">
        <v>0</v>
      </c>
      <c r="L15" s="363" t="s">
        <v>465</v>
      </c>
      <c r="M15" s="364"/>
    </row>
    <row r="16" spans="1:13" s="367" customFormat="1" ht="17.25" customHeight="1">
      <c r="A16" s="366"/>
      <c r="B16" s="359" t="s">
        <v>466</v>
      </c>
      <c r="C16" s="362" t="s">
        <v>554</v>
      </c>
      <c r="D16" s="502">
        <v>0</v>
      </c>
      <c r="E16" s="502">
        <v>0</v>
      </c>
      <c r="F16" s="502">
        <v>0</v>
      </c>
      <c r="G16" s="502">
        <v>0</v>
      </c>
      <c r="H16" s="502">
        <v>0</v>
      </c>
      <c r="I16" s="502">
        <v>0</v>
      </c>
      <c r="J16" s="502">
        <v>0</v>
      </c>
      <c r="K16" s="502">
        <v>0</v>
      </c>
      <c r="L16" s="363" t="s">
        <v>467</v>
      </c>
      <c r="M16" s="108"/>
    </row>
    <row r="17" spans="1:13" s="367" customFormat="1" ht="17.25" customHeight="1">
      <c r="A17" s="368"/>
      <c r="B17" s="359" t="s">
        <v>468</v>
      </c>
      <c r="C17" s="362" t="s">
        <v>555</v>
      </c>
      <c r="D17" s="502">
        <v>0</v>
      </c>
      <c r="E17" s="502">
        <v>0</v>
      </c>
      <c r="F17" s="502">
        <v>0</v>
      </c>
      <c r="G17" s="502">
        <v>0</v>
      </c>
      <c r="H17" s="502">
        <v>0</v>
      </c>
      <c r="I17" s="502">
        <v>0</v>
      </c>
      <c r="J17" s="502">
        <v>0</v>
      </c>
      <c r="K17" s="502">
        <v>0</v>
      </c>
      <c r="L17" s="363" t="s">
        <v>467</v>
      </c>
      <c r="M17" s="108"/>
    </row>
    <row r="18" spans="1:13" s="367" customFormat="1" ht="17.25" customHeight="1">
      <c r="A18" s="368"/>
      <c r="B18" s="359" t="s">
        <v>469</v>
      </c>
      <c r="C18" s="362" t="s">
        <v>556</v>
      </c>
      <c r="D18" s="502">
        <v>0</v>
      </c>
      <c r="E18" s="502">
        <v>0</v>
      </c>
      <c r="F18" s="502">
        <v>0</v>
      </c>
      <c r="G18" s="502">
        <v>0</v>
      </c>
      <c r="H18" s="502">
        <v>0</v>
      </c>
      <c r="I18" s="502">
        <v>0</v>
      </c>
      <c r="J18" s="502">
        <v>0</v>
      </c>
      <c r="K18" s="502">
        <v>0</v>
      </c>
      <c r="L18" s="363" t="s">
        <v>465</v>
      </c>
      <c r="M18" s="108"/>
    </row>
    <row r="19" spans="1:13" s="367" customFormat="1" ht="17.25" customHeight="1">
      <c r="A19" s="368"/>
      <c r="B19" s="359" t="s">
        <v>470</v>
      </c>
      <c r="C19" s="362" t="s">
        <v>557</v>
      </c>
      <c r="D19" s="502">
        <v>0</v>
      </c>
      <c r="E19" s="502">
        <v>0</v>
      </c>
      <c r="F19" s="502">
        <v>0</v>
      </c>
      <c r="G19" s="502">
        <v>0</v>
      </c>
      <c r="H19" s="502">
        <v>0</v>
      </c>
      <c r="I19" s="502">
        <v>0</v>
      </c>
      <c r="J19" s="502">
        <v>0</v>
      </c>
      <c r="K19" s="502">
        <v>0</v>
      </c>
      <c r="L19" s="363" t="s">
        <v>465</v>
      </c>
      <c r="M19" s="108"/>
    </row>
    <row r="20" spans="1:13" s="367" customFormat="1" ht="17.25" customHeight="1">
      <c r="A20" s="368"/>
      <c r="B20" s="359" t="s">
        <v>471</v>
      </c>
      <c r="C20" s="362" t="s">
        <v>558</v>
      </c>
      <c r="D20" s="502">
        <v>0</v>
      </c>
      <c r="E20" s="502">
        <v>0</v>
      </c>
      <c r="F20" s="502">
        <v>0</v>
      </c>
      <c r="G20" s="502">
        <v>0</v>
      </c>
      <c r="H20" s="502">
        <v>0</v>
      </c>
      <c r="I20" s="502">
        <v>0</v>
      </c>
      <c r="J20" s="502">
        <v>0</v>
      </c>
      <c r="K20" s="502">
        <v>0</v>
      </c>
      <c r="L20" s="363" t="s">
        <v>472</v>
      </c>
      <c r="M20" s="108"/>
    </row>
    <row r="21" spans="1:13" s="367" customFormat="1" ht="17.25" customHeight="1">
      <c r="A21" s="368"/>
      <c r="B21" s="359" t="s">
        <v>473</v>
      </c>
      <c r="C21" s="362" t="s">
        <v>559</v>
      </c>
      <c r="D21" s="502">
        <v>0</v>
      </c>
      <c r="E21" s="502">
        <v>0</v>
      </c>
      <c r="F21" s="502">
        <v>0</v>
      </c>
      <c r="G21" s="502">
        <v>0</v>
      </c>
      <c r="H21" s="502">
        <v>0</v>
      </c>
      <c r="I21" s="502">
        <v>0</v>
      </c>
      <c r="J21" s="502">
        <v>0</v>
      </c>
      <c r="K21" s="502">
        <v>0</v>
      </c>
      <c r="L21" s="363" t="s">
        <v>465</v>
      </c>
      <c r="M21" s="108"/>
    </row>
    <row r="22" spans="1:13" s="367" customFormat="1" ht="17.25" customHeight="1">
      <c r="A22" s="368"/>
      <c r="B22" s="359" t="s">
        <v>474</v>
      </c>
      <c r="C22" s="362" t="s">
        <v>560</v>
      </c>
      <c r="D22" s="502">
        <v>0</v>
      </c>
      <c r="E22" s="502">
        <v>0</v>
      </c>
      <c r="F22" s="502">
        <v>0</v>
      </c>
      <c r="G22" s="502">
        <v>0</v>
      </c>
      <c r="H22" s="502">
        <v>0</v>
      </c>
      <c r="I22" s="502">
        <v>0</v>
      </c>
      <c r="J22" s="502">
        <v>0</v>
      </c>
      <c r="K22" s="502">
        <v>0</v>
      </c>
      <c r="L22" s="363" t="s">
        <v>467</v>
      </c>
      <c r="M22" s="108"/>
    </row>
    <row r="23" spans="1:13" s="367" customFormat="1" ht="17.25" customHeight="1">
      <c r="A23" s="368"/>
      <c r="B23" s="359" t="s">
        <v>475</v>
      </c>
      <c r="C23" s="362" t="s">
        <v>561</v>
      </c>
      <c r="D23" s="502">
        <v>0</v>
      </c>
      <c r="E23" s="502">
        <v>0</v>
      </c>
      <c r="F23" s="502">
        <v>0</v>
      </c>
      <c r="G23" s="502">
        <v>0</v>
      </c>
      <c r="H23" s="502">
        <v>0</v>
      </c>
      <c r="I23" s="502">
        <v>0</v>
      </c>
      <c r="J23" s="502">
        <v>0</v>
      </c>
      <c r="K23" s="502">
        <v>0</v>
      </c>
      <c r="L23" s="363" t="s">
        <v>476</v>
      </c>
      <c r="M23" s="108"/>
    </row>
    <row r="24" spans="1:13" s="367" customFormat="1" ht="17.25" customHeight="1">
      <c r="A24" s="368"/>
      <c r="B24" s="359" t="s">
        <v>477</v>
      </c>
      <c r="C24" s="362" t="s">
        <v>562</v>
      </c>
      <c r="D24" s="502">
        <v>0</v>
      </c>
      <c r="E24" s="502">
        <v>0</v>
      </c>
      <c r="F24" s="502">
        <v>0</v>
      </c>
      <c r="G24" s="502">
        <v>0</v>
      </c>
      <c r="H24" s="502">
        <v>0</v>
      </c>
      <c r="I24" s="502">
        <v>0</v>
      </c>
      <c r="J24" s="502">
        <v>0</v>
      </c>
      <c r="K24" s="502">
        <v>0</v>
      </c>
      <c r="L24" s="363" t="s">
        <v>476</v>
      </c>
      <c r="M24" s="108"/>
    </row>
    <row r="25" spans="1:13" s="367" customFormat="1" ht="17.25" customHeight="1">
      <c r="A25" s="368"/>
      <c r="B25" s="359" t="s">
        <v>478</v>
      </c>
      <c r="C25" s="362" t="s">
        <v>563</v>
      </c>
      <c r="D25" s="502">
        <v>0</v>
      </c>
      <c r="E25" s="502">
        <v>0</v>
      </c>
      <c r="F25" s="502">
        <v>0</v>
      </c>
      <c r="G25" s="502">
        <v>0</v>
      </c>
      <c r="H25" s="502">
        <v>0</v>
      </c>
      <c r="I25" s="502">
        <v>0</v>
      </c>
      <c r="J25" s="502">
        <v>0</v>
      </c>
      <c r="K25" s="502">
        <v>0</v>
      </c>
      <c r="L25" s="363" t="s">
        <v>465</v>
      </c>
      <c r="M25" s="108"/>
    </row>
    <row r="26" spans="1:13" s="367" customFormat="1" ht="17.25" customHeight="1">
      <c r="A26" s="368"/>
      <c r="B26" s="359" t="s">
        <v>479</v>
      </c>
      <c r="C26" s="362" t="s">
        <v>564</v>
      </c>
      <c r="D26" s="502">
        <v>0</v>
      </c>
      <c r="E26" s="502">
        <v>0</v>
      </c>
      <c r="F26" s="502">
        <v>0</v>
      </c>
      <c r="G26" s="502">
        <v>0</v>
      </c>
      <c r="H26" s="502">
        <v>0</v>
      </c>
      <c r="I26" s="502">
        <v>0</v>
      </c>
      <c r="J26" s="502">
        <v>0</v>
      </c>
      <c r="K26" s="502">
        <v>0</v>
      </c>
      <c r="L26" s="363" t="s">
        <v>467</v>
      </c>
      <c r="M26" s="108"/>
    </row>
    <row r="27" spans="1:13" s="367" customFormat="1" ht="17.25" customHeight="1">
      <c r="A27" s="368"/>
      <c r="B27" s="359" t="s">
        <v>480</v>
      </c>
      <c r="C27" s="362" t="s">
        <v>565</v>
      </c>
      <c r="D27" s="502">
        <v>0</v>
      </c>
      <c r="E27" s="502">
        <v>0</v>
      </c>
      <c r="F27" s="502">
        <v>0</v>
      </c>
      <c r="G27" s="502">
        <v>0</v>
      </c>
      <c r="H27" s="502">
        <v>0</v>
      </c>
      <c r="I27" s="502">
        <v>0</v>
      </c>
      <c r="J27" s="502">
        <v>0</v>
      </c>
      <c r="K27" s="502">
        <v>0</v>
      </c>
      <c r="L27" s="363" t="s">
        <v>467</v>
      </c>
      <c r="M27" s="108"/>
    </row>
    <row r="28" spans="1:13" s="367" customFormat="1" ht="17.25" customHeight="1">
      <c r="A28" s="368"/>
      <c r="B28" s="359" t="s">
        <v>481</v>
      </c>
      <c r="C28" s="362" t="s">
        <v>566</v>
      </c>
      <c r="D28" s="502">
        <v>0</v>
      </c>
      <c r="E28" s="502">
        <v>0</v>
      </c>
      <c r="F28" s="502">
        <v>0</v>
      </c>
      <c r="G28" s="502">
        <v>0</v>
      </c>
      <c r="H28" s="502">
        <v>0</v>
      </c>
      <c r="I28" s="502">
        <v>0</v>
      </c>
      <c r="J28" s="502">
        <v>0</v>
      </c>
      <c r="K28" s="502">
        <v>0</v>
      </c>
      <c r="L28" s="363" t="s">
        <v>482</v>
      </c>
      <c r="M28" s="108"/>
    </row>
    <row r="29" spans="1:13" s="367" customFormat="1" ht="17.25" customHeight="1">
      <c r="A29" s="368"/>
      <c r="B29" s="359" t="s">
        <v>483</v>
      </c>
      <c r="C29" s="362" t="s">
        <v>567</v>
      </c>
      <c r="D29" s="502">
        <v>0</v>
      </c>
      <c r="E29" s="502">
        <v>0</v>
      </c>
      <c r="F29" s="502">
        <v>0</v>
      </c>
      <c r="G29" s="502">
        <v>0</v>
      </c>
      <c r="H29" s="502">
        <v>0</v>
      </c>
      <c r="I29" s="502">
        <v>0</v>
      </c>
      <c r="J29" s="502">
        <v>0</v>
      </c>
      <c r="K29" s="502">
        <v>0</v>
      </c>
      <c r="L29" s="363" t="s">
        <v>484</v>
      </c>
      <c r="M29" s="108"/>
    </row>
    <row r="30" spans="1:13" s="367" customFormat="1" ht="17.25" customHeight="1">
      <c r="A30" s="368"/>
      <c r="B30" s="359" t="s">
        <v>485</v>
      </c>
      <c r="C30" s="362" t="s">
        <v>568</v>
      </c>
      <c r="D30" s="502">
        <v>0</v>
      </c>
      <c r="E30" s="502">
        <v>0</v>
      </c>
      <c r="F30" s="502">
        <v>0</v>
      </c>
      <c r="G30" s="502">
        <v>0</v>
      </c>
      <c r="H30" s="502">
        <v>0</v>
      </c>
      <c r="I30" s="502">
        <v>0</v>
      </c>
      <c r="J30" s="502">
        <v>0</v>
      </c>
      <c r="K30" s="502">
        <v>0</v>
      </c>
      <c r="L30" s="363" t="s">
        <v>482</v>
      </c>
      <c r="M30" s="108"/>
    </row>
    <row r="31" spans="1:13" s="367" customFormat="1" ht="17.25" customHeight="1">
      <c r="A31" s="419"/>
      <c r="B31" s="360" t="s">
        <v>486</v>
      </c>
      <c r="C31" s="369" t="s">
        <v>569</v>
      </c>
      <c r="D31" s="503">
        <v>0</v>
      </c>
      <c r="E31" s="503">
        <v>0</v>
      </c>
      <c r="F31" s="503">
        <v>0</v>
      </c>
      <c r="G31" s="503">
        <v>0</v>
      </c>
      <c r="H31" s="503">
        <v>0</v>
      </c>
      <c r="I31" s="503">
        <v>0</v>
      </c>
      <c r="J31" s="503">
        <v>0</v>
      </c>
      <c r="K31" s="503">
        <v>0</v>
      </c>
      <c r="L31" s="370" t="s">
        <v>487</v>
      </c>
      <c r="M31" s="420"/>
    </row>
    <row r="32" spans="1:12" s="80" customFormat="1" ht="18" customHeight="1">
      <c r="A32" s="79" t="s">
        <v>570</v>
      </c>
      <c r="B32" s="371"/>
      <c r="H32" s="403"/>
      <c r="I32" s="403"/>
      <c r="J32" s="283" t="s">
        <v>551</v>
      </c>
      <c r="K32" s="404"/>
      <c r="L32" s="405"/>
    </row>
    <row r="33" spans="1:8" s="126" customFormat="1" ht="18" customHeight="1">
      <c r="A33" s="126" t="s">
        <v>331</v>
      </c>
      <c r="B33" s="127"/>
      <c r="C33" s="127"/>
      <c r="F33" s="127"/>
      <c r="H33" s="127"/>
    </row>
  </sheetData>
  <mergeCells count="13">
    <mergeCell ref="D4:G4"/>
    <mergeCell ref="H4:K4"/>
    <mergeCell ref="D5:G5"/>
    <mergeCell ref="H5:K5"/>
    <mergeCell ref="D6:D7"/>
    <mergeCell ref="H6:H7"/>
    <mergeCell ref="A1:M1"/>
    <mergeCell ref="M3:M7"/>
    <mergeCell ref="A3:A7"/>
    <mergeCell ref="C3:C7"/>
    <mergeCell ref="D3:G3"/>
    <mergeCell ref="H3:K3"/>
    <mergeCell ref="B4:B5"/>
  </mergeCells>
  <printOptions/>
  <pageMargins left="0.53" right="0.38" top="0.68" bottom="0.5" header="0.5" footer="0.3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2010-01-06T05:43:30Z</cp:lastPrinted>
  <dcterms:created xsi:type="dcterms:W3CDTF">2007-11-16T07:02:47Z</dcterms:created>
  <dcterms:modified xsi:type="dcterms:W3CDTF">2010-04-05T01:33:04Z</dcterms:modified>
  <cp:category/>
  <cp:version/>
  <cp:contentType/>
  <cp:contentStatus/>
</cp:coreProperties>
</file>