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020" windowWidth="12120" windowHeight="8025" tabRatio="705" activeTab="4"/>
  </bookViews>
  <sheets>
    <sheet name="★1.지역내 총생산 총괄" sheetId="1" r:id="rId1"/>
    <sheet name="★2.경제활동별도내총생산(당해년가격)" sheetId="2" r:id="rId2"/>
    <sheet name="★3.경제활동별도내총생산" sheetId="3" r:id="rId3"/>
    <sheet name="★4.도내총생산에대한지출(당해년가격)" sheetId="4" r:id="rId4"/>
    <sheet name="★5.도내총생산에대한지출(기준년가격)" sheetId="5" r:id="rId5"/>
  </sheets>
  <definedNames/>
  <calcPr fullCalcOnLoad="1"/>
</workbook>
</file>

<file path=xl/sharedStrings.xml><?xml version="1.0" encoding="utf-8"?>
<sst xmlns="http://schemas.openxmlformats.org/spreadsheetml/2006/main" count="368" uniqueCount="177">
  <si>
    <t>Construction</t>
  </si>
  <si>
    <t>2 0 0 1</t>
  </si>
  <si>
    <t>2 0 0 0</t>
  </si>
  <si>
    <t>Electricity, Gas and Water</t>
  </si>
  <si>
    <t>구성항목별</t>
  </si>
  <si>
    <t>2 0 0 0</t>
  </si>
  <si>
    <t>Gross Regional Domestic Product(at Current prices)</t>
  </si>
  <si>
    <t>%</t>
  </si>
  <si>
    <t>(Composition to whole country)</t>
  </si>
  <si>
    <t xml:space="preserve">Agriculture, Forestry and Fishing </t>
  </si>
  <si>
    <t>Mining and Manufacturing</t>
  </si>
  <si>
    <t>(Manufacturing)</t>
  </si>
  <si>
    <t>Services</t>
  </si>
  <si>
    <t>intermediation</t>
  </si>
  <si>
    <t>Economic Growth Rate(at 2000 constant prices)</t>
  </si>
  <si>
    <t>2 0 0 2</t>
  </si>
  <si>
    <t>2 0 0 3</t>
  </si>
  <si>
    <t> 최종소비지출</t>
  </si>
  <si>
    <t> Final consumption expenditure</t>
  </si>
  <si>
    <t> 민간</t>
  </si>
  <si>
    <t xml:space="preserve"> Private </t>
  </si>
  <si>
    <t> 가계</t>
  </si>
  <si>
    <t> Households</t>
  </si>
  <si>
    <t> NPISHs</t>
  </si>
  <si>
    <t> 정부</t>
  </si>
  <si>
    <t> Government</t>
  </si>
  <si>
    <t> 총자본형성</t>
  </si>
  <si>
    <t> Gross capital formation</t>
  </si>
  <si>
    <t> 총고정자본형성</t>
  </si>
  <si>
    <t> Gross fixed capital formation</t>
  </si>
  <si>
    <t> 건설투자</t>
  </si>
  <si>
    <t> Construction</t>
  </si>
  <si>
    <t> 설비투자</t>
  </si>
  <si>
    <t> Facilities investmen</t>
  </si>
  <si>
    <t> 무형고정자산투자</t>
  </si>
  <si>
    <t> Intangible fixed assets</t>
  </si>
  <si>
    <t> 재고증감</t>
  </si>
  <si>
    <t> Changes in inventories</t>
  </si>
  <si>
    <t> 재화와서비스순이출</t>
  </si>
  <si>
    <t> Net shipping-out of goods and services</t>
  </si>
  <si>
    <t> 재화순이출</t>
  </si>
  <si>
    <t xml:space="preserve"> Net shipping-out of goods </t>
  </si>
  <si>
    <t> 서비스순이출</t>
  </si>
  <si>
    <t> Net shipping-out of services</t>
  </si>
  <si>
    <t> 통계상불일치</t>
  </si>
  <si>
    <t> Statistical discrepancy</t>
  </si>
  <si>
    <t> 지역내총생산에대한지출</t>
  </si>
  <si>
    <t> Expenditure on GRDP</t>
  </si>
  <si>
    <t> 1인당 민간최종소비지출액</t>
  </si>
  <si>
    <t> 자료: 통계청 통계분석과「지역내총생산 및 지출」</t>
  </si>
  <si>
    <t>Source : National Statistical Office</t>
  </si>
  <si>
    <t xml:space="preserve">단위 : 백만원 </t>
  </si>
  <si>
    <t>Unit: million won</t>
  </si>
  <si>
    <t> 지출항목별 증감률(기준년가격)</t>
  </si>
  <si>
    <t>  ○ 최종소비지출</t>
  </si>
  <si>
    <t>    민간</t>
  </si>
  <si>
    <t>    정부</t>
  </si>
  <si>
    <t>  ○ 총 고정자본형성</t>
  </si>
  <si>
    <t>     건설투자</t>
  </si>
  <si>
    <t>     설비투자</t>
  </si>
  <si>
    <t>     무형고정자산투자</t>
  </si>
  <si>
    <t> 지출구조(당해년가격)</t>
  </si>
  <si>
    <t>  ○ 재화와 서비스 순이출</t>
  </si>
  <si>
    <t>  ○ 통계상 불일치</t>
  </si>
  <si>
    <t>Final consumption expenditure</t>
  </si>
  <si>
    <t>Private</t>
  </si>
  <si>
    <t>Government</t>
  </si>
  <si>
    <t>Gross fixed capital formation</t>
  </si>
  <si>
    <t>Construction</t>
  </si>
  <si>
    <t>Facilities investment</t>
  </si>
  <si>
    <t>Intangible fixed assets</t>
  </si>
  <si>
    <t>Expenditure structure (At current prices)</t>
  </si>
  <si>
    <t>Net shipping-out of goods and services</t>
  </si>
  <si>
    <t>Statistical discrepancy</t>
  </si>
  <si>
    <t>천원</t>
  </si>
  <si>
    <t>2 0 0 4</t>
  </si>
  <si>
    <t xml:space="preserve">5. 도내 총생산에 대한 지출(기준년 가격)
 Expenditure on GRDP(At current prices) </t>
  </si>
  <si>
    <t>…</t>
  </si>
  <si>
    <t>1. 지역내 총생산 총괄          Summary of Gross Regional Domestic Product</t>
  </si>
  <si>
    <t>단     위</t>
  </si>
  <si>
    <r>
      <t xml:space="preserve">2 0 0 5 </t>
    </r>
    <r>
      <rPr>
        <b/>
        <vertAlign val="superscript"/>
        <sz val="10"/>
        <color indexed="10"/>
        <rFont val="돋움"/>
        <family val="3"/>
      </rPr>
      <t>p)</t>
    </r>
  </si>
  <si>
    <t>도 내 총 생 산(당해년가격)</t>
  </si>
  <si>
    <t>십 억 원</t>
  </si>
  <si>
    <t>(전국대비구성비)</t>
  </si>
  <si>
    <t>경 제 성 장 율(기준년가격)</t>
  </si>
  <si>
    <t xml:space="preserve">   ○ 농   림   어   업</t>
  </si>
  <si>
    <t xml:space="preserve">   ○ 광      공      업</t>
  </si>
  <si>
    <t xml:space="preserve">      (제      조     업)</t>
  </si>
  <si>
    <t xml:space="preserve">   ○ 전기, 가스, 수도업</t>
  </si>
  <si>
    <t xml:space="preserve">   ○ 건      설      업</t>
  </si>
  <si>
    <r>
      <t xml:space="preserve">   ○ 서   비   스   업 </t>
    </r>
    <r>
      <rPr>
        <vertAlign val="superscript"/>
        <sz val="10"/>
        <rFont val="돋움"/>
        <family val="3"/>
      </rPr>
      <t>1)</t>
    </r>
  </si>
  <si>
    <t>생    산    구    조 (당해년)</t>
  </si>
  <si>
    <t>Production Structure(at Current prices)</t>
  </si>
  <si>
    <t xml:space="preserve">      (제     조      업)</t>
  </si>
  <si>
    <t>1        인        당</t>
  </si>
  <si>
    <t>천     원</t>
  </si>
  <si>
    <t>Per-capita GRDP</t>
  </si>
  <si>
    <r>
      <t xml:space="preserve">도  내  총  생  산 </t>
    </r>
    <r>
      <rPr>
        <vertAlign val="superscript"/>
        <sz val="10"/>
        <rFont val="돋움"/>
        <family val="3"/>
      </rPr>
      <t>2)</t>
    </r>
  </si>
  <si>
    <t>달     러</t>
  </si>
  <si>
    <r>
      <t xml:space="preserve">인             구 </t>
    </r>
    <r>
      <rPr>
        <vertAlign val="superscript"/>
        <sz val="10"/>
        <rFont val="돋움"/>
        <family val="3"/>
      </rPr>
      <t>3)</t>
    </r>
  </si>
  <si>
    <t>천     명</t>
  </si>
  <si>
    <t>Population</t>
  </si>
  <si>
    <t>Growth rate of expenditure(Rate of change)</t>
  </si>
  <si>
    <t>자료 : 통계청 「시도별 지역내총생산 및 지출」</t>
  </si>
  <si>
    <t>Source : National Statistical Office,「Gross Regional Domestic Product and Expenditure」</t>
  </si>
  <si>
    <t xml:space="preserve">   주 : 1) 도소매업, 숙박 및 음식점업, 운수업, 통신업, 금융 및 보험업, 부동산 및 사업서비스업,</t>
  </si>
  <si>
    <t xml:space="preserve">             공공행정, 국방 및 사회보장, 교육서비스업, 보건 및 사회복지사업, 기타서비스업</t>
  </si>
  <si>
    <t xml:space="preserve">         2) 1인당 도내총생산 = 도내 총생산/도내 총인구</t>
  </si>
  <si>
    <r>
      <t xml:space="preserve">         3) 통계청 시도별 추계인구임</t>
    </r>
  </si>
  <si>
    <t>2. 경제활동별 도내 총생산(당해년가격)  
 Gross Regional Domestic Product by Economic Activity(at current prices)</t>
  </si>
  <si>
    <t>(단위 : 백만원)</t>
  </si>
  <si>
    <t>(Unit : million won)</t>
  </si>
  <si>
    <t>총생산액</t>
  </si>
  <si>
    <t>농림어업</t>
  </si>
  <si>
    <t>광     업</t>
  </si>
  <si>
    <t>제 조 업</t>
  </si>
  <si>
    <t>전기가스</t>
  </si>
  <si>
    <t>건 설 업</t>
  </si>
  <si>
    <t>도소매업</t>
  </si>
  <si>
    <t>숙박 및</t>
  </si>
  <si>
    <t>운 수 업</t>
  </si>
  <si>
    <t>통 신 업</t>
  </si>
  <si>
    <t>수도사업</t>
  </si>
  <si>
    <t>음식점업</t>
  </si>
  <si>
    <t>Agriculture,</t>
  </si>
  <si>
    <t>Mining</t>
  </si>
  <si>
    <t xml:space="preserve"> </t>
  </si>
  <si>
    <t>forestry &amp;</t>
  </si>
  <si>
    <t>and</t>
  </si>
  <si>
    <t>Electricity, gas</t>
  </si>
  <si>
    <t>Wholesale &amp;</t>
  </si>
  <si>
    <t>Hotels &amp;</t>
  </si>
  <si>
    <t>GRDP</t>
  </si>
  <si>
    <t>fishing</t>
  </si>
  <si>
    <t>quarrying</t>
  </si>
  <si>
    <t>Manufacturing</t>
  </si>
  <si>
    <t>and watersupply</t>
  </si>
  <si>
    <t>retail trade</t>
  </si>
  <si>
    <t>restaurants</t>
  </si>
  <si>
    <t>Transport</t>
  </si>
  <si>
    <t>Communications</t>
  </si>
  <si>
    <t xml:space="preserve">2 0 0 4 </t>
  </si>
  <si>
    <t>금융 및 보험업</t>
  </si>
  <si>
    <t>부동산 및</t>
  </si>
  <si>
    <t>공공행정,</t>
  </si>
  <si>
    <t>교육서비스업</t>
  </si>
  <si>
    <t xml:space="preserve">보건 및 </t>
  </si>
  <si>
    <t>기타서비스업</t>
  </si>
  <si>
    <t>순생산물세</t>
  </si>
  <si>
    <t>사업서비스업</t>
  </si>
  <si>
    <t>국방및사회보장</t>
  </si>
  <si>
    <t>사회복지사업</t>
  </si>
  <si>
    <t>Real estate,</t>
  </si>
  <si>
    <t>Public administration</t>
  </si>
  <si>
    <t xml:space="preserve">Financial </t>
  </si>
  <si>
    <t>renting and business</t>
  </si>
  <si>
    <t>defence and compulsory</t>
  </si>
  <si>
    <t>Health and</t>
  </si>
  <si>
    <t>Others service</t>
  </si>
  <si>
    <t xml:space="preserve">Taxes less </t>
  </si>
  <si>
    <t>activities</t>
  </si>
  <si>
    <t>social security</t>
  </si>
  <si>
    <t>Education</t>
  </si>
  <si>
    <t>social work</t>
  </si>
  <si>
    <t>subsidies on products</t>
  </si>
  <si>
    <t xml:space="preserve">   주 : 「2002 지역내총생산」 추계시 기준년도를 종래의 '95년에서 '00년으로 개편 재추계하여 '85년이후 시계열추계 지표변동</t>
  </si>
  <si>
    <t>3. 경제활동별 도내 총생산(기준년가격)   
Gross Regional Domestic Product by Economic Activity(at 2000 constant prices)</t>
  </si>
  <si>
    <t xml:space="preserve">4. 도내 총생산에 대한 지출(당해년 가격) 
Expenditure on GRDP(At current prices) </t>
  </si>
  <si>
    <t> 가계에 봉사하는
 민간비영리단체</t>
  </si>
  <si>
    <r>
      <t> 1인당 민간최종소비지출액(천원)</t>
    </r>
    <r>
      <rPr>
        <vertAlign val="superscript"/>
        <sz val="10"/>
        <color indexed="8"/>
        <rFont val="돋움"/>
        <family val="3"/>
      </rPr>
      <t>1)</t>
    </r>
  </si>
  <si>
    <t xml:space="preserve"> </t>
  </si>
  <si>
    <t> 가계에 봉사하는
 민간비영리단체</t>
  </si>
  <si>
    <r>
      <t> 1인당 민간최종소비지출액(천원)</t>
    </r>
    <r>
      <rPr>
        <vertAlign val="superscript"/>
        <sz val="10"/>
        <color indexed="8"/>
        <rFont val="돋움"/>
        <family val="3"/>
      </rPr>
      <t>1)</t>
    </r>
  </si>
  <si>
    <r>
      <t xml:space="preserve">2005 </t>
    </r>
    <r>
      <rPr>
        <b/>
        <vertAlign val="superscript"/>
        <sz val="9"/>
        <color indexed="10"/>
        <rFont val="돋움"/>
        <family val="3"/>
      </rPr>
      <t>p)</t>
    </r>
  </si>
  <si>
    <r>
      <t xml:space="preserve">2005 </t>
    </r>
    <r>
      <rPr>
        <b/>
        <sz val="6"/>
        <color indexed="10"/>
        <rFont val="돋움"/>
        <family val="3"/>
      </rPr>
      <t>p)</t>
    </r>
  </si>
  <si>
    <t>연  별</t>
  </si>
  <si>
    <t>Year</t>
  </si>
</sst>
</file>

<file path=xl/styles.xml><?xml version="1.0" encoding="utf-8"?>
<styleSheet xmlns="http://schemas.openxmlformats.org/spreadsheetml/2006/main">
  <numFmts count="5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.0_);\(0.0\)"/>
    <numFmt numFmtId="179" formatCode="0_);\(0\)"/>
    <numFmt numFmtId="180" formatCode="#,##0;[Red]#,##0"/>
    <numFmt numFmtId="181" formatCode="#,##0_ "/>
    <numFmt numFmtId="182" formatCode="000\-000"/>
    <numFmt numFmtId="183" formatCode="\(#,##0.0\)"/>
    <numFmt numFmtId="184" formatCode="\(General\)"/>
    <numFmt numFmtId="185" formatCode="0.0"/>
    <numFmt numFmtId="186" formatCode="#,##0_);[Red]\(#,##0\)"/>
    <numFmt numFmtId="187" formatCode="#,##0.0_);[Red]\(#,##0.0\)"/>
    <numFmt numFmtId="188" formatCode="\(#.0\)"/>
    <numFmt numFmtId="189" formatCode="#.0;&quot;△&quot;#.0"/>
    <numFmt numFmtId="190" formatCode="\(0.0\);\(&quot;△&quot;0.0\)"/>
    <numFmt numFmtId="191" formatCode="#,##0;&quot;△&quot;#,##0;\-;"/>
    <numFmt numFmtId="192" formatCode="\(#,##0\);;\-;"/>
    <numFmt numFmtId="193" formatCode="\(#,##0.0\);;\-;"/>
    <numFmt numFmtId="194" formatCode="\(#,##\-0.0\)"/>
    <numFmt numFmtId="195" formatCode="\(0.0\);\(&quot;-&quot;0.0\)"/>
    <numFmt numFmtId="196" formatCode="#,##0;;\-;"/>
    <numFmt numFmtId="197" formatCode="#,##0.0;;\-;"/>
    <numFmt numFmtId="198" formatCode="##,##0.0;;\-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\ \ \ \ ;\-#,##0\ \ \ \ "/>
    <numFmt numFmtId="203" formatCode="#,##0;\-#,##0\ \ \ \ "/>
    <numFmt numFmtId="204" formatCode="#,##0\ \ \ ;\-#,##0\ \ \ "/>
    <numFmt numFmtId="205" formatCode="#,##0.00;;\-;"/>
    <numFmt numFmtId="206" formatCode="#,##0.000;;\-;"/>
    <numFmt numFmtId="207" formatCode="#.00;&quot;△&quot;#.00"/>
    <numFmt numFmtId="208" formatCode="#.000;&quot;△&quot;#.000"/>
    <numFmt numFmtId="209" formatCode="#.0000;&quot;△&quot;#.0000"/>
    <numFmt numFmtId="210" formatCode="_-* #,##0.0_-;\-* #,##0.0_-;_-* &quot;-&quot;_-;_-@_-"/>
    <numFmt numFmtId="211" formatCode="_-* #,##0.00_-;\-* #,##0.00_-;_-* &quot;-&quot;_-;_-@_-"/>
    <numFmt numFmtId="212" formatCode="#;&quot;△&quot;#"/>
    <numFmt numFmtId="213" formatCode="0_);[Red]\(0\)"/>
    <numFmt numFmtId="214" formatCode="0.0_);[Red]\(0.0\)"/>
    <numFmt numFmtId="215" formatCode="0_ "/>
  </numFmts>
  <fonts count="17">
    <font>
      <sz val="11"/>
      <name val="돋움"/>
      <family val="3"/>
    </font>
    <font>
      <sz val="8"/>
      <name val="돋움"/>
      <family val="3"/>
    </font>
    <font>
      <sz val="10"/>
      <name val="Arial"/>
      <family val="2"/>
    </font>
    <font>
      <sz val="10"/>
      <name val="돋움"/>
      <family val="3"/>
    </font>
    <font>
      <b/>
      <sz val="18"/>
      <name val="돋움"/>
      <family val="3"/>
    </font>
    <font>
      <b/>
      <sz val="10"/>
      <color indexed="10"/>
      <name val="돋움"/>
      <family val="3"/>
    </font>
    <font>
      <b/>
      <vertAlign val="superscript"/>
      <sz val="10"/>
      <color indexed="10"/>
      <name val="돋움"/>
      <family val="3"/>
    </font>
    <font>
      <vertAlign val="superscript"/>
      <sz val="10"/>
      <name val="돋움"/>
      <family val="3"/>
    </font>
    <font>
      <sz val="10"/>
      <color indexed="8"/>
      <name val="돋움"/>
      <family val="3"/>
    </font>
    <font>
      <b/>
      <sz val="16"/>
      <color indexed="8"/>
      <name val="돋움"/>
      <family val="3"/>
    </font>
    <font>
      <vertAlign val="superscript"/>
      <sz val="10"/>
      <color indexed="8"/>
      <name val="돋움"/>
      <family val="3"/>
    </font>
    <font>
      <b/>
      <sz val="18"/>
      <color indexed="8"/>
      <name val="돋움"/>
      <family val="3"/>
    </font>
    <font>
      <sz val="18"/>
      <name val="돋움"/>
      <family val="3"/>
    </font>
    <font>
      <b/>
      <sz val="9"/>
      <color indexed="10"/>
      <name val="돋움"/>
      <family val="3"/>
    </font>
    <font>
      <b/>
      <vertAlign val="superscript"/>
      <sz val="9"/>
      <color indexed="10"/>
      <name val="돋움"/>
      <family val="3"/>
    </font>
    <font>
      <b/>
      <sz val="11"/>
      <color indexed="10"/>
      <name val="돋움"/>
      <family val="3"/>
    </font>
    <font>
      <b/>
      <sz val="6"/>
      <color indexed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shrinkToFit="1"/>
    </xf>
    <xf numFmtId="0" fontId="0" fillId="2" borderId="0" xfId="0" applyFill="1" applyAlignment="1">
      <alignment/>
    </xf>
    <xf numFmtId="0" fontId="2" fillId="2" borderId="0" xfId="0" applyFont="1" applyFill="1" applyAlignment="1">
      <alignment vertical="center"/>
    </xf>
    <xf numFmtId="180" fontId="3" fillId="2" borderId="2" xfId="0" applyNumberFormat="1" applyFont="1" applyFill="1" applyBorder="1" applyAlignment="1">
      <alignment horizontal="center" vertical="center" shrinkToFit="1"/>
    </xf>
    <xf numFmtId="180" fontId="3" fillId="2" borderId="3" xfId="0" applyNumberFormat="1" applyFont="1" applyFill="1" applyBorder="1" applyAlignment="1">
      <alignment horizontal="center" vertical="center" shrinkToFit="1"/>
    </xf>
    <xf numFmtId="180" fontId="3" fillId="2" borderId="4" xfId="0" applyNumberFormat="1" applyFont="1" applyFill="1" applyBorder="1" applyAlignment="1">
      <alignment horizontal="center" vertical="center" shrinkToFit="1"/>
    </xf>
    <xf numFmtId="180" fontId="3" fillId="2" borderId="5" xfId="0" applyNumberFormat="1" applyFont="1" applyFill="1" applyBorder="1" applyAlignment="1">
      <alignment horizontal="center" vertical="center" shrinkToFit="1"/>
    </xf>
    <xf numFmtId="180" fontId="3" fillId="2" borderId="6" xfId="0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indent="1" shrinkToFit="1"/>
    </xf>
    <xf numFmtId="0" fontId="3" fillId="2" borderId="3" xfId="0" applyFont="1" applyFill="1" applyBorder="1" applyAlignment="1" quotePrefix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187" fontId="3" fillId="2" borderId="6" xfId="0" applyNumberFormat="1" applyFont="1" applyFill="1" applyBorder="1" applyAlignment="1">
      <alignment horizontal="center" vertical="center"/>
    </xf>
    <xf numFmtId="187" fontId="5" fillId="2" borderId="3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 quotePrefix="1">
      <alignment horizontal="left" vertical="center" indent="1" shrinkToFit="1"/>
    </xf>
    <xf numFmtId="0" fontId="3" fillId="2" borderId="11" xfId="0" applyFont="1" applyFill="1" applyBorder="1" applyAlignment="1">
      <alignment horizontal="center" vertical="center" shrinkToFit="1"/>
    </xf>
    <xf numFmtId="193" fontId="3" fillId="2" borderId="12" xfId="0" applyNumberFormat="1" applyFont="1" applyFill="1" applyBorder="1" applyAlignment="1">
      <alignment horizontal="center" vertical="center" shrinkToFit="1"/>
    </xf>
    <xf numFmtId="193" fontId="5" fillId="2" borderId="11" xfId="0" applyNumberFormat="1" applyFont="1" applyFill="1" applyBorder="1" applyAlignment="1">
      <alignment horizontal="center" vertical="center" shrinkToFit="1"/>
    </xf>
    <xf numFmtId="0" fontId="3" fillId="2" borderId="13" xfId="0" applyFont="1" applyFill="1" applyBorder="1" applyAlignment="1" quotePrefix="1">
      <alignment horizontal="left" vertical="center" indent="1" shrinkToFit="1"/>
    </xf>
    <xf numFmtId="185" fontId="3" fillId="2" borderId="6" xfId="0" applyNumberFormat="1" applyFont="1" applyFill="1" applyBorder="1" applyAlignment="1">
      <alignment horizontal="center" vertical="center"/>
    </xf>
    <xf numFmtId="185" fontId="5" fillId="2" borderId="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 shrinkToFit="1"/>
    </xf>
    <xf numFmtId="185" fontId="3" fillId="2" borderId="0" xfId="0" applyNumberFormat="1" applyFont="1" applyFill="1" applyBorder="1" applyAlignment="1">
      <alignment horizontal="center" vertical="center"/>
    </xf>
    <xf numFmtId="185" fontId="5" fillId="2" borderId="1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 quotePrefix="1">
      <alignment horizontal="left" vertical="center" indent="1" shrinkToFit="1"/>
    </xf>
    <xf numFmtId="0" fontId="3" fillId="2" borderId="5" xfId="0" applyFont="1" applyFill="1" applyBorder="1" applyAlignment="1">
      <alignment horizontal="left" vertical="center" indent="1" shrinkToFit="1"/>
    </xf>
    <xf numFmtId="0" fontId="3" fillId="2" borderId="14" xfId="0" applyFont="1" applyFill="1" applyBorder="1" applyAlignment="1" quotePrefix="1">
      <alignment horizontal="left" vertical="center" shrinkToFit="1"/>
    </xf>
    <xf numFmtId="184" fontId="3" fillId="2" borderId="0" xfId="0" applyNumberFormat="1" applyFont="1" applyFill="1" applyBorder="1" applyAlignment="1">
      <alignment horizontal="center" vertical="center"/>
    </xf>
    <xf numFmtId="195" fontId="3" fillId="2" borderId="0" xfId="0" applyNumberFormat="1" applyFont="1" applyFill="1" applyBorder="1" applyAlignment="1">
      <alignment horizontal="center" vertical="center"/>
    </xf>
    <xf numFmtId="195" fontId="5" fillId="2" borderId="14" xfId="0" applyNumberFormat="1" applyFont="1" applyFill="1" applyBorder="1" applyAlignment="1">
      <alignment horizontal="center" vertical="center"/>
    </xf>
    <xf numFmtId="185" fontId="5" fillId="2" borderId="11" xfId="0" applyNumberFormat="1" applyFont="1" applyFill="1" applyBorder="1" applyAlignment="1">
      <alignment horizontal="center" vertical="center"/>
    </xf>
    <xf numFmtId="9" fontId="3" fillId="2" borderId="4" xfId="15" applyFont="1" applyFill="1" applyBorder="1" applyAlignment="1">
      <alignment horizontal="center" vertical="center" shrinkToFit="1"/>
    </xf>
    <xf numFmtId="189" fontId="3" fillId="2" borderId="0" xfId="0" applyNumberFormat="1" applyFont="1" applyFill="1" applyBorder="1" applyAlignment="1">
      <alignment horizontal="center" vertical="center"/>
    </xf>
    <xf numFmtId="189" fontId="5" fillId="2" borderId="14" xfId="0" applyNumberFormat="1" applyFont="1" applyFill="1" applyBorder="1" applyAlignment="1">
      <alignment horizontal="center" vertical="center"/>
    </xf>
    <xf numFmtId="189" fontId="5" fillId="2" borderId="14" xfId="17" applyNumberFormat="1" applyFont="1" applyFill="1" applyBorder="1" applyAlignment="1">
      <alignment horizontal="center" vertical="center"/>
    </xf>
    <xf numFmtId="188" fontId="3" fillId="2" borderId="0" xfId="0" applyNumberFormat="1" applyFont="1" applyFill="1" applyBorder="1" applyAlignment="1">
      <alignment horizontal="center" vertical="center" shrinkToFit="1"/>
    </xf>
    <xf numFmtId="188" fontId="5" fillId="2" borderId="0" xfId="0" applyNumberFormat="1" applyFont="1" applyFill="1" applyBorder="1" applyAlignment="1">
      <alignment horizontal="center" vertical="center" shrinkToFit="1"/>
    </xf>
    <xf numFmtId="185" fontId="3" fillId="2" borderId="12" xfId="0" applyNumberFormat="1" applyFont="1" applyFill="1" applyBorder="1" applyAlignment="1">
      <alignment horizontal="center" vertical="center"/>
    </xf>
    <xf numFmtId="189" fontId="5" fillId="2" borderId="11" xfId="0" applyNumberFormat="1" applyFont="1" applyFill="1" applyBorder="1" applyAlignment="1">
      <alignment horizontal="center" vertical="center"/>
    </xf>
    <xf numFmtId="198" fontId="3" fillId="2" borderId="0" xfId="0" applyNumberFormat="1" applyFont="1" applyFill="1" applyBorder="1" applyAlignment="1">
      <alignment horizontal="center" vertical="center"/>
    </xf>
    <xf numFmtId="197" fontId="3" fillId="2" borderId="0" xfId="0" applyNumberFormat="1" applyFont="1" applyFill="1" applyBorder="1" applyAlignment="1">
      <alignment horizontal="center" vertical="center"/>
    </xf>
    <xf numFmtId="197" fontId="5" fillId="2" borderId="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 quotePrefix="1">
      <alignment horizontal="center" vertical="center" shrinkToFit="1"/>
    </xf>
    <xf numFmtId="187" fontId="3" fillId="2" borderId="0" xfId="0" applyNumberFormat="1" applyFont="1" applyFill="1" applyBorder="1" applyAlignment="1">
      <alignment horizontal="center" vertical="center"/>
    </xf>
    <xf numFmtId="187" fontId="5" fillId="2" borderId="1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197" fontId="3" fillId="2" borderId="6" xfId="0" applyNumberFormat="1" applyFont="1" applyFill="1" applyBorder="1" applyAlignment="1">
      <alignment horizontal="center" vertical="center"/>
    </xf>
    <xf numFmtId="188" fontId="3" fillId="2" borderId="12" xfId="0" applyNumberFormat="1" applyFont="1" applyFill="1" applyBorder="1" applyAlignment="1">
      <alignment horizontal="center" vertical="center" shrinkToFit="1"/>
    </xf>
    <xf numFmtId="188" fontId="5" fillId="2" borderId="12" xfId="0" applyNumberFormat="1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justify" vertical="center" wrapText="1"/>
    </xf>
    <xf numFmtId="0" fontId="8" fillId="2" borderId="15" xfId="0" applyFont="1" applyFill="1" applyBorder="1" applyAlignment="1">
      <alignment horizontal="left" vertical="top" wrapText="1" indent="1"/>
    </xf>
    <xf numFmtId="0" fontId="8" fillId="2" borderId="14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left" vertical="top" wrapText="1" indent="1"/>
    </xf>
    <xf numFmtId="214" fontId="5" fillId="2" borderId="14" xfId="0" applyNumberFormat="1" applyFont="1" applyFill="1" applyBorder="1" applyAlignment="1">
      <alignment horizontal="center" vertical="center" shrinkToFit="1"/>
    </xf>
    <xf numFmtId="176" fontId="5" fillId="2" borderId="14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justify" vertical="center" wrapText="1"/>
    </xf>
    <xf numFmtId="3" fontId="3" fillId="2" borderId="13" xfId="17" applyNumberFormat="1" applyFont="1" applyFill="1" applyBorder="1" applyAlignment="1">
      <alignment horizontal="center" vertical="center"/>
    </xf>
    <xf numFmtId="3" fontId="3" fillId="2" borderId="12" xfId="17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indent="1" shrinkToFit="1"/>
    </xf>
    <xf numFmtId="0" fontId="8" fillId="2" borderId="1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shrinkToFit="1"/>
    </xf>
    <xf numFmtId="0" fontId="3" fillId="2" borderId="12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 quotePrefix="1">
      <alignment horizontal="center" vertical="center" shrinkToFit="1"/>
    </xf>
    <xf numFmtId="0" fontId="3" fillId="2" borderId="1" xfId="0" applyFont="1" applyFill="1" applyBorder="1" applyAlignment="1" quotePrefix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196" fontId="3" fillId="2" borderId="5" xfId="0" applyNumberFormat="1" applyFont="1" applyFill="1" applyBorder="1" applyAlignment="1">
      <alignment horizontal="center" vertical="center" shrinkToFit="1"/>
    </xf>
    <xf numFmtId="186" fontId="3" fillId="2" borderId="0" xfId="0" applyNumberFormat="1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/>
    </xf>
    <xf numFmtId="196" fontId="3" fillId="2" borderId="0" xfId="0" applyNumberFormat="1" applyFont="1" applyFill="1" applyBorder="1" applyAlignment="1">
      <alignment horizontal="center" vertical="center" shrinkToFit="1"/>
    </xf>
    <xf numFmtId="196" fontId="3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96" fontId="5" fillId="2" borderId="13" xfId="0" applyNumberFormat="1" applyFont="1" applyFill="1" applyBorder="1" applyAlignment="1">
      <alignment horizontal="center" vertical="center" shrinkToFit="1"/>
    </xf>
    <xf numFmtId="196" fontId="5" fillId="2" borderId="12" xfId="0" applyNumberFormat="1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shrinkToFit="1"/>
    </xf>
    <xf numFmtId="180" fontId="3" fillId="2" borderId="0" xfId="0" applyNumberFormat="1" applyFont="1" applyFill="1" applyAlignment="1">
      <alignment horizontal="center" vertical="center" shrinkToFit="1"/>
    </xf>
    <xf numFmtId="180" fontId="3" fillId="2" borderId="14" xfId="0" applyNumberFormat="1" applyFont="1" applyFill="1" applyBorder="1" applyAlignment="1">
      <alignment horizontal="center" vertical="center" shrinkToFit="1"/>
    </xf>
    <xf numFmtId="180" fontId="3" fillId="2" borderId="0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vertical="center"/>
    </xf>
    <xf numFmtId="180" fontId="3" fillId="2" borderId="1" xfId="0" applyNumberFormat="1" applyFont="1" applyFill="1" applyBorder="1" applyAlignment="1">
      <alignment horizontal="center" vertical="center" shrinkToFit="1"/>
    </xf>
    <xf numFmtId="180" fontId="3" fillId="2" borderId="13" xfId="0" applyNumberFormat="1" applyFont="1" applyFill="1" applyBorder="1" applyAlignment="1">
      <alignment horizontal="center" vertical="center" shrinkToFit="1"/>
    </xf>
    <xf numFmtId="180" fontId="3" fillId="2" borderId="11" xfId="0" applyNumberFormat="1" applyFont="1" applyFill="1" applyBorder="1" applyAlignment="1">
      <alignment horizontal="center" vertical="center" shrinkToFit="1"/>
    </xf>
    <xf numFmtId="180" fontId="3" fillId="2" borderId="12" xfId="0" applyNumberFormat="1" applyFont="1" applyFill="1" applyBorder="1" applyAlignment="1">
      <alignment horizontal="center" vertical="center" shrinkToFit="1"/>
    </xf>
    <xf numFmtId="186" fontId="3" fillId="2" borderId="0" xfId="0" applyNumberFormat="1" applyFont="1" applyFill="1" applyAlignment="1">
      <alignment horizontal="center" vertical="center" shrinkToFit="1"/>
    </xf>
    <xf numFmtId="186" fontId="3" fillId="2" borderId="0" xfId="0" applyNumberFormat="1" applyFont="1" applyFill="1" applyBorder="1" applyAlignment="1">
      <alignment horizontal="center" vertical="center"/>
    </xf>
    <xf numFmtId="186" fontId="5" fillId="2" borderId="1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 quotePrefix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 quotePrefix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5" xfId="0" applyFont="1" applyFill="1" applyBorder="1" applyAlignment="1" quotePrefix="1">
      <alignment horizontal="center" vertical="center" shrinkToFit="1"/>
    </xf>
    <xf numFmtId="186" fontId="3" fillId="2" borderId="14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/>
    </xf>
    <xf numFmtId="196" fontId="5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8" fillId="2" borderId="17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204" fontId="8" fillId="2" borderId="17" xfId="17" applyNumberFormat="1" applyFont="1" applyFill="1" applyBorder="1" applyAlignment="1">
      <alignment horizontal="right" vertical="center" wrapText="1"/>
    </xf>
    <xf numFmtId="37" fontId="8" fillId="2" borderId="18" xfId="17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center"/>
    </xf>
    <xf numFmtId="0" fontId="8" fillId="2" borderId="19" xfId="0" applyFont="1" applyFill="1" applyBorder="1" applyAlignment="1">
      <alignment horizontal="justify" vertical="center" wrapText="1"/>
    </xf>
    <xf numFmtId="204" fontId="8" fillId="2" borderId="20" xfId="17" applyNumberFormat="1" applyFont="1" applyFill="1" applyBorder="1" applyAlignment="1">
      <alignment horizontal="right" vertical="center" wrapText="1"/>
    </xf>
    <xf numFmtId="37" fontId="8" fillId="2" borderId="0" xfId="17" applyNumberFormat="1" applyFont="1" applyFill="1" applyBorder="1" applyAlignment="1">
      <alignment horizontal="right" vertical="center" wrapText="1"/>
    </xf>
    <xf numFmtId="0" fontId="8" fillId="2" borderId="20" xfId="0" applyFont="1" applyFill="1" applyBorder="1" applyAlignment="1">
      <alignment horizontal="justify" vertical="center" wrapText="1"/>
    </xf>
    <xf numFmtId="0" fontId="8" fillId="2" borderId="21" xfId="0" applyFont="1" applyFill="1" applyBorder="1" applyAlignment="1">
      <alignment horizontal="justify" vertical="center" wrapText="1"/>
    </xf>
    <xf numFmtId="0" fontId="8" fillId="2" borderId="22" xfId="0" applyFont="1" applyFill="1" applyBorder="1" applyAlignment="1">
      <alignment horizontal="justify" vertical="center" wrapText="1"/>
    </xf>
    <xf numFmtId="0" fontId="8" fillId="2" borderId="23" xfId="0" applyFont="1" applyFill="1" applyBorder="1" applyAlignment="1">
      <alignment horizontal="justify" vertical="center" wrapText="1"/>
    </xf>
    <xf numFmtId="37" fontId="8" fillId="2" borderId="20" xfId="17" applyNumberFormat="1" applyFont="1" applyFill="1" applyBorder="1" applyAlignment="1">
      <alignment horizontal="right" vertical="center" wrapText="1"/>
    </xf>
    <xf numFmtId="37" fontId="8" fillId="2" borderId="24" xfId="17" applyNumberFormat="1" applyFont="1" applyFill="1" applyBorder="1" applyAlignment="1">
      <alignment horizontal="right" vertical="center" wrapText="1"/>
    </xf>
    <xf numFmtId="37" fontId="8" fillId="2" borderId="25" xfId="17" applyNumberFormat="1" applyFont="1" applyFill="1" applyBorder="1" applyAlignment="1">
      <alignment horizontal="right" vertical="center" wrapText="1"/>
    </xf>
    <xf numFmtId="0" fontId="0" fillId="2" borderId="25" xfId="0" applyFont="1" applyFill="1" applyBorder="1" applyAlignment="1">
      <alignment vertical="center"/>
    </xf>
    <xf numFmtId="0" fontId="8" fillId="2" borderId="0" xfId="0" applyFont="1" applyFill="1" applyAlignment="1">
      <alignment horizontal="justify"/>
    </xf>
    <xf numFmtId="0" fontId="0" fillId="2" borderId="0" xfId="0" applyFont="1" applyFill="1" applyBorder="1" applyAlignment="1">
      <alignment/>
    </xf>
    <xf numFmtId="206" fontId="3" fillId="2" borderId="0" xfId="0" applyNumberFormat="1" applyFont="1" applyFill="1" applyBorder="1" applyAlignment="1">
      <alignment horizontal="center" vertical="center"/>
    </xf>
    <xf numFmtId="203" fontId="8" fillId="2" borderId="17" xfId="17" applyNumberFormat="1" applyFont="1" applyFill="1" applyBorder="1" applyAlignment="1">
      <alignment horizontal="right" vertical="center" wrapText="1"/>
    </xf>
    <xf numFmtId="203" fontId="8" fillId="2" borderId="18" xfId="17" applyNumberFormat="1" applyFont="1" applyFill="1" applyBorder="1" applyAlignment="1">
      <alignment horizontal="right" vertical="center" wrapText="1"/>
    </xf>
    <xf numFmtId="203" fontId="8" fillId="2" borderId="20" xfId="17" applyNumberFormat="1" applyFont="1" applyFill="1" applyBorder="1" applyAlignment="1">
      <alignment horizontal="right" vertical="center" wrapText="1"/>
    </xf>
    <xf numFmtId="203" fontId="8" fillId="2" borderId="0" xfId="17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24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85" fontId="5" fillId="2" borderId="6" xfId="0" applyNumberFormat="1" applyFont="1" applyFill="1" applyBorder="1" applyAlignment="1">
      <alignment horizontal="center" vertical="center"/>
    </xf>
    <xf numFmtId="3" fontId="5" fillId="2" borderId="11" xfId="17" applyNumberFormat="1" applyFont="1" applyFill="1" applyBorder="1" applyAlignment="1">
      <alignment horizontal="center" vertical="center"/>
    </xf>
    <xf numFmtId="37" fontId="5" fillId="2" borderId="26" xfId="17" applyNumberFormat="1" applyFont="1" applyFill="1" applyBorder="1" applyAlignment="1">
      <alignment horizontal="right" vertical="center" wrapText="1"/>
    </xf>
    <xf numFmtId="37" fontId="5" fillId="2" borderId="27" xfId="17" applyNumberFormat="1" applyFont="1" applyFill="1" applyBorder="1" applyAlignment="1">
      <alignment horizontal="right" vertical="center" wrapText="1"/>
    </xf>
    <xf numFmtId="37" fontId="5" fillId="2" borderId="27" xfId="17" applyNumberFormat="1" applyFont="1" applyFill="1" applyBorder="1" applyAlignment="1">
      <alignment horizontal="center" vertical="center" wrapText="1"/>
    </xf>
    <xf numFmtId="37" fontId="5" fillId="2" borderId="25" xfId="17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center"/>
    </xf>
    <xf numFmtId="203" fontId="5" fillId="2" borderId="26" xfId="17" applyNumberFormat="1" applyFont="1" applyFill="1" applyBorder="1" applyAlignment="1">
      <alignment horizontal="right" vertical="center" wrapText="1"/>
    </xf>
    <xf numFmtId="203" fontId="5" fillId="2" borderId="27" xfId="17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center"/>
    </xf>
    <xf numFmtId="196" fontId="8" fillId="2" borderId="5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justify" vertical="center" wrapText="1"/>
    </xf>
    <xf numFmtId="0" fontId="8" fillId="2" borderId="26" xfId="0" applyFont="1" applyFill="1" applyBorder="1" applyAlignment="1">
      <alignment horizontal="justify" vertical="center" wrapText="1"/>
    </xf>
    <xf numFmtId="0" fontId="8" fillId="2" borderId="18" xfId="0" applyFont="1" applyFill="1" applyBorder="1" applyAlignment="1">
      <alignment horizontal="justify" vertical="center" wrapText="1"/>
    </xf>
    <xf numFmtId="0" fontId="8" fillId="2" borderId="24" xfId="0" applyFont="1" applyFill="1" applyBorder="1" applyAlignment="1">
      <alignment horizontal="justify" vertical="center" wrapText="1"/>
    </xf>
    <xf numFmtId="0" fontId="8" fillId="2" borderId="25" xfId="0" applyFont="1" applyFill="1" applyBorder="1" applyAlignment="1">
      <alignment horizontal="justify" vertical="center" wrapText="1"/>
    </xf>
    <xf numFmtId="0" fontId="8" fillId="2" borderId="28" xfId="0" applyFont="1" applyFill="1" applyBorder="1" applyAlignment="1">
      <alignment horizontal="justify" vertical="center" wrapText="1"/>
    </xf>
    <xf numFmtId="0" fontId="8" fillId="2" borderId="18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justify" vertical="center" wrapText="1"/>
    </xf>
    <xf numFmtId="0" fontId="8" fillId="2" borderId="30" xfId="0" applyFont="1" applyFill="1" applyBorder="1" applyAlignment="1">
      <alignment horizontal="justify" vertical="center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justify" vertical="center" wrapText="1"/>
    </xf>
    <xf numFmtId="0" fontId="11" fillId="2" borderId="0" xfId="0" applyFont="1" applyFill="1" applyAlignment="1">
      <alignment horizont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6">
      <selection activeCell="H42" sqref="H42"/>
    </sheetView>
  </sheetViews>
  <sheetFormatPr defaultColWidth="8.88671875" defaultRowHeight="13.5"/>
  <cols>
    <col min="1" max="1" width="24.3359375" style="3" customWidth="1"/>
    <col min="2" max="2" width="8.77734375" style="3" customWidth="1"/>
    <col min="3" max="8" width="9.3359375" style="3" customWidth="1"/>
    <col min="9" max="9" width="37.99609375" style="3" customWidth="1"/>
    <col min="10" max="16384" width="8.88671875" style="3" customWidth="1"/>
  </cols>
  <sheetData>
    <row r="1" spans="1:9" s="9" customFormat="1" ht="22.5">
      <c r="A1" s="156" t="s">
        <v>78</v>
      </c>
      <c r="B1" s="156"/>
      <c r="C1" s="156"/>
      <c r="D1" s="156"/>
      <c r="E1" s="156"/>
      <c r="F1" s="156"/>
      <c r="G1" s="156"/>
      <c r="H1" s="156"/>
      <c r="I1" s="156"/>
    </row>
    <row r="2" spans="1:9" s="9" customFormat="1" ht="19.5" customHeight="1">
      <c r="A2" s="10" t="s">
        <v>4</v>
      </c>
      <c r="B2" s="11" t="s">
        <v>79</v>
      </c>
      <c r="C2" s="12" t="s">
        <v>5</v>
      </c>
      <c r="D2" s="13" t="s">
        <v>1</v>
      </c>
      <c r="E2" s="13" t="s">
        <v>15</v>
      </c>
      <c r="F2" s="13" t="s">
        <v>16</v>
      </c>
      <c r="G2" s="13" t="s">
        <v>75</v>
      </c>
      <c r="H2" s="14" t="s">
        <v>80</v>
      </c>
      <c r="I2" s="15"/>
    </row>
    <row r="3" spans="1:9" s="9" customFormat="1" ht="12">
      <c r="A3" s="16" t="s">
        <v>81</v>
      </c>
      <c r="B3" s="17" t="s">
        <v>82</v>
      </c>
      <c r="C3" s="18">
        <v>5289.484</v>
      </c>
      <c r="D3" s="18">
        <v>5591.249</v>
      </c>
      <c r="E3" s="18">
        <v>6301.741</v>
      </c>
      <c r="F3" s="18">
        <v>6785.51</v>
      </c>
      <c r="G3" s="18">
        <v>7343.1</v>
      </c>
      <c r="H3" s="19">
        <v>7916.6</v>
      </c>
      <c r="I3" s="20" t="s">
        <v>6</v>
      </c>
    </row>
    <row r="4" spans="1:9" s="9" customFormat="1" ht="12">
      <c r="A4" s="21" t="s">
        <v>83</v>
      </c>
      <c r="B4" s="1" t="s">
        <v>7</v>
      </c>
      <c r="C4" s="22">
        <v>0.9</v>
      </c>
      <c r="D4" s="22">
        <v>0.9</v>
      </c>
      <c r="E4" s="22">
        <v>0.9</v>
      </c>
      <c r="F4" s="22">
        <v>0.9</v>
      </c>
      <c r="G4" s="22">
        <v>0.9</v>
      </c>
      <c r="H4" s="23">
        <v>1</v>
      </c>
      <c r="I4" s="24" t="s">
        <v>8</v>
      </c>
    </row>
    <row r="5" spans="1:9" s="9" customFormat="1" ht="12">
      <c r="A5" s="16" t="s">
        <v>84</v>
      </c>
      <c r="B5" s="17" t="s">
        <v>7</v>
      </c>
      <c r="C5" s="25">
        <v>8.3</v>
      </c>
      <c r="D5" s="25">
        <v>7.6</v>
      </c>
      <c r="E5" s="25">
        <v>5.5</v>
      </c>
      <c r="F5" s="25">
        <v>3.2</v>
      </c>
      <c r="G5" s="25">
        <v>1.3</v>
      </c>
      <c r="H5" s="26">
        <v>4.9</v>
      </c>
      <c r="I5" s="20" t="s">
        <v>14</v>
      </c>
    </row>
    <row r="6" spans="1:9" s="9" customFormat="1" ht="12">
      <c r="A6" s="27" t="s">
        <v>85</v>
      </c>
      <c r="B6" s="28"/>
      <c r="C6" s="29">
        <v>-0.8</v>
      </c>
      <c r="D6" s="29">
        <v>6</v>
      </c>
      <c r="E6" s="29">
        <v>1.4</v>
      </c>
      <c r="F6" s="29">
        <v>1.5</v>
      </c>
      <c r="G6" s="29">
        <v>-12.6</v>
      </c>
      <c r="H6" s="30">
        <v>11</v>
      </c>
      <c r="I6" s="31" t="s">
        <v>9</v>
      </c>
    </row>
    <row r="7" spans="1:9" s="9" customFormat="1" ht="12">
      <c r="A7" s="27" t="s">
        <v>86</v>
      </c>
      <c r="B7" s="28"/>
      <c r="C7" s="29">
        <v>3.6</v>
      </c>
      <c r="D7" s="29">
        <v>2</v>
      </c>
      <c r="E7" s="29">
        <v>2.6</v>
      </c>
      <c r="F7" s="29">
        <v>16</v>
      </c>
      <c r="G7" s="29">
        <v>1.9</v>
      </c>
      <c r="H7" s="30">
        <v>0.9</v>
      </c>
      <c r="I7" s="32" t="s">
        <v>10</v>
      </c>
    </row>
    <row r="8" spans="1:9" s="9" customFormat="1" ht="12">
      <c r="A8" s="33" t="s">
        <v>87</v>
      </c>
      <c r="B8" s="28"/>
      <c r="C8" s="34">
        <v>5.2</v>
      </c>
      <c r="D8" s="34">
        <v>3.6</v>
      </c>
      <c r="E8" s="34">
        <v>1.1</v>
      </c>
      <c r="F8" s="35">
        <v>10.2</v>
      </c>
      <c r="G8" s="35">
        <v>6.5</v>
      </c>
      <c r="H8" s="36">
        <v>0.5</v>
      </c>
      <c r="I8" s="32" t="s">
        <v>11</v>
      </c>
    </row>
    <row r="9" spans="1:9" s="9" customFormat="1" ht="12">
      <c r="A9" s="27" t="s">
        <v>88</v>
      </c>
      <c r="B9" s="28"/>
      <c r="C9" s="29">
        <v>13.9</v>
      </c>
      <c r="D9" s="29">
        <v>31.3</v>
      </c>
      <c r="E9" s="29">
        <v>-10.7</v>
      </c>
      <c r="F9" s="29">
        <v>6.3</v>
      </c>
      <c r="G9" s="29">
        <v>-2.7</v>
      </c>
      <c r="H9" s="30">
        <v>36.9</v>
      </c>
      <c r="I9" s="32" t="s">
        <v>3</v>
      </c>
    </row>
    <row r="10" spans="1:9" s="9" customFormat="1" ht="12">
      <c r="A10" s="27" t="s">
        <v>89</v>
      </c>
      <c r="B10" s="28"/>
      <c r="C10" s="29">
        <v>7.4</v>
      </c>
      <c r="D10" s="29">
        <v>1.9</v>
      </c>
      <c r="E10" s="29">
        <v>-0.9</v>
      </c>
      <c r="F10" s="29">
        <v>11.5</v>
      </c>
      <c r="G10" s="29">
        <v>5.6</v>
      </c>
      <c r="H10" s="30">
        <v>-6.3</v>
      </c>
      <c r="I10" s="32" t="s">
        <v>0</v>
      </c>
    </row>
    <row r="11" spans="1:9" s="9" customFormat="1" ht="14.25">
      <c r="A11" s="27" t="s">
        <v>90</v>
      </c>
      <c r="B11" s="28"/>
      <c r="C11" s="29">
        <v>11.3</v>
      </c>
      <c r="D11" s="29">
        <v>8.8</v>
      </c>
      <c r="E11" s="29">
        <v>7.9</v>
      </c>
      <c r="F11" s="29">
        <v>1.4</v>
      </c>
      <c r="G11" s="29">
        <v>4.4</v>
      </c>
      <c r="H11" s="37">
        <v>4.8</v>
      </c>
      <c r="I11" s="32" t="s">
        <v>12</v>
      </c>
    </row>
    <row r="12" spans="1:9" s="9" customFormat="1" ht="12">
      <c r="A12" s="16" t="s">
        <v>91</v>
      </c>
      <c r="B12" s="17" t="s">
        <v>7</v>
      </c>
      <c r="C12" s="25">
        <v>100</v>
      </c>
      <c r="D12" s="25">
        <v>100</v>
      </c>
      <c r="E12" s="25">
        <v>100</v>
      </c>
      <c r="F12" s="25">
        <v>100</v>
      </c>
      <c r="G12" s="25">
        <f>SUM(G13:G14,G16:G18)</f>
        <v>100</v>
      </c>
      <c r="H12" s="145">
        <v>100</v>
      </c>
      <c r="I12" s="20" t="s">
        <v>92</v>
      </c>
    </row>
    <row r="13" spans="1:9" s="9" customFormat="1" ht="12">
      <c r="A13" s="27" t="s">
        <v>85</v>
      </c>
      <c r="B13" s="38"/>
      <c r="C13" s="39">
        <v>21.3</v>
      </c>
      <c r="D13" s="39">
        <v>16.1</v>
      </c>
      <c r="E13" s="39">
        <v>16.4</v>
      </c>
      <c r="F13" s="39">
        <v>16.1</v>
      </c>
      <c r="G13" s="39">
        <v>14.6</v>
      </c>
      <c r="H13" s="40">
        <v>18.6</v>
      </c>
      <c r="I13" s="31" t="s">
        <v>9</v>
      </c>
    </row>
    <row r="14" spans="1:9" s="9" customFormat="1" ht="12">
      <c r="A14" s="27" t="s">
        <v>86</v>
      </c>
      <c r="B14" s="28"/>
      <c r="C14" s="39">
        <v>3.4</v>
      </c>
      <c r="D14" s="39">
        <v>3</v>
      </c>
      <c r="E14" s="39">
        <v>3.3</v>
      </c>
      <c r="F14" s="39">
        <v>3</v>
      </c>
      <c r="G14" s="39">
        <v>3.3</v>
      </c>
      <c r="H14" s="41">
        <v>3.7</v>
      </c>
      <c r="I14" s="32" t="s">
        <v>10</v>
      </c>
    </row>
    <row r="15" spans="1:9" s="9" customFormat="1" ht="12">
      <c r="A15" s="27" t="s">
        <v>93</v>
      </c>
      <c r="B15" s="28"/>
      <c r="C15" s="42">
        <v>3</v>
      </c>
      <c r="D15" s="42">
        <v>2.7</v>
      </c>
      <c r="E15" s="42">
        <v>3</v>
      </c>
      <c r="F15" s="42">
        <v>2.5</v>
      </c>
      <c r="G15" s="42">
        <v>2.9</v>
      </c>
      <c r="H15" s="43">
        <v>3.3</v>
      </c>
      <c r="I15" s="32" t="s">
        <v>11</v>
      </c>
    </row>
    <row r="16" spans="1:9" s="9" customFormat="1" ht="12">
      <c r="A16" s="27" t="s">
        <v>88</v>
      </c>
      <c r="B16" s="28"/>
      <c r="C16" s="29">
        <v>1.2</v>
      </c>
      <c r="D16" s="29">
        <v>1.6</v>
      </c>
      <c r="E16" s="29">
        <v>1.3</v>
      </c>
      <c r="F16" s="29">
        <v>1.9</v>
      </c>
      <c r="G16" s="29">
        <v>1.8</v>
      </c>
      <c r="H16" s="40">
        <v>2</v>
      </c>
      <c r="I16" s="32" t="s">
        <v>3</v>
      </c>
    </row>
    <row r="17" spans="1:9" s="9" customFormat="1" ht="12">
      <c r="A17" s="27" t="s">
        <v>89</v>
      </c>
      <c r="B17" s="28"/>
      <c r="C17" s="29">
        <v>12.3</v>
      </c>
      <c r="D17" s="29">
        <v>12.3</v>
      </c>
      <c r="E17" s="29">
        <v>11.6</v>
      </c>
      <c r="F17" s="29">
        <v>13.1</v>
      </c>
      <c r="G17" s="29">
        <v>13.6</v>
      </c>
      <c r="H17" s="40">
        <v>11.8</v>
      </c>
      <c r="I17" s="32" t="s">
        <v>0</v>
      </c>
    </row>
    <row r="18" spans="1:9" s="9" customFormat="1" ht="14.25">
      <c r="A18" s="27" t="s">
        <v>90</v>
      </c>
      <c r="B18" s="28"/>
      <c r="C18" s="44">
        <v>61.8</v>
      </c>
      <c r="D18" s="44">
        <v>67.1</v>
      </c>
      <c r="E18" s="44">
        <v>67.4</v>
      </c>
      <c r="F18" s="44">
        <v>65.9</v>
      </c>
      <c r="G18" s="44">
        <v>66.7</v>
      </c>
      <c r="H18" s="45">
        <v>63.8</v>
      </c>
      <c r="I18" s="32" t="s">
        <v>12</v>
      </c>
    </row>
    <row r="19" spans="1:9" s="9" customFormat="1" ht="12">
      <c r="A19" s="16" t="s">
        <v>94</v>
      </c>
      <c r="B19" s="17" t="s">
        <v>95</v>
      </c>
      <c r="C19" s="46">
        <v>10090.9</v>
      </c>
      <c r="D19" s="47">
        <v>10594.1</v>
      </c>
      <c r="E19" s="47">
        <v>11846.3</v>
      </c>
      <c r="F19" s="47">
        <v>12706.7</v>
      </c>
      <c r="G19" s="47">
        <v>13678.2</v>
      </c>
      <c r="H19" s="48">
        <v>14677.8</v>
      </c>
      <c r="I19" s="20" t="s">
        <v>96</v>
      </c>
    </row>
    <row r="20" spans="1:9" s="9" customFormat="1" ht="14.25">
      <c r="A20" s="49" t="s">
        <v>97</v>
      </c>
      <c r="B20" s="28" t="s">
        <v>98</v>
      </c>
      <c r="C20" s="50">
        <v>8925.3</v>
      </c>
      <c r="D20" s="50">
        <v>8207.2</v>
      </c>
      <c r="E20" s="50">
        <v>9467.6</v>
      </c>
      <c r="F20" s="50">
        <v>10661</v>
      </c>
      <c r="G20" s="47">
        <v>11949.4</v>
      </c>
      <c r="H20" s="51">
        <v>14329.4</v>
      </c>
      <c r="I20" s="32"/>
    </row>
    <row r="21" spans="1:9" s="9" customFormat="1" ht="14.25">
      <c r="A21" s="52" t="s">
        <v>99</v>
      </c>
      <c r="B21" s="17" t="s">
        <v>100</v>
      </c>
      <c r="C21" s="53">
        <v>524.182</v>
      </c>
      <c r="D21" s="53">
        <v>527.769</v>
      </c>
      <c r="E21" s="53">
        <v>531.96</v>
      </c>
      <c r="F21" s="53">
        <v>534.009</v>
      </c>
      <c r="G21" s="53">
        <v>536.846</v>
      </c>
      <c r="H21" s="48">
        <v>539.4</v>
      </c>
      <c r="I21" s="20" t="s">
        <v>101</v>
      </c>
    </row>
    <row r="22" spans="1:9" s="9" customFormat="1" ht="12">
      <c r="A22" s="21" t="s">
        <v>83</v>
      </c>
      <c r="B22" s="1" t="s">
        <v>7</v>
      </c>
      <c r="C22" s="54">
        <v>1.1</v>
      </c>
      <c r="D22" s="54">
        <v>1.1</v>
      </c>
      <c r="E22" s="54">
        <v>1.1</v>
      </c>
      <c r="F22" s="54">
        <v>1.1</v>
      </c>
      <c r="G22" s="54">
        <v>1.1</v>
      </c>
      <c r="H22" s="55">
        <v>1.1</v>
      </c>
      <c r="I22" s="24" t="s">
        <v>8</v>
      </c>
    </row>
    <row r="23" spans="1:9" s="9" customFormat="1" ht="12">
      <c r="A23" s="56" t="s">
        <v>53</v>
      </c>
      <c r="B23" s="17" t="s">
        <v>7</v>
      </c>
      <c r="C23" s="25">
        <v>8.3</v>
      </c>
      <c r="D23" s="25">
        <v>7.6</v>
      </c>
      <c r="E23" s="25">
        <v>5.5</v>
      </c>
      <c r="F23" s="25">
        <v>3.2</v>
      </c>
      <c r="G23" s="25">
        <v>1.3</v>
      </c>
      <c r="H23" s="26">
        <v>4.9</v>
      </c>
      <c r="I23" s="57" t="s">
        <v>102</v>
      </c>
    </row>
    <row r="24" spans="1:9" s="9" customFormat="1" ht="12">
      <c r="A24" s="58" t="s">
        <v>54</v>
      </c>
      <c r="B24" s="38"/>
      <c r="C24" s="39">
        <v>6.8</v>
      </c>
      <c r="D24" s="39">
        <v>5.1</v>
      </c>
      <c r="E24" s="39">
        <v>8.6</v>
      </c>
      <c r="F24" s="29">
        <v>-0.3</v>
      </c>
      <c r="G24" s="29">
        <v>-1.4</v>
      </c>
      <c r="H24" s="40">
        <v>4.8</v>
      </c>
      <c r="I24" s="59" t="s">
        <v>64</v>
      </c>
    </row>
    <row r="25" spans="1:9" s="9" customFormat="1" ht="12">
      <c r="A25" s="58" t="s">
        <v>55</v>
      </c>
      <c r="B25" s="28"/>
      <c r="C25" s="39">
        <v>7</v>
      </c>
      <c r="D25" s="39">
        <v>4.5</v>
      </c>
      <c r="E25" s="39">
        <v>8.2</v>
      </c>
      <c r="F25" s="29">
        <v>-1.2</v>
      </c>
      <c r="G25" s="29">
        <v>-3.1</v>
      </c>
      <c r="H25" s="40">
        <v>4.3</v>
      </c>
      <c r="I25" s="59" t="s">
        <v>65</v>
      </c>
    </row>
    <row r="26" spans="1:9" s="9" customFormat="1" ht="12">
      <c r="A26" s="58" t="s">
        <v>56</v>
      </c>
      <c r="B26" s="28"/>
      <c r="C26" s="39">
        <v>6.2</v>
      </c>
      <c r="D26" s="39">
        <v>6.8</v>
      </c>
      <c r="E26" s="39">
        <v>9.8</v>
      </c>
      <c r="F26" s="29">
        <v>2.3</v>
      </c>
      <c r="G26" s="29">
        <v>3.2</v>
      </c>
      <c r="H26" s="60">
        <v>6</v>
      </c>
      <c r="I26" s="59" t="s">
        <v>66</v>
      </c>
    </row>
    <row r="27" spans="1:9" s="9" customFormat="1" ht="12">
      <c r="A27" s="58" t="s">
        <v>57</v>
      </c>
      <c r="B27" s="28"/>
      <c r="C27" s="29">
        <v>18.7</v>
      </c>
      <c r="D27" s="29">
        <v>8.1</v>
      </c>
      <c r="E27" s="29">
        <v>3.8</v>
      </c>
      <c r="F27" s="29">
        <v>5.7</v>
      </c>
      <c r="G27" s="29">
        <v>3.8</v>
      </c>
      <c r="H27" s="30">
        <v>-5.5</v>
      </c>
      <c r="I27" s="59" t="s">
        <v>67</v>
      </c>
    </row>
    <row r="28" spans="1:9" s="9" customFormat="1" ht="12">
      <c r="A28" s="58" t="s">
        <v>58</v>
      </c>
      <c r="B28" s="38"/>
      <c r="C28" s="39">
        <v>11.2</v>
      </c>
      <c r="D28" s="39">
        <v>9.4</v>
      </c>
      <c r="E28" s="39">
        <v>2.9</v>
      </c>
      <c r="F28" s="39">
        <v>10.4</v>
      </c>
      <c r="G28" s="39">
        <v>5.3</v>
      </c>
      <c r="H28" s="61">
        <v>-8.4</v>
      </c>
      <c r="I28" s="59" t="s">
        <v>68</v>
      </c>
    </row>
    <row r="29" spans="1:9" s="9" customFormat="1" ht="12">
      <c r="A29" s="58" t="s">
        <v>59</v>
      </c>
      <c r="B29" s="28"/>
      <c r="C29" s="39">
        <v>44.3</v>
      </c>
      <c r="D29" s="39">
        <v>1.5</v>
      </c>
      <c r="E29" s="39">
        <v>4.7</v>
      </c>
      <c r="F29" s="29">
        <v>-8.2</v>
      </c>
      <c r="G29" s="29">
        <v>-1.2</v>
      </c>
      <c r="H29" s="40">
        <v>3.5</v>
      </c>
      <c r="I29" s="59" t="s">
        <v>69</v>
      </c>
    </row>
    <row r="30" spans="1:9" s="9" customFormat="1" ht="12">
      <c r="A30" s="58" t="s">
        <v>60</v>
      </c>
      <c r="B30" s="28"/>
      <c r="C30" s="29">
        <v>46.1</v>
      </c>
      <c r="D30" s="29">
        <v>31.4</v>
      </c>
      <c r="E30" s="29">
        <v>17</v>
      </c>
      <c r="F30" s="29">
        <v>1.2</v>
      </c>
      <c r="G30" s="29">
        <v>0.7</v>
      </c>
      <c r="H30" s="60">
        <v>8.8</v>
      </c>
      <c r="I30" s="59" t="s">
        <v>70</v>
      </c>
    </row>
    <row r="31" spans="1:9" s="9" customFormat="1" ht="12">
      <c r="A31" s="62" t="s">
        <v>48</v>
      </c>
      <c r="B31" s="1" t="s">
        <v>74</v>
      </c>
      <c r="C31" s="63">
        <v>6233</v>
      </c>
      <c r="D31" s="64">
        <v>6470</v>
      </c>
      <c r="E31" s="64">
        <v>6943</v>
      </c>
      <c r="F31" s="64">
        <v>6832</v>
      </c>
      <c r="G31" s="64">
        <v>6587</v>
      </c>
      <c r="H31" s="146">
        <v>6840</v>
      </c>
      <c r="I31" s="65"/>
    </row>
    <row r="32" spans="1:9" s="9" customFormat="1" ht="12">
      <c r="A32" s="66" t="s">
        <v>61</v>
      </c>
      <c r="B32" s="17" t="s">
        <v>7</v>
      </c>
      <c r="C32" s="25"/>
      <c r="D32" s="25"/>
      <c r="E32" s="25"/>
      <c r="F32" s="25"/>
      <c r="G32" s="25"/>
      <c r="H32" s="26"/>
      <c r="I32" s="57" t="s">
        <v>71</v>
      </c>
    </row>
    <row r="33" spans="1:9" s="9" customFormat="1" ht="12">
      <c r="A33" s="58" t="s">
        <v>54</v>
      </c>
      <c r="B33" s="38"/>
      <c r="C33" s="39">
        <v>82.1</v>
      </c>
      <c r="D33" s="39">
        <v>85.5</v>
      </c>
      <c r="E33" s="39">
        <v>84.8</v>
      </c>
      <c r="F33" s="39">
        <v>81.2</v>
      </c>
      <c r="G33" s="39">
        <v>76.5</v>
      </c>
      <c r="H33" s="40">
        <v>76</v>
      </c>
      <c r="I33" s="59" t="s">
        <v>64</v>
      </c>
    </row>
    <row r="34" spans="1:9" s="9" customFormat="1" ht="12">
      <c r="A34" s="58" t="s">
        <v>55</v>
      </c>
      <c r="B34" s="28"/>
      <c r="C34" s="39">
        <v>61.8</v>
      </c>
      <c r="D34" s="39">
        <v>63.5</v>
      </c>
      <c r="E34" s="39">
        <v>62.5</v>
      </c>
      <c r="F34" s="39">
        <v>58.9</v>
      </c>
      <c r="G34" s="39">
        <v>54.2</v>
      </c>
      <c r="H34" s="40">
        <v>53.6</v>
      </c>
      <c r="I34" s="59" t="s">
        <v>65</v>
      </c>
    </row>
    <row r="35" spans="1:9" s="9" customFormat="1" ht="12">
      <c r="A35" s="58" t="s">
        <v>56</v>
      </c>
      <c r="B35" s="28"/>
      <c r="C35" s="39">
        <v>20.4</v>
      </c>
      <c r="D35" s="39">
        <v>22</v>
      </c>
      <c r="E35" s="39">
        <v>22.3</v>
      </c>
      <c r="F35" s="39">
        <v>22.2</v>
      </c>
      <c r="G35" s="39">
        <v>22.3</v>
      </c>
      <c r="H35" s="60">
        <v>22.4</v>
      </c>
      <c r="I35" s="59" t="s">
        <v>66</v>
      </c>
    </row>
    <row r="36" spans="1:9" s="9" customFormat="1" ht="12">
      <c r="A36" s="58" t="s">
        <v>57</v>
      </c>
      <c r="B36" s="28"/>
      <c r="C36" s="29">
        <v>32.4</v>
      </c>
      <c r="D36" s="29">
        <v>33.9</v>
      </c>
      <c r="E36" s="29">
        <v>31.9</v>
      </c>
      <c r="F36" s="29">
        <v>33.2</v>
      </c>
      <c r="G36" s="29">
        <v>33.7</v>
      </c>
      <c r="H36" s="30">
        <v>29.8</v>
      </c>
      <c r="I36" s="59" t="s">
        <v>67</v>
      </c>
    </row>
    <row r="37" spans="1:9" s="9" customFormat="1" ht="12">
      <c r="A37" s="58" t="s">
        <v>58</v>
      </c>
      <c r="B37" s="38"/>
      <c r="C37" s="39">
        <v>23.5</v>
      </c>
      <c r="D37" s="39">
        <v>24.7</v>
      </c>
      <c r="E37" s="39">
        <v>23.4</v>
      </c>
      <c r="F37" s="39">
        <v>26.1</v>
      </c>
      <c r="G37" s="39">
        <v>27</v>
      </c>
      <c r="H37" s="40">
        <v>23.6</v>
      </c>
      <c r="I37" s="59" t="s">
        <v>68</v>
      </c>
    </row>
    <row r="38" spans="1:9" s="9" customFormat="1" ht="12">
      <c r="A38" s="58" t="s">
        <v>59</v>
      </c>
      <c r="B38" s="28"/>
      <c r="C38" s="39">
        <v>7.9</v>
      </c>
      <c r="D38" s="39">
        <v>8</v>
      </c>
      <c r="E38" s="39">
        <v>7.3</v>
      </c>
      <c r="F38" s="39">
        <v>5.9</v>
      </c>
      <c r="G38" s="39">
        <v>5.5</v>
      </c>
      <c r="H38" s="40">
        <v>5.1</v>
      </c>
      <c r="I38" s="59" t="s">
        <v>69</v>
      </c>
    </row>
    <row r="39" spans="1:9" s="9" customFormat="1" ht="12">
      <c r="A39" s="58" t="s">
        <v>60</v>
      </c>
      <c r="B39" s="28"/>
      <c r="C39" s="39">
        <v>1</v>
      </c>
      <c r="D39" s="39">
        <v>1.2</v>
      </c>
      <c r="E39" s="39">
        <v>1.3</v>
      </c>
      <c r="F39" s="39">
        <v>1.2</v>
      </c>
      <c r="G39" s="39">
        <v>1.1</v>
      </c>
      <c r="H39" s="60">
        <v>1.1</v>
      </c>
      <c r="I39" s="59" t="s">
        <v>70</v>
      </c>
    </row>
    <row r="40" spans="1:9" s="9" customFormat="1" ht="12">
      <c r="A40" s="58" t="s">
        <v>62</v>
      </c>
      <c r="B40" s="28"/>
      <c r="C40" s="29">
        <v>-12.6</v>
      </c>
      <c r="D40" s="29">
        <v>-17.3</v>
      </c>
      <c r="E40" s="29">
        <v>-15.9</v>
      </c>
      <c r="F40" s="29">
        <v>-14.2</v>
      </c>
      <c r="G40" s="29">
        <v>-10.3</v>
      </c>
      <c r="H40" s="30">
        <v>-6.6</v>
      </c>
      <c r="I40" s="59" t="s">
        <v>72</v>
      </c>
    </row>
    <row r="41" spans="1:9" s="9" customFormat="1" ht="12">
      <c r="A41" s="58" t="s">
        <v>63</v>
      </c>
      <c r="B41" s="28"/>
      <c r="C41" s="29">
        <v>-1.9</v>
      </c>
      <c r="D41" s="29">
        <v>-1.8</v>
      </c>
      <c r="E41" s="29">
        <v>-0.9</v>
      </c>
      <c r="F41" s="29">
        <v>-0.2</v>
      </c>
      <c r="G41" s="29">
        <v>-0.3</v>
      </c>
      <c r="H41" s="30">
        <v>0.5</v>
      </c>
      <c r="I41" s="59" t="s">
        <v>73</v>
      </c>
    </row>
    <row r="42" spans="1:9" s="9" customFormat="1" ht="12">
      <c r="A42" s="62" t="s">
        <v>48</v>
      </c>
      <c r="B42" s="1" t="s">
        <v>74</v>
      </c>
      <c r="C42" s="63">
        <v>6233</v>
      </c>
      <c r="D42" s="64">
        <v>6732</v>
      </c>
      <c r="E42" s="64">
        <v>7408</v>
      </c>
      <c r="F42" s="64">
        <v>7491</v>
      </c>
      <c r="G42" s="64">
        <v>7419</v>
      </c>
      <c r="H42" s="146">
        <v>7868</v>
      </c>
      <c r="I42" s="65"/>
    </row>
    <row r="43" spans="1:9" s="9" customFormat="1" ht="18" customHeight="1">
      <c r="A43" s="67" t="s">
        <v>103</v>
      </c>
      <c r="B43" s="68"/>
      <c r="C43" s="68"/>
      <c r="D43" s="68"/>
      <c r="E43" s="68"/>
      <c r="F43" s="68"/>
      <c r="G43" s="68"/>
      <c r="H43" s="68"/>
      <c r="I43" s="69" t="s">
        <v>104</v>
      </c>
    </row>
    <row r="44" spans="1:9" s="9" customFormat="1" ht="15.75" customHeight="1">
      <c r="A44" s="70" t="s">
        <v>105</v>
      </c>
      <c r="C44" s="71"/>
      <c r="D44" s="71"/>
      <c r="E44" s="71"/>
      <c r="F44" s="71"/>
      <c r="G44" s="71"/>
      <c r="H44" s="71"/>
      <c r="I44" s="71"/>
    </row>
    <row r="45" spans="1:9" s="9" customFormat="1" ht="15.75" customHeight="1">
      <c r="A45" s="70" t="s">
        <v>106</v>
      </c>
      <c r="C45" s="71"/>
      <c r="D45" s="71"/>
      <c r="E45" s="71"/>
      <c r="F45" s="71"/>
      <c r="G45" s="71"/>
      <c r="H45" s="71"/>
      <c r="I45" s="71"/>
    </row>
    <row r="46" spans="1:9" s="9" customFormat="1" ht="15.75" customHeight="1">
      <c r="A46" s="70" t="s">
        <v>107</v>
      </c>
      <c r="C46" s="71"/>
      <c r="D46" s="71"/>
      <c r="E46" s="71"/>
      <c r="F46" s="71"/>
      <c r="G46" s="71"/>
      <c r="H46" s="71"/>
      <c r="I46" s="71"/>
    </row>
    <row r="47" s="9" customFormat="1" ht="15.75" customHeight="1">
      <c r="A47" s="72" t="s">
        <v>108</v>
      </c>
    </row>
    <row r="48" s="9" customFormat="1" ht="12"/>
  </sheetData>
  <mergeCells count="1">
    <mergeCell ref="A1:I1"/>
  </mergeCells>
  <printOptions horizontalCentered="1" verticalCentered="1"/>
  <pageMargins left="0.31496062992125984" right="0.31496062992125984" top="0.31496062992125984" bottom="0.2362204724409449" header="0.35433070866141736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Zeros="0" zoomScale="75" zoomScaleNormal="75" workbookViewId="0" topLeftCell="A1">
      <pane xSplit="1" ySplit="8" topLeftCell="B1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H27" sqref="H27"/>
    </sheetView>
  </sheetViews>
  <sheetFormatPr defaultColWidth="8.88671875" defaultRowHeight="13.5"/>
  <cols>
    <col min="1" max="1" width="11.10546875" style="3" customWidth="1"/>
    <col min="2" max="2" width="13.3359375" style="3" customWidth="1"/>
    <col min="3" max="3" width="13.5546875" style="3" customWidth="1"/>
    <col min="4" max="4" width="13.6640625" style="3" customWidth="1"/>
    <col min="5" max="7" width="13.21484375" style="3" customWidth="1"/>
    <col min="8" max="8" width="13.4453125" style="3" customWidth="1"/>
    <col min="9" max="9" width="12.77734375" style="3" customWidth="1"/>
    <col min="10" max="10" width="12.99609375" style="3" customWidth="1"/>
    <col min="11" max="11" width="13.88671875" style="3" customWidth="1"/>
    <col min="12" max="12" width="11.77734375" style="3" customWidth="1"/>
    <col min="13" max="13" width="11.6640625" style="3" hidden="1" customWidth="1"/>
    <col min="14" max="16384" width="8.88671875" style="3" customWidth="1"/>
  </cols>
  <sheetData>
    <row r="1" spans="1:13" s="9" customFormat="1" ht="42.75" customHeight="1">
      <c r="A1" s="157" t="s">
        <v>109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9" customFormat="1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2" s="9" customFormat="1" ht="27" customHeight="1">
      <c r="A3" s="9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4" t="s">
        <v>111</v>
      </c>
    </row>
    <row r="4" spans="1:12" s="9" customFormat="1" ht="21" customHeight="1">
      <c r="A4" s="159" t="s">
        <v>175</v>
      </c>
      <c r="B4" s="17" t="s">
        <v>112</v>
      </c>
      <c r="C4" s="17" t="s">
        <v>113</v>
      </c>
      <c r="D4" s="17" t="s">
        <v>114</v>
      </c>
      <c r="E4" s="17" t="s">
        <v>115</v>
      </c>
      <c r="F4" s="17" t="s">
        <v>116</v>
      </c>
      <c r="G4" s="17" t="s">
        <v>117</v>
      </c>
      <c r="H4" s="17" t="s">
        <v>118</v>
      </c>
      <c r="I4" s="75" t="s">
        <v>119</v>
      </c>
      <c r="J4" s="17" t="s">
        <v>120</v>
      </c>
      <c r="K4" s="75" t="s">
        <v>121</v>
      </c>
      <c r="L4" s="162" t="s">
        <v>176</v>
      </c>
    </row>
    <row r="5" spans="1:12" s="9" customFormat="1" ht="21" customHeight="1">
      <c r="A5" s="160"/>
      <c r="B5" s="28"/>
      <c r="C5" s="28"/>
      <c r="D5" s="28"/>
      <c r="E5" s="28"/>
      <c r="F5" s="28" t="s">
        <v>122</v>
      </c>
      <c r="G5" s="28"/>
      <c r="H5" s="28"/>
      <c r="I5" s="77" t="s">
        <v>123</v>
      </c>
      <c r="J5" s="28"/>
      <c r="K5" s="28"/>
      <c r="L5" s="163"/>
    </row>
    <row r="6" spans="1:12" s="9" customFormat="1" ht="21" customHeight="1">
      <c r="A6" s="160"/>
      <c r="B6" s="28"/>
      <c r="C6" s="78" t="s">
        <v>124</v>
      </c>
      <c r="D6" s="28" t="s">
        <v>125</v>
      </c>
      <c r="E6" s="28"/>
      <c r="F6" s="28" t="s">
        <v>126</v>
      </c>
      <c r="G6" s="28"/>
      <c r="H6" s="28"/>
      <c r="I6" s="77" t="s">
        <v>126</v>
      </c>
      <c r="J6" s="28"/>
      <c r="K6" s="77"/>
      <c r="L6" s="163"/>
    </row>
    <row r="7" spans="1:12" s="9" customFormat="1" ht="21" customHeight="1">
      <c r="A7" s="160"/>
      <c r="B7" s="28"/>
      <c r="C7" s="28" t="s">
        <v>127</v>
      </c>
      <c r="D7" s="28" t="s">
        <v>128</v>
      </c>
      <c r="E7" s="28"/>
      <c r="F7" s="28" t="s">
        <v>129</v>
      </c>
      <c r="G7" s="28"/>
      <c r="H7" s="28" t="s">
        <v>130</v>
      </c>
      <c r="I7" s="28" t="s">
        <v>131</v>
      </c>
      <c r="J7" s="28"/>
      <c r="K7" s="77"/>
      <c r="L7" s="163"/>
    </row>
    <row r="8" spans="1:12" s="9" customFormat="1" ht="21" customHeight="1">
      <c r="A8" s="161"/>
      <c r="B8" s="1" t="s">
        <v>132</v>
      </c>
      <c r="C8" s="1" t="s">
        <v>133</v>
      </c>
      <c r="D8" s="1" t="s">
        <v>134</v>
      </c>
      <c r="E8" s="1" t="s">
        <v>135</v>
      </c>
      <c r="F8" s="79" t="s">
        <v>136</v>
      </c>
      <c r="G8" s="1" t="s">
        <v>0</v>
      </c>
      <c r="H8" s="1" t="s">
        <v>137</v>
      </c>
      <c r="I8" s="1" t="s">
        <v>138</v>
      </c>
      <c r="J8" s="1" t="s">
        <v>139</v>
      </c>
      <c r="K8" s="80" t="s">
        <v>140</v>
      </c>
      <c r="L8" s="164"/>
    </row>
    <row r="9" spans="1:12" s="9" customFormat="1" ht="22.5" customHeight="1">
      <c r="A9" s="49" t="s">
        <v>2</v>
      </c>
      <c r="B9" s="81">
        <f>SUM(C9:K9,B22:H22)</f>
        <v>5289484</v>
      </c>
      <c r="C9" s="82">
        <v>1029436</v>
      </c>
      <c r="D9" s="82">
        <v>15779</v>
      </c>
      <c r="E9" s="82">
        <v>147157</v>
      </c>
      <c r="F9" s="82">
        <v>57718</v>
      </c>
      <c r="G9" s="82">
        <v>593576</v>
      </c>
      <c r="H9" s="82">
        <v>305708</v>
      </c>
      <c r="I9" s="82">
        <v>384077</v>
      </c>
      <c r="J9" s="82">
        <v>285480</v>
      </c>
      <c r="K9" s="82">
        <v>88823</v>
      </c>
      <c r="L9" s="77" t="s">
        <v>2</v>
      </c>
    </row>
    <row r="10" spans="1:12" s="9" customFormat="1" ht="22.5" customHeight="1">
      <c r="A10" s="49" t="s">
        <v>1</v>
      </c>
      <c r="B10" s="81">
        <f>SUM(C10:K10,B23:H23)</f>
        <v>5591249</v>
      </c>
      <c r="C10" s="82">
        <v>815341</v>
      </c>
      <c r="D10" s="82">
        <v>14069</v>
      </c>
      <c r="E10" s="82">
        <v>139357</v>
      </c>
      <c r="F10" s="82">
        <v>79173</v>
      </c>
      <c r="G10" s="82">
        <v>621739</v>
      </c>
      <c r="H10" s="82">
        <v>383116</v>
      </c>
      <c r="I10" s="82">
        <v>381097</v>
      </c>
      <c r="J10" s="82">
        <v>261239</v>
      </c>
      <c r="K10" s="82">
        <v>127655</v>
      </c>
      <c r="L10" s="77" t="s">
        <v>1</v>
      </c>
    </row>
    <row r="11" spans="1:12" s="9" customFormat="1" ht="22.5" customHeight="1">
      <c r="A11" s="49" t="s">
        <v>15</v>
      </c>
      <c r="B11" s="81">
        <v>6301741</v>
      </c>
      <c r="C11" s="82">
        <v>924155</v>
      </c>
      <c r="D11" s="82">
        <v>18386</v>
      </c>
      <c r="E11" s="82">
        <v>167664</v>
      </c>
      <c r="F11" s="82">
        <v>71364</v>
      </c>
      <c r="G11" s="82">
        <v>661981</v>
      </c>
      <c r="H11" s="82">
        <v>422821</v>
      </c>
      <c r="I11" s="82">
        <v>424524</v>
      </c>
      <c r="J11" s="82">
        <v>326794</v>
      </c>
      <c r="K11" s="82">
        <v>130389</v>
      </c>
      <c r="L11" s="77" t="s">
        <v>15</v>
      </c>
    </row>
    <row r="12" spans="1:12" s="9" customFormat="1" ht="22.5" customHeight="1">
      <c r="A12" s="83" t="s">
        <v>16</v>
      </c>
      <c r="B12" s="81">
        <f>SUM(C12:K12,B25:H25)</f>
        <v>6785510</v>
      </c>
      <c r="C12" s="84">
        <v>983920</v>
      </c>
      <c r="D12" s="85">
        <v>31420</v>
      </c>
      <c r="E12" s="85">
        <v>155087</v>
      </c>
      <c r="F12" s="85">
        <v>116631</v>
      </c>
      <c r="G12" s="85">
        <v>799639</v>
      </c>
      <c r="H12" s="85">
        <v>434279</v>
      </c>
      <c r="I12" s="84">
        <v>457807</v>
      </c>
      <c r="J12" s="85">
        <v>307039</v>
      </c>
      <c r="K12" s="85">
        <v>149563</v>
      </c>
      <c r="L12" s="86" t="s">
        <v>16</v>
      </c>
    </row>
    <row r="13" spans="1:12" s="9" customFormat="1" ht="22.5" customHeight="1">
      <c r="A13" s="83" t="s">
        <v>75</v>
      </c>
      <c r="B13" s="155">
        <f>SUM(C13:K13,B26:H26)</f>
        <v>7343063</v>
      </c>
      <c r="C13" s="84">
        <v>941155</v>
      </c>
      <c r="D13" s="84">
        <v>25117</v>
      </c>
      <c r="E13" s="84">
        <v>184920</v>
      </c>
      <c r="F13" s="84">
        <v>115181</v>
      </c>
      <c r="G13" s="84">
        <v>876869</v>
      </c>
      <c r="H13" s="84">
        <v>450046</v>
      </c>
      <c r="I13" s="84">
        <v>490203</v>
      </c>
      <c r="J13" s="84">
        <v>398381</v>
      </c>
      <c r="K13" s="84">
        <v>145385</v>
      </c>
      <c r="L13" s="86" t="s">
        <v>141</v>
      </c>
    </row>
    <row r="14" spans="1:12" s="91" customFormat="1" ht="22.5" customHeight="1">
      <c r="A14" s="87" t="s">
        <v>80</v>
      </c>
      <c r="B14" s="88">
        <f>SUM(C14:K14,B27:H27)</f>
        <v>7916643</v>
      </c>
      <c r="C14" s="89">
        <v>1312813</v>
      </c>
      <c r="D14" s="89">
        <v>28129</v>
      </c>
      <c r="E14" s="89">
        <v>233638</v>
      </c>
      <c r="F14" s="89">
        <v>143983</v>
      </c>
      <c r="G14" s="89">
        <v>836461</v>
      </c>
      <c r="H14" s="89">
        <v>469649</v>
      </c>
      <c r="I14" s="89">
        <v>500158</v>
      </c>
      <c r="J14" s="89">
        <v>381689</v>
      </c>
      <c r="K14" s="89">
        <v>161645</v>
      </c>
      <c r="L14" s="90" t="s">
        <v>80</v>
      </c>
    </row>
    <row r="15" spans="1:13" s="9" customFormat="1" ht="24.75" customHeight="1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71"/>
    </row>
    <row r="16" spans="1:9" s="9" customFormat="1" ht="20.25" customHeight="1">
      <c r="A16" s="159" t="s">
        <v>175</v>
      </c>
      <c r="B16" s="4" t="s">
        <v>142</v>
      </c>
      <c r="C16" s="4" t="s">
        <v>143</v>
      </c>
      <c r="D16" s="4" t="s">
        <v>144</v>
      </c>
      <c r="E16" s="4" t="s">
        <v>145</v>
      </c>
      <c r="F16" s="4" t="s">
        <v>146</v>
      </c>
      <c r="G16" s="5" t="s">
        <v>147</v>
      </c>
      <c r="H16" s="8" t="s">
        <v>148</v>
      </c>
      <c r="I16" s="162" t="s">
        <v>176</v>
      </c>
    </row>
    <row r="17" spans="1:9" s="9" customFormat="1" ht="20.25" customHeight="1">
      <c r="A17" s="160"/>
      <c r="B17" s="6"/>
      <c r="C17" s="6" t="s">
        <v>149</v>
      </c>
      <c r="D17" s="7" t="s">
        <v>150</v>
      </c>
      <c r="E17" s="6"/>
      <c r="F17" s="6" t="s">
        <v>151</v>
      </c>
      <c r="G17" s="94"/>
      <c r="H17" s="95"/>
      <c r="I17" s="163"/>
    </row>
    <row r="18" spans="1:9" s="9" customFormat="1" ht="20.25" customHeight="1">
      <c r="A18" s="160"/>
      <c r="B18" s="6"/>
      <c r="C18" s="6"/>
      <c r="D18" s="7"/>
      <c r="E18" s="6"/>
      <c r="F18" s="6"/>
      <c r="G18" s="94"/>
      <c r="H18" s="95"/>
      <c r="I18" s="163"/>
    </row>
    <row r="19" spans="1:9" s="9" customFormat="1" ht="20.25" customHeight="1">
      <c r="A19" s="160"/>
      <c r="B19" s="6"/>
      <c r="C19" s="6" t="s">
        <v>152</v>
      </c>
      <c r="D19" s="7" t="s">
        <v>153</v>
      </c>
      <c r="E19" s="96"/>
      <c r="F19" s="6"/>
      <c r="G19" s="94"/>
      <c r="H19" s="95"/>
      <c r="I19" s="163"/>
    </row>
    <row r="20" spans="1:9" s="9" customFormat="1" ht="20.25" customHeight="1">
      <c r="A20" s="160"/>
      <c r="B20" s="6" t="s">
        <v>154</v>
      </c>
      <c r="C20" s="6" t="s">
        <v>155</v>
      </c>
      <c r="D20" s="7" t="s">
        <v>156</v>
      </c>
      <c r="E20" s="6"/>
      <c r="F20" s="6" t="s">
        <v>157</v>
      </c>
      <c r="G20" s="94" t="s">
        <v>158</v>
      </c>
      <c r="H20" s="95" t="s">
        <v>159</v>
      </c>
      <c r="I20" s="163"/>
    </row>
    <row r="21" spans="1:9" s="9" customFormat="1" ht="20.25" customHeight="1">
      <c r="A21" s="161"/>
      <c r="B21" s="97" t="s">
        <v>13</v>
      </c>
      <c r="C21" s="97" t="s">
        <v>160</v>
      </c>
      <c r="D21" s="98" t="s">
        <v>161</v>
      </c>
      <c r="E21" s="97" t="s">
        <v>162</v>
      </c>
      <c r="F21" s="97" t="s">
        <v>163</v>
      </c>
      <c r="G21" s="99" t="s">
        <v>160</v>
      </c>
      <c r="H21" s="100" t="s">
        <v>164</v>
      </c>
      <c r="I21" s="164"/>
    </row>
    <row r="22" spans="1:9" s="9" customFormat="1" ht="24.75" customHeight="1">
      <c r="A22" s="49" t="s">
        <v>2</v>
      </c>
      <c r="B22" s="82">
        <v>307971</v>
      </c>
      <c r="C22" s="82">
        <v>492875</v>
      </c>
      <c r="D22" s="101">
        <v>390472</v>
      </c>
      <c r="E22" s="82">
        <v>308699</v>
      </c>
      <c r="F22" s="82">
        <v>144412</v>
      </c>
      <c r="G22" s="82">
        <v>278078</v>
      </c>
      <c r="H22" s="82">
        <v>459223</v>
      </c>
      <c r="I22" s="77" t="s">
        <v>2</v>
      </c>
    </row>
    <row r="23" spans="1:9" s="9" customFormat="1" ht="24.75" customHeight="1">
      <c r="A23" s="49" t="s">
        <v>1</v>
      </c>
      <c r="B23" s="82">
        <v>368774</v>
      </c>
      <c r="C23" s="82">
        <v>518253</v>
      </c>
      <c r="D23" s="101">
        <v>427463</v>
      </c>
      <c r="E23" s="82">
        <v>346917</v>
      </c>
      <c r="F23" s="82">
        <v>146011</v>
      </c>
      <c r="G23" s="82">
        <v>441491</v>
      </c>
      <c r="H23" s="82">
        <v>519554</v>
      </c>
      <c r="I23" s="77" t="s">
        <v>1</v>
      </c>
    </row>
    <row r="24" spans="1:9" s="9" customFormat="1" ht="24.75" customHeight="1">
      <c r="A24" s="49" t="s">
        <v>15</v>
      </c>
      <c r="B24" s="82">
        <v>480911</v>
      </c>
      <c r="C24" s="82">
        <v>572982</v>
      </c>
      <c r="D24" s="101">
        <v>478069</v>
      </c>
      <c r="E24" s="82">
        <v>389446</v>
      </c>
      <c r="F24" s="82">
        <v>152217</v>
      </c>
      <c r="G24" s="82">
        <v>426171</v>
      </c>
      <c r="H24" s="82">
        <v>653867</v>
      </c>
      <c r="I24" s="77" t="s">
        <v>15</v>
      </c>
    </row>
    <row r="25" spans="1:9" s="9" customFormat="1" ht="24.75" customHeight="1">
      <c r="A25" s="83" t="s">
        <v>16</v>
      </c>
      <c r="B25" s="102">
        <v>505443</v>
      </c>
      <c r="C25" s="102">
        <v>606854</v>
      </c>
      <c r="D25" s="82">
        <v>525210</v>
      </c>
      <c r="E25" s="102">
        <v>433229</v>
      </c>
      <c r="F25" s="102">
        <v>184726</v>
      </c>
      <c r="G25" s="102">
        <v>431118</v>
      </c>
      <c r="H25" s="82">
        <v>663545</v>
      </c>
      <c r="I25" s="86" t="s">
        <v>16</v>
      </c>
    </row>
    <row r="26" spans="1:9" s="9" customFormat="1" ht="24.75" customHeight="1">
      <c r="A26" s="83" t="s">
        <v>75</v>
      </c>
      <c r="B26" s="102">
        <v>508958</v>
      </c>
      <c r="C26" s="102">
        <v>612235</v>
      </c>
      <c r="D26" s="102">
        <v>560313</v>
      </c>
      <c r="E26" s="102">
        <v>470882</v>
      </c>
      <c r="F26" s="102">
        <v>205469</v>
      </c>
      <c r="G26" s="102">
        <v>455646</v>
      </c>
      <c r="H26" s="102">
        <v>902303</v>
      </c>
      <c r="I26" s="86" t="s">
        <v>75</v>
      </c>
    </row>
    <row r="27" spans="1:9" s="91" customFormat="1" ht="24.75" customHeight="1">
      <c r="A27" s="87" t="s">
        <v>80</v>
      </c>
      <c r="B27" s="103">
        <v>511518</v>
      </c>
      <c r="C27" s="103">
        <v>653427</v>
      </c>
      <c r="D27" s="103">
        <v>610005</v>
      </c>
      <c r="E27" s="103">
        <v>488443</v>
      </c>
      <c r="F27" s="103">
        <v>228011</v>
      </c>
      <c r="G27" s="103">
        <v>499310</v>
      </c>
      <c r="H27" s="103">
        <v>857764</v>
      </c>
      <c r="I27" s="90" t="s">
        <v>80</v>
      </c>
    </row>
    <row r="28" spans="1:12" s="9" customFormat="1" ht="15" customHeight="1">
      <c r="A28" s="104" t="s">
        <v>103</v>
      </c>
      <c r="B28" s="105"/>
      <c r="C28" s="105"/>
      <c r="D28" s="105"/>
      <c r="E28" s="71"/>
      <c r="F28" s="71"/>
      <c r="G28" s="71"/>
      <c r="H28" s="71"/>
      <c r="I28" s="106" t="s">
        <v>104</v>
      </c>
      <c r="K28" s="107"/>
      <c r="L28" s="106"/>
    </row>
    <row r="29" spans="1:13" s="9" customFormat="1" ht="15" customHeight="1">
      <c r="A29" s="9" t="s">
        <v>165</v>
      </c>
      <c r="G29" s="71"/>
      <c r="H29" s="71"/>
      <c r="I29" s="71"/>
      <c r="J29" s="71"/>
      <c r="K29" s="71"/>
      <c r="L29" s="71"/>
      <c r="M29" s="71"/>
    </row>
    <row r="30" spans="1:13" s="9" customFormat="1" ht="20.25" customHeight="1">
      <c r="A30" s="9" t="s">
        <v>126</v>
      </c>
      <c r="G30" s="71"/>
      <c r="H30" s="71"/>
      <c r="I30" s="71"/>
      <c r="J30" s="71"/>
      <c r="K30" s="71"/>
      <c r="L30" s="71"/>
      <c r="M30" s="71"/>
    </row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</sheetData>
  <mergeCells count="5">
    <mergeCell ref="A1:M1"/>
    <mergeCell ref="A4:A8"/>
    <mergeCell ref="L4:L8"/>
    <mergeCell ref="A16:A21"/>
    <mergeCell ref="I16:I2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showZeros="0" zoomScale="75" zoomScaleNormal="75" workbookViewId="0" topLeftCell="A1">
      <pane xSplit="1" ySplit="8" topLeftCell="B1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H27" sqref="H27"/>
    </sheetView>
  </sheetViews>
  <sheetFormatPr defaultColWidth="8.88671875" defaultRowHeight="13.5"/>
  <cols>
    <col min="1" max="1" width="11.10546875" style="3" customWidth="1"/>
    <col min="2" max="2" width="13.3359375" style="3" customWidth="1"/>
    <col min="3" max="3" width="13.5546875" style="3" customWidth="1"/>
    <col min="4" max="4" width="13.6640625" style="3" customWidth="1"/>
    <col min="5" max="7" width="13.21484375" style="3" customWidth="1"/>
    <col min="8" max="8" width="13.4453125" style="3" customWidth="1"/>
    <col min="9" max="9" width="12.77734375" style="3" customWidth="1"/>
    <col min="10" max="10" width="12.99609375" style="3" customWidth="1"/>
    <col min="11" max="11" width="13.88671875" style="3" customWidth="1"/>
    <col min="12" max="12" width="11.77734375" style="3" customWidth="1"/>
    <col min="13" max="13" width="11.6640625" style="3" hidden="1" customWidth="1"/>
    <col min="14" max="16384" width="8.88671875" style="3" customWidth="1"/>
  </cols>
  <sheetData>
    <row r="1" spans="1:13" s="9" customFormat="1" ht="42.75" customHeight="1">
      <c r="A1" s="157" t="s">
        <v>166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9" customFormat="1" ht="1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2" s="9" customFormat="1" ht="27" customHeight="1">
      <c r="A3" s="9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4" t="s">
        <v>111</v>
      </c>
    </row>
    <row r="4" spans="1:12" s="9" customFormat="1" ht="21" customHeight="1">
      <c r="A4" s="159" t="s">
        <v>175</v>
      </c>
      <c r="B4" s="17" t="s">
        <v>112</v>
      </c>
      <c r="C4" s="17" t="s">
        <v>113</v>
      </c>
      <c r="D4" s="17" t="s">
        <v>114</v>
      </c>
      <c r="E4" s="17" t="s">
        <v>115</v>
      </c>
      <c r="F4" s="17" t="s">
        <v>116</v>
      </c>
      <c r="G4" s="17" t="s">
        <v>117</v>
      </c>
      <c r="H4" s="17" t="s">
        <v>118</v>
      </c>
      <c r="I4" s="75" t="s">
        <v>119</v>
      </c>
      <c r="J4" s="17" t="s">
        <v>120</v>
      </c>
      <c r="K4" s="17" t="s">
        <v>121</v>
      </c>
      <c r="L4" s="162" t="s">
        <v>176</v>
      </c>
    </row>
    <row r="5" spans="1:12" s="9" customFormat="1" ht="21" customHeight="1">
      <c r="A5" s="160"/>
      <c r="B5" s="28"/>
      <c r="C5" s="28"/>
      <c r="D5" s="28"/>
      <c r="E5" s="28"/>
      <c r="F5" s="28" t="s">
        <v>122</v>
      </c>
      <c r="G5" s="28"/>
      <c r="H5" s="28"/>
      <c r="I5" s="77" t="s">
        <v>123</v>
      </c>
      <c r="J5" s="28"/>
      <c r="K5" s="28"/>
      <c r="L5" s="163"/>
    </row>
    <row r="6" spans="1:12" s="9" customFormat="1" ht="21" customHeight="1">
      <c r="A6" s="160"/>
      <c r="B6" s="28"/>
      <c r="C6" s="78" t="s">
        <v>124</v>
      </c>
      <c r="D6" s="28" t="s">
        <v>125</v>
      </c>
      <c r="E6" s="28"/>
      <c r="F6" s="28"/>
      <c r="G6" s="28"/>
      <c r="H6" s="28"/>
      <c r="I6" s="108"/>
      <c r="J6" s="28"/>
      <c r="K6" s="28"/>
      <c r="L6" s="163"/>
    </row>
    <row r="7" spans="1:12" s="9" customFormat="1" ht="21" customHeight="1">
      <c r="A7" s="160"/>
      <c r="B7" s="28"/>
      <c r="C7" s="28" t="s">
        <v>127</v>
      </c>
      <c r="D7" s="28" t="s">
        <v>128</v>
      </c>
      <c r="E7" s="28"/>
      <c r="F7" s="28" t="s">
        <v>129</v>
      </c>
      <c r="G7" s="28"/>
      <c r="H7" s="28" t="s">
        <v>130</v>
      </c>
      <c r="I7" s="28" t="s">
        <v>131</v>
      </c>
      <c r="J7" s="28"/>
      <c r="K7" s="28"/>
      <c r="L7" s="163"/>
    </row>
    <row r="8" spans="1:12" s="9" customFormat="1" ht="21" customHeight="1">
      <c r="A8" s="161"/>
      <c r="B8" s="1" t="s">
        <v>132</v>
      </c>
      <c r="C8" s="1" t="s">
        <v>133</v>
      </c>
      <c r="D8" s="1" t="s">
        <v>134</v>
      </c>
      <c r="E8" s="1" t="s">
        <v>135</v>
      </c>
      <c r="F8" s="79" t="s">
        <v>136</v>
      </c>
      <c r="G8" s="1" t="s">
        <v>0</v>
      </c>
      <c r="H8" s="1" t="s">
        <v>137</v>
      </c>
      <c r="I8" s="1" t="s">
        <v>138</v>
      </c>
      <c r="J8" s="1" t="s">
        <v>139</v>
      </c>
      <c r="K8" s="1" t="s">
        <v>140</v>
      </c>
      <c r="L8" s="164"/>
    </row>
    <row r="9" spans="1:12" s="9" customFormat="1" ht="23.25" customHeight="1">
      <c r="A9" s="49" t="s">
        <v>2</v>
      </c>
      <c r="B9" s="81">
        <f>SUM(C9:K9,B22:H22)</f>
        <v>5289484</v>
      </c>
      <c r="C9" s="82">
        <v>1029436</v>
      </c>
      <c r="D9" s="82">
        <v>15779</v>
      </c>
      <c r="E9" s="82">
        <v>147157</v>
      </c>
      <c r="F9" s="82">
        <v>57718</v>
      </c>
      <c r="G9" s="82">
        <v>593576</v>
      </c>
      <c r="H9" s="82">
        <v>305708</v>
      </c>
      <c r="I9" s="82">
        <v>384077</v>
      </c>
      <c r="J9" s="82">
        <v>285480</v>
      </c>
      <c r="K9" s="109">
        <v>88823</v>
      </c>
      <c r="L9" s="76" t="s">
        <v>2</v>
      </c>
    </row>
    <row r="10" spans="1:12" s="9" customFormat="1" ht="23.25" customHeight="1">
      <c r="A10" s="49" t="s">
        <v>1</v>
      </c>
      <c r="B10" s="81">
        <f>SUM(C10:K10,B23:H23)</f>
        <v>5691656</v>
      </c>
      <c r="C10" s="82">
        <v>1091577</v>
      </c>
      <c r="D10" s="82">
        <v>13863</v>
      </c>
      <c r="E10" s="82">
        <v>152401</v>
      </c>
      <c r="F10" s="82">
        <v>75796</v>
      </c>
      <c r="G10" s="82">
        <v>605039</v>
      </c>
      <c r="H10" s="82">
        <v>378494</v>
      </c>
      <c r="I10" s="82">
        <v>376589</v>
      </c>
      <c r="J10" s="82">
        <v>250868</v>
      </c>
      <c r="K10" s="109">
        <v>135116</v>
      </c>
      <c r="L10" s="76" t="s">
        <v>1</v>
      </c>
    </row>
    <row r="11" spans="1:12" s="9" customFormat="1" ht="23.25" customHeight="1">
      <c r="A11" s="49" t="s">
        <v>15</v>
      </c>
      <c r="B11" s="81">
        <v>6003038</v>
      </c>
      <c r="C11" s="82">
        <v>1106897</v>
      </c>
      <c r="D11" s="82">
        <v>16529</v>
      </c>
      <c r="E11" s="82">
        <v>154125</v>
      </c>
      <c r="F11" s="82">
        <v>67671</v>
      </c>
      <c r="G11" s="82">
        <v>599776</v>
      </c>
      <c r="H11" s="82">
        <v>415896</v>
      </c>
      <c r="I11" s="82">
        <v>381864</v>
      </c>
      <c r="J11" s="82">
        <v>285578</v>
      </c>
      <c r="K11" s="109">
        <v>147480</v>
      </c>
      <c r="L11" s="76" t="s">
        <v>15</v>
      </c>
    </row>
    <row r="12" spans="1:12" s="9" customFormat="1" ht="23.25" customHeight="1">
      <c r="A12" s="83" t="s">
        <v>16</v>
      </c>
      <c r="B12" s="81">
        <f>SUM(C12:K12,B25:H25)</f>
        <v>6193804</v>
      </c>
      <c r="C12" s="84">
        <v>1123673</v>
      </c>
      <c r="D12" s="85">
        <v>28032</v>
      </c>
      <c r="E12" s="85">
        <v>169851</v>
      </c>
      <c r="F12" s="85">
        <v>71957</v>
      </c>
      <c r="G12" s="85">
        <v>668520</v>
      </c>
      <c r="H12" s="85">
        <v>405385</v>
      </c>
      <c r="I12" s="84">
        <v>414339</v>
      </c>
      <c r="J12" s="85">
        <v>258041</v>
      </c>
      <c r="K12" s="85">
        <v>166554</v>
      </c>
      <c r="L12" s="86" t="s">
        <v>16</v>
      </c>
    </row>
    <row r="13" spans="1:12" s="9" customFormat="1" ht="23.25" customHeight="1">
      <c r="A13" s="83" t="s">
        <v>75</v>
      </c>
      <c r="B13" s="81">
        <f>SUM(C13:K13,B26:H26)</f>
        <v>6276810</v>
      </c>
      <c r="C13" s="84">
        <v>982609</v>
      </c>
      <c r="D13" s="84">
        <v>20758</v>
      </c>
      <c r="E13" s="84">
        <v>180941</v>
      </c>
      <c r="F13" s="84">
        <v>70023</v>
      </c>
      <c r="G13" s="84">
        <v>706195</v>
      </c>
      <c r="H13" s="84">
        <v>396696</v>
      </c>
      <c r="I13" s="84">
        <v>453035</v>
      </c>
      <c r="J13" s="84">
        <v>340725</v>
      </c>
      <c r="K13" s="84">
        <v>183712</v>
      </c>
      <c r="L13" s="86" t="s">
        <v>75</v>
      </c>
    </row>
    <row r="14" spans="1:12" s="91" customFormat="1" ht="23.25" customHeight="1">
      <c r="A14" s="87" t="s">
        <v>80</v>
      </c>
      <c r="B14" s="88">
        <f>SUM(C14:K14,B27:H27)</f>
        <v>6587159</v>
      </c>
      <c r="C14" s="89">
        <v>1090926</v>
      </c>
      <c r="D14" s="89">
        <v>21772</v>
      </c>
      <c r="E14" s="89">
        <v>181813</v>
      </c>
      <c r="F14" s="89">
        <v>95895</v>
      </c>
      <c r="G14" s="89">
        <v>661587</v>
      </c>
      <c r="H14" s="89">
        <v>407981</v>
      </c>
      <c r="I14" s="89">
        <v>463439</v>
      </c>
      <c r="J14" s="89">
        <v>323716</v>
      </c>
      <c r="K14" s="89">
        <v>209720</v>
      </c>
      <c r="L14" s="90" t="s">
        <v>80</v>
      </c>
    </row>
    <row r="15" spans="1:13" s="9" customFormat="1" ht="24.75" customHeight="1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71"/>
    </row>
    <row r="16" spans="1:9" s="9" customFormat="1" ht="21" customHeight="1">
      <c r="A16" s="159" t="s">
        <v>175</v>
      </c>
      <c r="B16" s="4" t="s">
        <v>142</v>
      </c>
      <c r="C16" s="4" t="s">
        <v>143</v>
      </c>
      <c r="D16" s="4" t="s">
        <v>144</v>
      </c>
      <c r="E16" s="4" t="s">
        <v>145</v>
      </c>
      <c r="F16" s="4" t="s">
        <v>146</v>
      </c>
      <c r="G16" s="5" t="s">
        <v>147</v>
      </c>
      <c r="H16" s="5" t="s">
        <v>148</v>
      </c>
      <c r="I16" s="162" t="s">
        <v>176</v>
      </c>
    </row>
    <row r="17" spans="1:9" s="9" customFormat="1" ht="21" customHeight="1">
      <c r="A17" s="160"/>
      <c r="B17" s="6"/>
      <c r="C17" s="6" t="s">
        <v>149</v>
      </c>
      <c r="D17" s="7" t="s">
        <v>150</v>
      </c>
      <c r="E17" s="6"/>
      <c r="F17" s="6" t="s">
        <v>151</v>
      </c>
      <c r="G17" s="94"/>
      <c r="H17" s="94"/>
      <c r="I17" s="163"/>
    </row>
    <row r="18" spans="1:9" s="9" customFormat="1" ht="21" customHeight="1">
      <c r="A18" s="160"/>
      <c r="B18" s="6"/>
      <c r="C18" s="6"/>
      <c r="D18" s="7"/>
      <c r="E18" s="6"/>
      <c r="F18" s="6"/>
      <c r="G18" s="94"/>
      <c r="H18" s="94"/>
      <c r="I18" s="163"/>
    </row>
    <row r="19" spans="1:9" s="9" customFormat="1" ht="21" customHeight="1">
      <c r="A19" s="160"/>
      <c r="B19" s="6"/>
      <c r="C19" s="6" t="s">
        <v>152</v>
      </c>
      <c r="D19" s="7" t="s">
        <v>153</v>
      </c>
      <c r="E19" s="96"/>
      <c r="F19" s="6"/>
      <c r="G19" s="94"/>
      <c r="H19" s="94"/>
      <c r="I19" s="163"/>
    </row>
    <row r="20" spans="1:9" s="9" customFormat="1" ht="21" customHeight="1">
      <c r="A20" s="160"/>
      <c r="B20" s="6" t="s">
        <v>154</v>
      </c>
      <c r="C20" s="6" t="s">
        <v>155</v>
      </c>
      <c r="D20" s="7" t="s">
        <v>156</v>
      </c>
      <c r="E20" s="6"/>
      <c r="F20" s="6" t="s">
        <v>157</v>
      </c>
      <c r="G20" s="94" t="s">
        <v>158</v>
      </c>
      <c r="H20" s="94" t="s">
        <v>159</v>
      </c>
      <c r="I20" s="163"/>
    </row>
    <row r="21" spans="1:9" s="9" customFormat="1" ht="21" customHeight="1">
      <c r="A21" s="161"/>
      <c r="B21" s="97" t="s">
        <v>13</v>
      </c>
      <c r="C21" s="97" t="s">
        <v>160</v>
      </c>
      <c r="D21" s="98" t="s">
        <v>161</v>
      </c>
      <c r="E21" s="97" t="s">
        <v>162</v>
      </c>
      <c r="F21" s="97" t="s">
        <v>163</v>
      </c>
      <c r="G21" s="99" t="s">
        <v>160</v>
      </c>
      <c r="H21" s="99" t="s">
        <v>164</v>
      </c>
      <c r="I21" s="164"/>
    </row>
    <row r="22" spans="1:9" s="9" customFormat="1" ht="22.5" customHeight="1">
      <c r="A22" s="49" t="s">
        <v>2</v>
      </c>
      <c r="B22" s="82">
        <v>307971</v>
      </c>
      <c r="C22" s="82">
        <v>492875</v>
      </c>
      <c r="D22" s="101">
        <v>390472</v>
      </c>
      <c r="E22" s="82">
        <v>308699</v>
      </c>
      <c r="F22" s="82">
        <v>144412</v>
      </c>
      <c r="G22" s="82">
        <v>278078</v>
      </c>
      <c r="H22" s="109">
        <v>459223</v>
      </c>
      <c r="I22" s="76" t="s">
        <v>2</v>
      </c>
    </row>
    <row r="23" spans="1:9" s="9" customFormat="1" ht="22.5" customHeight="1">
      <c r="A23" s="49" t="s">
        <v>1</v>
      </c>
      <c r="B23" s="82">
        <v>314806</v>
      </c>
      <c r="C23" s="82">
        <v>523428</v>
      </c>
      <c r="D23" s="101">
        <v>396170</v>
      </c>
      <c r="E23" s="82">
        <v>325433</v>
      </c>
      <c r="F23" s="82">
        <v>112730</v>
      </c>
      <c r="G23" s="82">
        <v>434755</v>
      </c>
      <c r="H23" s="109">
        <v>504591</v>
      </c>
      <c r="I23" s="76" t="s">
        <v>1</v>
      </c>
    </row>
    <row r="24" spans="1:9" s="9" customFormat="1" ht="22.5" customHeight="1">
      <c r="A24" s="49" t="s">
        <v>15</v>
      </c>
      <c r="B24" s="82">
        <v>402916</v>
      </c>
      <c r="C24" s="82">
        <v>572111</v>
      </c>
      <c r="D24" s="101">
        <v>421757</v>
      </c>
      <c r="E24" s="82">
        <v>340248</v>
      </c>
      <c r="F24" s="82">
        <v>119279</v>
      </c>
      <c r="G24" s="82">
        <v>418141</v>
      </c>
      <c r="H24" s="109">
        <v>552770</v>
      </c>
      <c r="I24" s="76" t="s">
        <v>15</v>
      </c>
    </row>
    <row r="25" spans="1:9" s="9" customFormat="1" ht="22.5" customHeight="1">
      <c r="A25" s="83" t="s">
        <v>16</v>
      </c>
      <c r="B25" s="102">
        <v>409114</v>
      </c>
      <c r="C25" s="102">
        <v>592073</v>
      </c>
      <c r="D25" s="82">
        <v>439883</v>
      </c>
      <c r="E25" s="102">
        <v>358577</v>
      </c>
      <c r="F25" s="102">
        <v>140396</v>
      </c>
      <c r="G25" s="102">
        <v>371433</v>
      </c>
      <c r="H25" s="109">
        <v>575976</v>
      </c>
      <c r="I25" s="110" t="s">
        <v>16</v>
      </c>
    </row>
    <row r="26" spans="1:9" s="9" customFormat="1" ht="22.5" customHeight="1">
      <c r="A26" s="83" t="s">
        <v>75</v>
      </c>
      <c r="B26" s="85">
        <v>392848</v>
      </c>
      <c r="C26" s="85">
        <v>586437</v>
      </c>
      <c r="D26" s="85">
        <v>443577</v>
      </c>
      <c r="E26" s="85">
        <v>367976</v>
      </c>
      <c r="F26" s="85">
        <v>149856</v>
      </c>
      <c r="G26" s="85">
        <v>398512</v>
      </c>
      <c r="H26" s="85">
        <v>602910</v>
      </c>
      <c r="I26" s="86" t="s">
        <v>75</v>
      </c>
    </row>
    <row r="27" spans="1:9" s="91" customFormat="1" ht="22.5" customHeight="1">
      <c r="A27" s="87" t="s">
        <v>80</v>
      </c>
      <c r="B27" s="111">
        <v>395777</v>
      </c>
      <c r="C27" s="111">
        <v>621030</v>
      </c>
      <c r="D27" s="111">
        <v>472573</v>
      </c>
      <c r="E27" s="111">
        <v>374426</v>
      </c>
      <c r="F27" s="111">
        <v>161558</v>
      </c>
      <c r="G27" s="111">
        <v>460446</v>
      </c>
      <c r="H27" s="111">
        <v>644500</v>
      </c>
      <c r="I27" s="90" t="s">
        <v>80</v>
      </c>
    </row>
    <row r="28" spans="1:12" s="9" customFormat="1" ht="15" customHeight="1">
      <c r="A28" s="104" t="s">
        <v>103</v>
      </c>
      <c r="B28" s="105"/>
      <c r="C28" s="105"/>
      <c r="D28" s="105"/>
      <c r="E28" s="71"/>
      <c r="F28" s="71"/>
      <c r="G28" s="71"/>
      <c r="H28" s="71"/>
      <c r="I28" s="106" t="s">
        <v>104</v>
      </c>
      <c r="K28" s="107"/>
      <c r="L28" s="107" t="s">
        <v>126</v>
      </c>
    </row>
    <row r="29" spans="7:13" s="9" customFormat="1" ht="15" customHeight="1">
      <c r="G29" s="71"/>
      <c r="H29" s="71"/>
      <c r="I29" s="71"/>
      <c r="J29" s="71"/>
      <c r="K29" s="71"/>
      <c r="L29" s="71"/>
      <c r="M29" s="71"/>
    </row>
    <row r="30" spans="1:13" s="9" customFormat="1" ht="20.25" customHeight="1">
      <c r="A30" s="9" t="s">
        <v>126</v>
      </c>
      <c r="G30" s="71"/>
      <c r="H30" s="71"/>
      <c r="I30" s="71"/>
      <c r="J30" s="71"/>
      <c r="K30" s="71"/>
      <c r="L30" s="71"/>
      <c r="M30" s="71"/>
    </row>
    <row r="31" s="9" customFormat="1" ht="12"/>
    <row r="32" s="9" customFormat="1" ht="12"/>
    <row r="33" s="9" customFormat="1" ht="12"/>
    <row r="34" s="9" customFormat="1" ht="12"/>
  </sheetData>
  <mergeCells count="5">
    <mergeCell ref="A1:M1"/>
    <mergeCell ref="A4:A8"/>
    <mergeCell ref="L4:L8"/>
    <mergeCell ref="I16:I21"/>
    <mergeCell ref="A16:A2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0">
      <selection activeCell="I21" sqref="I21"/>
    </sheetView>
  </sheetViews>
  <sheetFormatPr defaultColWidth="8.88671875" defaultRowHeight="13.5"/>
  <cols>
    <col min="1" max="1" width="4.77734375" style="2" customWidth="1"/>
    <col min="2" max="2" width="5.10546875" style="2" customWidth="1"/>
    <col min="3" max="3" width="15.88671875" style="2" customWidth="1"/>
    <col min="4" max="4" width="11.5546875" style="2" bestFit="1" customWidth="1"/>
    <col min="5" max="8" width="12.4453125" style="2" bestFit="1" customWidth="1"/>
    <col min="9" max="9" width="9.21484375" style="2" bestFit="1" customWidth="1"/>
    <col min="10" max="10" width="35.10546875" style="2" customWidth="1"/>
    <col min="11" max="16384" width="8.88671875" style="2" customWidth="1"/>
  </cols>
  <sheetData>
    <row r="1" spans="1:10" s="112" customFormat="1" ht="42.75" customHeight="1">
      <c r="A1" s="176" t="s">
        <v>167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s="112" customFormat="1" ht="15.75" customHeight="1">
      <c r="A2" s="113" t="s">
        <v>51</v>
      </c>
      <c r="B2" s="114"/>
      <c r="C2" s="114"/>
      <c r="J2" s="115" t="s">
        <v>52</v>
      </c>
    </row>
    <row r="3" spans="1:10" s="118" customFormat="1" ht="13.5">
      <c r="A3" s="167"/>
      <c r="B3" s="169"/>
      <c r="C3" s="168"/>
      <c r="D3" s="165">
        <v>2000</v>
      </c>
      <c r="E3" s="165">
        <v>2001</v>
      </c>
      <c r="F3" s="165">
        <v>2002</v>
      </c>
      <c r="G3" s="165">
        <v>2003</v>
      </c>
      <c r="H3" s="165">
        <v>2004</v>
      </c>
      <c r="I3" s="178" t="s">
        <v>173</v>
      </c>
      <c r="J3" s="117"/>
    </row>
    <row r="4" spans="1:9" s="118" customFormat="1" ht="13.5">
      <c r="A4" s="170"/>
      <c r="B4" s="171"/>
      <c r="C4" s="172"/>
      <c r="D4" s="166"/>
      <c r="E4" s="166"/>
      <c r="F4" s="166"/>
      <c r="G4" s="166"/>
      <c r="H4" s="166"/>
      <c r="I4" s="179"/>
    </row>
    <row r="5" spans="1:10" s="121" customFormat="1" ht="22.5" customHeight="1">
      <c r="A5" s="167" t="s">
        <v>17</v>
      </c>
      <c r="B5" s="169"/>
      <c r="C5" s="168"/>
      <c r="D5" s="119">
        <v>4344381</v>
      </c>
      <c r="E5" s="120">
        <v>4781939</v>
      </c>
      <c r="F5" s="120">
        <v>5346635</v>
      </c>
      <c r="G5" s="120">
        <v>5507273</v>
      </c>
      <c r="H5" s="120">
        <v>5619948</v>
      </c>
      <c r="I5" s="147">
        <v>6016577</v>
      </c>
      <c r="J5" s="116" t="s">
        <v>18</v>
      </c>
    </row>
    <row r="6" spans="1:10" s="121" customFormat="1" ht="22.5" customHeight="1">
      <c r="A6" s="122"/>
      <c r="B6" s="167" t="s">
        <v>19</v>
      </c>
      <c r="C6" s="168"/>
      <c r="D6" s="123">
        <v>3267132</v>
      </c>
      <c r="E6" s="124">
        <v>3553079</v>
      </c>
      <c r="F6" s="124">
        <v>3940878</v>
      </c>
      <c r="G6" s="124">
        <v>4000052</v>
      </c>
      <c r="H6" s="124">
        <v>3982850</v>
      </c>
      <c r="I6" s="148">
        <v>4243575</v>
      </c>
      <c r="J6" s="125" t="s">
        <v>20</v>
      </c>
    </row>
    <row r="7" spans="1:10" s="121" customFormat="1" ht="22.5" customHeight="1">
      <c r="A7" s="122"/>
      <c r="B7" s="122"/>
      <c r="C7" s="126" t="s">
        <v>21</v>
      </c>
      <c r="D7" s="123">
        <v>3194283</v>
      </c>
      <c r="E7" s="124">
        <v>3467259</v>
      </c>
      <c r="F7" s="124">
        <v>3823049</v>
      </c>
      <c r="G7" s="124">
        <v>3874416</v>
      </c>
      <c r="H7" s="124">
        <v>3850067</v>
      </c>
      <c r="I7" s="148">
        <v>4090049</v>
      </c>
      <c r="J7" s="125" t="s">
        <v>22</v>
      </c>
    </row>
    <row r="8" spans="1:10" s="121" customFormat="1" ht="22.5" customHeight="1">
      <c r="A8" s="122"/>
      <c r="B8" s="122"/>
      <c r="C8" s="127" t="s">
        <v>168</v>
      </c>
      <c r="D8" s="123">
        <v>72849</v>
      </c>
      <c r="E8" s="124">
        <v>85820</v>
      </c>
      <c r="F8" s="124">
        <v>117829</v>
      </c>
      <c r="G8" s="124">
        <v>125636</v>
      </c>
      <c r="H8" s="124">
        <v>132783</v>
      </c>
      <c r="I8" s="148">
        <v>153526</v>
      </c>
      <c r="J8" s="125" t="s">
        <v>23</v>
      </c>
    </row>
    <row r="9" spans="1:10" s="121" customFormat="1" ht="22.5" customHeight="1">
      <c r="A9" s="128"/>
      <c r="B9" s="174" t="s">
        <v>24</v>
      </c>
      <c r="C9" s="175"/>
      <c r="D9" s="123">
        <v>1077249</v>
      </c>
      <c r="E9" s="124">
        <v>1228860</v>
      </c>
      <c r="F9" s="124">
        <v>1405757</v>
      </c>
      <c r="G9" s="124">
        <v>1507222</v>
      </c>
      <c r="H9" s="124">
        <v>1637098</v>
      </c>
      <c r="I9" s="148">
        <v>1773002</v>
      </c>
      <c r="J9" s="125" t="s">
        <v>25</v>
      </c>
    </row>
    <row r="10" spans="1:10" s="121" customFormat="1" ht="22.5" customHeight="1">
      <c r="A10" s="167" t="s">
        <v>26</v>
      </c>
      <c r="B10" s="169"/>
      <c r="C10" s="168"/>
      <c r="D10" s="129">
        <v>1711082</v>
      </c>
      <c r="E10" s="124">
        <v>1876506</v>
      </c>
      <c r="F10" s="124">
        <v>2012350</v>
      </c>
      <c r="G10" s="124">
        <v>2253173</v>
      </c>
      <c r="H10" s="124">
        <v>2497191</v>
      </c>
      <c r="I10" s="148">
        <v>2382235</v>
      </c>
      <c r="J10" s="125" t="s">
        <v>27</v>
      </c>
    </row>
    <row r="11" spans="1:10" s="121" customFormat="1" ht="22.5" customHeight="1">
      <c r="A11" s="122"/>
      <c r="B11" s="167" t="s">
        <v>28</v>
      </c>
      <c r="C11" s="168"/>
      <c r="D11" s="129">
        <v>1712801</v>
      </c>
      <c r="E11" s="124">
        <v>1894298</v>
      </c>
      <c r="F11" s="124">
        <v>2012520</v>
      </c>
      <c r="G11" s="124">
        <v>2252158</v>
      </c>
      <c r="H11" s="124">
        <v>2473741</v>
      </c>
      <c r="I11" s="148">
        <v>2362487</v>
      </c>
      <c r="J11" s="125" t="s">
        <v>29</v>
      </c>
    </row>
    <row r="12" spans="1:10" s="121" customFormat="1" ht="22.5" customHeight="1">
      <c r="A12" s="122"/>
      <c r="B12" s="122"/>
      <c r="C12" s="126" t="s">
        <v>30</v>
      </c>
      <c r="D12" s="129">
        <v>1245471</v>
      </c>
      <c r="E12" s="124">
        <v>1379061</v>
      </c>
      <c r="F12" s="124">
        <v>1472321</v>
      </c>
      <c r="G12" s="124">
        <v>1768322</v>
      </c>
      <c r="H12" s="124">
        <v>1985145</v>
      </c>
      <c r="I12" s="148">
        <v>1865380</v>
      </c>
      <c r="J12" s="125" t="s">
        <v>31</v>
      </c>
    </row>
    <row r="13" spans="1:10" s="121" customFormat="1" ht="22.5" customHeight="1">
      <c r="A13" s="122"/>
      <c r="B13" s="122"/>
      <c r="C13" s="126" t="s">
        <v>32</v>
      </c>
      <c r="D13" s="129">
        <v>417004</v>
      </c>
      <c r="E13" s="124">
        <v>448978</v>
      </c>
      <c r="F13" s="124">
        <v>460733</v>
      </c>
      <c r="G13" s="124">
        <v>401948</v>
      </c>
      <c r="H13" s="124">
        <v>404722</v>
      </c>
      <c r="I13" s="148">
        <v>406163</v>
      </c>
      <c r="J13" s="125" t="s">
        <v>33</v>
      </c>
    </row>
    <row r="14" spans="1:10" s="121" customFormat="1" ht="22.5" customHeight="1">
      <c r="A14" s="122"/>
      <c r="B14" s="128"/>
      <c r="C14" s="126" t="s">
        <v>34</v>
      </c>
      <c r="D14" s="129">
        <v>50326</v>
      </c>
      <c r="E14" s="124">
        <v>66259</v>
      </c>
      <c r="F14" s="124">
        <v>79466</v>
      </c>
      <c r="G14" s="124">
        <v>81888</v>
      </c>
      <c r="H14" s="124">
        <v>83874</v>
      </c>
      <c r="I14" s="148">
        <v>90944</v>
      </c>
      <c r="J14" s="125" t="s">
        <v>35</v>
      </c>
    </row>
    <row r="15" spans="1:10" s="121" customFormat="1" ht="22.5" customHeight="1">
      <c r="A15" s="128"/>
      <c r="B15" s="174" t="s">
        <v>36</v>
      </c>
      <c r="C15" s="175"/>
      <c r="D15" s="129">
        <v>-1719</v>
      </c>
      <c r="E15" s="124">
        <v>-17792</v>
      </c>
      <c r="F15" s="124">
        <v>-170</v>
      </c>
      <c r="G15" s="124">
        <v>1015</v>
      </c>
      <c r="H15" s="124">
        <v>23450</v>
      </c>
      <c r="I15" s="148">
        <v>19748</v>
      </c>
      <c r="J15" s="125" t="s">
        <v>37</v>
      </c>
    </row>
    <row r="16" spans="1:10" s="121" customFormat="1" ht="22.5" customHeight="1">
      <c r="A16" s="167" t="s">
        <v>38</v>
      </c>
      <c r="B16" s="169"/>
      <c r="C16" s="168"/>
      <c r="D16" s="129">
        <v>-667835</v>
      </c>
      <c r="E16" s="124">
        <v>-967394</v>
      </c>
      <c r="F16" s="124">
        <v>-1000821</v>
      </c>
      <c r="G16" s="124">
        <v>-962999</v>
      </c>
      <c r="H16" s="124">
        <v>-754363</v>
      </c>
      <c r="I16" s="148">
        <v>-522185</v>
      </c>
      <c r="J16" s="125" t="s">
        <v>39</v>
      </c>
    </row>
    <row r="17" spans="1:10" s="121" customFormat="1" ht="22.5" customHeight="1">
      <c r="A17" s="122"/>
      <c r="B17" s="174" t="s">
        <v>40</v>
      </c>
      <c r="C17" s="175"/>
      <c r="D17" s="129">
        <v>-803386</v>
      </c>
      <c r="E17" s="124">
        <v>-1227525</v>
      </c>
      <c r="F17" s="124">
        <v>-1550976</v>
      </c>
      <c r="G17" s="124">
        <v>-1332950</v>
      </c>
      <c r="H17" s="124">
        <v>-1603852</v>
      </c>
      <c r="I17" s="149" t="s">
        <v>77</v>
      </c>
      <c r="J17" s="125" t="s">
        <v>41</v>
      </c>
    </row>
    <row r="18" spans="1:10" s="121" customFormat="1" ht="22.5" customHeight="1">
      <c r="A18" s="128"/>
      <c r="B18" s="174" t="s">
        <v>42</v>
      </c>
      <c r="C18" s="175"/>
      <c r="D18" s="129">
        <v>135551</v>
      </c>
      <c r="E18" s="124">
        <v>260130</v>
      </c>
      <c r="F18" s="124">
        <v>550154</v>
      </c>
      <c r="G18" s="124">
        <v>369952</v>
      </c>
      <c r="H18" s="124">
        <v>849489</v>
      </c>
      <c r="I18" s="149" t="s">
        <v>77</v>
      </c>
      <c r="J18" s="125" t="s">
        <v>43</v>
      </c>
    </row>
    <row r="19" spans="1:10" s="121" customFormat="1" ht="22.5" customHeight="1">
      <c r="A19" s="174" t="s">
        <v>44</v>
      </c>
      <c r="B19" s="180"/>
      <c r="C19" s="175"/>
      <c r="D19" s="129">
        <v>-98144</v>
      </c>
      <c r="E19" s="124">
        <v>-99802</v>
      </c>
      <c r="F19" s="124">
        <v>-56423</v>
      </c>
      <c r="G19" s="124">
        <v>-11937</v>
      </c>
      <c r="H19" s="124">
        <v>-19713</v>
      </c>
      <c r="I19" s="148">
        <v>40016</v>
      </c>
      <c r="J19" s="125" t="s">
        <v>45</v>
      </c>
    </row>
    <row r="20" spans="1:10" s="121" customFormat="1" ht="22.5" customHeight="1">
      <c r="A20" s="174" t="s">
        <v>46</v>
      </c>
      <c r="B20" s="180"/>
      <c r="C20" s="175"/>
      <c r="D20" s="129">
        <v>5289484</v>
      </c>
      <c r="E20" s="124">
        <v>5591249</v>
      </c>
      <c r="F20" s="124">
        <v>6301741</v>
      </c>
      <c r="G20" s="124">
        <v>6785510</v>
      </c>
      <c r="H20" s="124">
        <v>7343063</v>
      </c>
      <c r="I20" s="148">
        <v>7916643</v>
      </c>
      <c r="J20" s="125" t="s">
        <v>47</v>
      </c>
    </row>
    <row r="21" spans="1:10" s="121" customFormat="1" ht="22.5" customHeight="1">
      <c r="A21" s="174" t="s">
        <v>169</v>
      </c>
      <c r="B21" s="180"/>
      <c r="C21" s="175"/>
      <c r="D21" s="130">
        <f>D6*1000/524182</f>
        <v>6232.819898432224</v>
      </c>
      <c r="E21" s="131">
        <f>E6*1000/527769</f>
        <v>6732.261652351692</v>
      </c>
      <c r="F21" s="131">
        <f>F6*1000/531960</f>
        <v>7408.222422738551</v>
      </c>
      <c r="G21" s="131">
        <f>G6*1000/534009</f>
        <v>7490.607836197517</v>
      </c>
      <c r="H21" s="131">
        <f>H6*1000/536846</f>
        <v>7418.980489749388</v>
      </c>
      <c r="I21" s="150">
        <f>I6*1000/539362</f>
        <v>7867.767844230776</v>
      </c>
      <c r="J21" s="132"/>
    </row>
    <row r="22" spans="1:10" s="112" customFormat="1" ht="13.5">
      <c r="A22" s="173" t="s">
        <v>49</v>
      </c>
      <c r="B22" s="173"/>
      <c r="C22" s="173"/>
      <c r="D22" s="173"/>
      <c r="E22" s="173"/>
      <c r="F22" s="173"/>
      <c r="G22" s="173"/>
      <c r="J22" s="133" t="s">
        <v>50</v>
      </c>
    </row>
    <row r="23" s="112" customFormat="1" ht="13.5">
      <c r="A23" s="72" t="s">
        <v>170</v>
      </c>
    </row>
    <row r="24" spans="1:9" s="112" customFormat="1" ht="13.5">
      <c r="A24" s="134"/>
      <c r="B24" s="134"/>
      <c r="C24" s="134"/>
      <c r="D24" s="135"/>
      <c r="E24" s="135"/>
      <c r="F24" s="135"/>
      <c r="G24" s="135"/>
      <c r="H24" s="135"/>
      <c r="I24" s="135"/>
    </row>
    <row r="25" s="112" customFormat="1" ht="13.5"/>
  </sheetData>
  <mergeCells count="21">
    <mergeCell ref="H3:H4"/>
    <mergeCell ref="A1:J1"/>
    <mergeCell ref="I3:I4"/>
    <mergeCell ref="A21:C21"/>
    <mergeCell ref="A19:C19"/>
    <mergeCell ref="A20:C20"/>
    <mergeCell ref="B11:C11"/>
    <mergeCell ref="B9:C9"/>
    <mergeCell ref="A10:C10"/>
    <mergeCell ref="A5:C5"/>
    <mergeCell ref="A22:G22"/>
    <mergeCell ref="B17:C17"/>
    <mergeCell ref="B18:C18"/>
    <mergeCell ref="B15:C15"/>
    <mergeCell ref="A16:C16"/>
    <mergeCell ref="F3:F4"/>
    <mergeCell ref="G3:G4"/>
    <mergeCell ref="B6:C6"/>
    <mergeCell ref="A3:C4"/>
    <mergeCell ref="D3:D4"/>
    <mergeCell ref="E3:E4"/>
  </mergeCells>
  <printOptions/>
  <pageMargins left="0.47" right="0.29" top="0.66" bottom="0.64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0">
      <selection activeCell="I22" sqref="I22"/>
    </sheetView>
  </sheetViews>
  <sheetFormatPr defaultColWidth="8.88671875" defaultRowHeight="13.5"/>
  <cols>
    <col min="1" max="1" width="4.77734375" style="2" customWidth="1"/>
    <col min="2" max="2" width="5.10546875" style="2" customWidth="1"/>
    <col min="3" max="3" width="19.21484375" style="2" customWidth="1"/>
    <col min="4" max="4" width="11.3359375" style="141" bestFit="1" customWidth="1"/>
    <col min="5" max="8" width="12.99609375" style="141" bestFit="1" customWidth="1"/>
    <col min="9" max="9" width="11.3359375" style="151" bestFit="1" customWidth="1"/>
    <col min="10" max="10" width="32.3359375" style="2" customWidth="1"/>
    <col min="11" max="16384" width="8.88671875" style="2" customWidth="1"/>
  </cols>
  <sheetData>
    <row r="1" spans="1:10" s="144" customFormat="1" ht="46.5" customHeight="1">
      <c r="A1" s="181" t="s">
        <v>76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s="112" customFormat="1" ht="18" customHeight="1">
      <c r="A2" s="113" t="s">
        <v>51</v>
      </c>
      <c r="B2" s="114"/>
      <c r="C2" s="114"/>
      <c r="D2" s="140"/>
      <c r="E2" s="140"/>
      <c r="F2" s="140"/>
      <c r="G2" s="140"/>
      <c r="H2" s="140"/>
      <c r="I2" s="151"/>
      <c r="J2" s="115" t="s">
        <v>52</v>
      </c>
    </row>
    <row r="3" spans="1:10" s="9" customFormat="1" ht="19.5" customHeight="1">
      <c r="A3" s="167"/>
      <c r="B3" s="169"/>
      <c r="C3" s="168"/>
      <c r="D3" s="165">
        <v>2000</v>
      </c>
      <c r="E3" s="165">
        <v>2001</v>
      </c>
      <c r="F3" s="165">
        <v>2002</v>
      </c>
      <c r="G3" s="165">
        <v>2003</v>
      </c>
      <c r="H3" s="165">
        <v>2004</v>
      </c>
      <c r="I3" s="182" t="s">
        <v>174</v>
      </c>
      <c r="J3" s="143"/>
    </row>
    <row r="4" spans="1:9" s="9" customFormat="1" ht="19.5" customHeight="1">
      <c r="A4" s="170"/>
      <c r="B4" s="171"/>
      <c r="C4" s="172"/>
      <c r="D4" s="166"/>
      <c r="E4" s="166"/>
      <c r="F4" s="166"/>
      <c r="G4" s="166"/>
      <c r="H4" s="166"/>
      <c r="I4" s="183"/>
    </row>
    <row r="5" spans="1:10" s="9" customFormat="1" ht="24.75" customHeight="1">
      <c r="A5" s="167" t="s">
        <v>17</v>
      </c>
      <c r="B5" s="169"/>
      <c r="C5" s="168"/>
      <c r="D5" s="136">
        <v>4344381</v>
      </c>
      <c r="E5" s="137">
        <v>4565596</v>
      </c>
      <c r="F5" s="137">
        <v>4956881</v>
      </c>
      <c r="G5" s="137">
        <v>4941032</v>
      </c>
      <c r="H5" s="137">
        <v>4870305</v>
      </c>
      <c r="I5" s="152">
        <v>5103236</v>
      </c>
      <c r="J5" s="116" t="s">
        <v>18</v>
      </c>
    </row>
    <row r="6" spans="1:10" s="9" customFormat="1" ht="24.75" customHeight="1">
      <c r="A6" s="122"/>
      <c r="B6" s="167" t="s">
        <v>19</v>
      </c>
      <c r="C6" s="168"/>
      <c r="D6" s="138">
        <v>3267132</v>
      </c>
      <c r="E6" s="139">
        <v>3414597</v>
      </c>
      <c r="F6" s="139">
        <v>3693245</v>
      </c>
      <c r="G6" s="139">
        <v>3648590</v>
      </c>
      <c r="H6" s="139">
        <v>3536246</v>
      </c>
      <c r="I6" s="153">
        <v>3689164</v>
      </c>
      <c r="J6" s="125" t="s">
        <v>20</v>
      </c>
    </row>
    <row r="7" spans="1:10" s="9" customFormat="1" ht="24.75" customHeight="1">
      <c r="A7" s="122"/>
      <c r="B7" s="122"/>
      <c r="C7" s="126" t="s">
        <v>21</v>
      </c>
      <c r="D7" s="138">
        <v>3194283</v>
      </c>
      <c r="E7" s="139">
        <v>3331326</v>
      </c>
      <c r="F7" s="139">
        <v>3583870</v>
      </c>
      <c r="G7" s="139">
        <v>3536460</v>
      </c>
      <c r="H7" s="139">
        <v>3422432</v>
      </c>
      <c r="I7" s="153">
        <v>3561014</v>
      </c>
      <c r="J7" s="125" t="s">
        <v>22</v>
      </c>
    </row>
    <row r="8" spans="1:10" s="9" customFormat="1" ht="30" customHeight="1">
      <c r="A8" s="122"/>
      <c r="B8" s="122"/>
      <c r="C8" s="127" t="s">
        <v>171</v>
      </c>
      <c r="D8" s="138">
        <v>72849</v>
      </c>
      <c r="E8" s="139">
        <v>83271</v>
      </c>
      <c r="F8" s="139">
        <v>109375</v>
      </c>
      <c r="G8" s="139">
        <v>112130</v>
      </c>
      <c r="H8" s="139">
        <v>113814</v>
      </c>
      <c r="I8" s="153">
        <v>128150</v>
      </c>
      <c r="J8" s="125" t="s">
        <v>23</v>
      </c>
    </row>
    <row r="9" spans="1:10" s="9" customFormat="1" ht="24.75" customHeight="1">
      <c r="A9" s="128"/>
      <c r="B9" s="174" t="s">
        <v>24</v>
      </c>
      <c r="C9" s="175"/>
      <c r="D9" s="138">
        <v>1077249</v>
      </c>
      <c r="E9" s="139">
        <v>1150999</v>
      </c>
      <c r="F9" s="139">
        <v>1263636</v>
      </c>
      <c r="G9" s="139">
        <v>1292442</v>
      </c>
      <c r="H9" s="139">
        <v>1334059</v>
      </c>
      <c r="I9" s="153">
        <v>1414072</v>
      </c>
      <c r="J9" s="125" t="s">
        <v>25</v>
      </c>
    </row>
    <row r="10" spans="1:10" s="9" customFormat="1" ht="24.75" customHeight="1">
      <c r="A10" s="167" t="s">
        <v>26</v>
      </c>
      <c r="B10" s="169"/>
      <c r="C10" s="168"/>
      <c r="D10" s="138">
        <v>1711082</v>
      </c>
      <c r="E10" s="139">
        <v>1828590</v>
      </c>
      <c r="F10" s="139">
        <v>1898106</v>
      </c>
      <c r="G10" s="139">
        <v>2015604</v>
      </c>
      <c r="H10" s="139">
        <v>2111618</v>
      </c>
      <c r="I10" s="153">
        <v>1990106</v>
      </c>
      <c r="J10" s="125" t="s">
        <v>27</v>
      </c>
    </row>
    <row r="11" spans="1:10" s="9" customFormat="1" ht="24.75" customHeight="1">
      <c r="A11" s="122"/>
      <c r="B11" s="167" t="s">
        <v>28</v>
      </c>
      <c r="C11" s="168"/>
      <c r="D11" s="138">
        <v>1712801</v>
      </c>
      <c r="E11" s="139">
        <v>1851954</v>
      </c>
      <c r="F11" s="139">
        <v>1922189</v>
      </c>
      <c r="G11" s="139">
        <v>2032315</v>
      </c>
      <c r="H11" s="139">
        <v>2109171</v>
      </c>
      <c r="I11" s="153">
        <v>1993907</v>
      </c>
      <c r="J11" s="125" t="s">
        <v>29</v>
      </c>
    </row>
    <row r="12" spans="1:10" s="9" customFormat="1" ht="24.75" customHeight="1">
      <c r="A12" s="122"/>
      <c r="B12" s="122"/>
      <c r="C12" s="126" t="s">
        <v>30</v>
      </c>
      <c r="D12" s="138">
        <v>1245471</v>
      </c>
      <c r="E12" s="139">
        <v>1362703</v>
      </c>
      <c r="F12" s="139">
        <v>1401765</v>
      </c>
      <c r="G12" s="139">
        <v>1547237</v>
      </c>
      <c r="H12" s="139">
        <v>1628509</v>
      </c>
      <c r="I12" s="153">
        <v>1492022</v>
      </c>
      <c r="J12" s="125" t="s">
        <v>31</v>
      </c>
    </row>
    <row r="13" spans="1:10" s="9" customFormat="1" ht="24.75" customHeight="1">
      <c r="A13" s="122"/>
      <c r="B13" s="122"/>
      <c r="C13" s="126" t="s">
        <v>32</v>
      </c>
      <c r="D13" s="138">
        <v>417004</v>
      </c>
      <c r="E13" s="139">
        <v>423125</v>
      </c>
      <c r="F13" s="139">
        <v>443047</v>
      </c>
      <c r="G13" s="139">
        <v>406792</v>
      </c>
      <c r="H13" s="139">
        <v>401834</v>
      </c>
      <c r="I13" s="153">
        <v>416089</v>
      </c>
      <c r="J13" s="125" t="s">
        <v>33</v>
      </c>
    </row>
    <row r="14" spans="1:10" s="9" customFormat="1" ht="24.75" customHeight="1">
      <c r="A14" s="122"/>
      <c r="B14" s="128"/>
      <c r="C14" s="126" t="s">
        <v>34</v>
      </c>
      <c r="D14" s="138">
        <v>50326</v>
      </c>
      <c r="E14" s="139">
        <v>66126</v>
      </c>
      <c r="F14" s="139">
        <v>77377</v>
      </c>
      <c r="G14" s="139">
        <v>78286</v>
      </c>
      <c r="H14" s="139">
        <v>78828</v>
      </c>
      <c r="I14" s="153">
        <v>85796</v>
      </c>
      <c r="J14" s="125" t="s">
        <v>35</v>
      </c>
    </row>
    <row r="15" spans="1:10" s="9" customFormat="1" ht="24.75" customHeight="1">
      <c r="A15" s="128"/>
      <c r="B15" s="174" t="s">
        <v>36</v>
      </c>
      <c r="C15" s="175"/>
      <c r="D15" s="138">
        <v>-1719</v>
      </c>
      <c r="E15" s="139">
        <v>-23364</v>
      </c>
      <c r="F15" s="139">
        <v>-24083</v>
      </c>
      <c r="G15" s="139">
        <v>-16711</v>
      </c>
      <c r="H15" s="139">
        <v>2447</v>
      </c>
      <c r="I15" s="153">
        <v>-3801</v>
      </c>
      <c r="J15" s="125" t="s">
        <v>37</v>
      </c>
    </row>
    <row r="16" spans="1:10" s="9" customFormat="1" ht="24.75" customHeight="1">
      <c r="A16" s="167" t="s">
        <v>38</v>
      </c>
      <c r="B16" s="169"/>
      <c r="C16" s="168"/>
      <c r="D16" s="138">
        <v>-667835</v>
      </c>
      <c r="E16" s="139">
        <v>-606092</v>
      </c>
      <c r="F16" s="139">
        <v>-800969</v>
      </c>
      <c r="G16" s="139">
        <v>-687188</v>
      </c>
      <c r="H16" s="139">
        <v>-613311</v>
      </c>
      <c r="I16" s="153">
        <v>-396184</v>
      </c>
      <c r="J16" s="125" t="s">
        <v>39</v>
      </c>
    </row>
    <row r="17" spans="1:10" s="9" customFormat="1" ht="24.75" customHeight="1">
      <c r="A17" s="122"/>
      <c r="B17" s="174" t="s">
        <v>40</v>
      </c>
      <c r="C17" s="175"/>
      <c r="D17" s="138">
        <v>-803386</v>
      </c>
      <c r="E17" s="139">
        <v>-1138436</v>
      </c>
      <c r="F17" s="139">
        <v>-1509262</v>
      </c>
      <c r="G17" s="139">
        <v>-1196244</v>
      </c>
      <c r="H17" s="139">
        <v>-1284756</v>
      </c>
      <c r="I17" s="153" t="s">
        <v>77</v>
      </c>
      <c r="J17" s="125" t="s">
        <v>41</v>
      </c>
    </row>
    <row r="18" spans="1:10" s="9" customFormat="1" ht="24.75" customHeight="1">
      <c r="A18" s="128"/>
      <c r="B18" s="174" t="s">
        <v>42</v>
      </c>
      <c r="C18" s="175"/>
      <c r="D18" s="138">
        <v>135551</v>
      </c>
      <c r="E18" s="139">
        <v>532344</v>
      </c>
      <c r="F18" s="139">
        <v>708293</v>
      </c>
      <c r="G18" s="139">
        <v>509056</v>
      </c>
      <c r="H18" s="139">
        <v>671445</v>
      </c>
      <c r="I18" s="153" t="s">
        <v>77</v>
      </c>
      <c r="J18" s="125" t="s">
        <v>43</v>
      </c>
    </row>
    <row r="19" spans="1:10" s="9" customFormat="1" ht="24.75" customHeight="1">
      <c r="A19" s="174" t="s">
        <v>44</v>
      </c>
      <c r="B19" s="180"/>
      <c r="C19" s="175"/>
      <c r="D19" s="138">
        <v>-98144</v>
      </c>
      <c r="E19" s="139">
        <v>-96438</v>
      </c>
      <c r="F19" s="139">
        <v>-50980</v>
      </c>
      <c r="G19" s="139">
        <v>-75644</v>
      </c>
      <c r="H19" s="139">
        <v>-91802</v>
      </c>
      <c r="I19" s="153">
        <v>-109999</v>
      </c>
      <c r="J19" s="125" t="s">
        <v>45</v>
      </c>
    </row>
    <row r="20" spans="1:10" s="9" customFormat="1" ht="24.75" customHeight="1">
      <c r="A20" s="174" t="s">
        <v>46</v>
      </c>
      <c r="B20" s="180"/>
      <c r="C20" s="175"/>
      <c r="D20" s="138">
        <v>5289484</v>
      </c>
      <c r="E20" s="139">
        <v>5691656</v>
      </c>
      <c r="F20" s="139">
        <v>6003038</v>
      </c>
      <c r="G20" s="139">
        <v>6193804</v>
      </c>
      <c r="H20" s="139">
        <v>6276810</v>
      </c>
      <c r="I20" s="153">
        <v>6587159</v>
      </c>
      <c r="J20" s="125" t="s">
        <v>47</v>
      </c>
    </row>
    <row r="21" spans="1:10" s="9" customFormat="1" ht="24.75" customHeight="1">
      <c r="A21" s="174" t="s">
        <v>172</v>
      </c>
      <c r="B21" s="180"/>
      <c r="C21" s="175"/>
      <c r="D21" s="130">
        <f>D6*1000/524182</f>
        <v>6232.819898432224</v>
      </c>
      <c r="E21" s="131">
        <f>E6*1000/527769</f>
        <v>6469.8703410014605</v>
      </c>
      <c r="F21" s="131">
        <f>F6*1000/531960</f>
        <v>6942.711858034439</v>
      </c>
      <c r="G21" s="131">
        <f>G6*1000/534009</f>
        <v>6832.450389412913</v>
      </c>
      <c r="H21" s="131">
        <f>H6*1000/536846</f>
        <v>6587.077113362118</v>
      </c>
      <c r="I21" s="150">
        <f>I6*1000/539362</f>
        <v>6839.866360626073</v>
      </c>
      <c r="J21" s="142"/>
    </row>
    <row r="22" spans="1:10" s="112" customFormat="1" ht="13.5">
      <c r="A22" s="173" t="s">
        <v>49</v>
      </c>
      <c r="B22" s="173"/>
      <c r="C22" s="173"/>
      <c r="D22" s="173"/>
      <c r="E22" s="173"/>
      <c r="F22" s="173"/>
      <c r="G22" s="173"/>
      <c r="H22" s="140"/>
      <c r="I22" s="151"/>
      <c r="J22" s="133" t="s">
        <v>50</v>
      </c>
    </row>
    <row r="23" spans="1:9" s="112" customFormat="1" ht="13.5">
      <c r="A23" s="72" t="s">
        <v>170</v>
      </c>
      <c r="D23" s="140"/>
      <c r="E23" s="140"/>
      <c r="F23" s="140"/>
      <c r="G23" s="140"/>
      <c r="H23" s="140"/>
      <c r="I23" s="151"/>
    </row>
    <row r="24" spans="4:9" s="112" customFormat="1" ht="13.5">
      <c r="D24" s="140"/>
      <c r="E24" s="140"/>
      <c r="F24" s="140"/>
      <c r="G24" s="140"/>
      <c r="H24" s="140"/>
      <c r="I24" s="151"/>
    </row>
    <row r="25" spans="4:9" s="112" customFormat="1" ht="13.5">
      <c r="D25" s="140"/>
      <c r="E25" s="140"/>
      <c r="F25" s="140"/>
      <c r="G25" s="140"/>
      <c r="H25" s="140"/>
      <c r="I25" s="151"/>
    </row>
    <row r="26" spans="4:9" s="112" customFormat="1" ht="13.5">
      <c r="D26" s="140"/>
      <c r="E26" s="140"/>
      <c r="F26" s="140"/>
      <c r="G26" s="140"/>
      <c r="H26" s="140"/>
      <c r="I26" s="151"/>
    </row>
    <row r="27" spans="4:9" s="112" customFormat="1" ht="13.5">
      <c r="D27" s="140"/>
      <c r="E27" s="140"/>
      <c r="F27" s="140"/>
      <c r="G27" s="140"/>
      <c r="H27" s="140"/>
      <c r="I27" s="151"/>
    </row>
    <row r="28" spans="4:9" s="112" customFormat="1" ht="13.5">
      <c r="D28" s="140"/>
      <c r="E28" s="140"/>
      <c r="F28" s="140"/>
      <c r="G28" s="140"/>
      <c r="H28" s="140"/>
      <c r="I28" s="151"/>
    </row>
    <row r="29" spans="4:9" s="112" customFormat="1" ht="13.5">
      <c r="D29" s="140"/>
      <c r="E29" s="140"/>
      <c r="F29" s="140"/>
      <c r="G29" s="140"/>
      <c r="H29" s="140"/>
      <c r="I29" s="151"/>
    </row>
    <row r="30" spans="4:9" s="112" customFormat="1" ht="13.5">
      <c r="D30" s="140"/>
      <c r="E30" s="140"/>
      <c r="F30" s="140"/>
      <c r="G30" s="140"/>
      <c r="H30" s="140"/>
      <c r="I30" s="151"/>
    </row>
    <row r="31" spans="4:9" s="112" customFormat="1" ht="13.5">
      <c r="D31" s="140"/>
      <c r="E31" s="140"/>
      <c r="F31" s="140"/>
      <c r="G31" s="140"/>
      <c r="H31" s="140"/>
      <c r="I31" s="151"/>
    </row>
    <row r="32" spans="4:9" s="112" customFormat="1" ht="13.5">
      <c r="D32" s="140"/>
      <c r="E32" s="140"/>
      <c r="F32" s="140"/>
      <c r="G32" s="140"/>
      <c r="H32" s="140"/>
      <c r="I32" s="151"/>
    </row>
    <row r="33" spans="4:9" s="112" customFormat="1" ht="13.5">
      <c r="D33" s="140"/>
      <c r="E33" s="140"/>
      <c r="F33" s="140"/>
      <c r="G33" s="140"/>
      <c r="H33" s="140"/>
      <c r="I33" s="151"/>
    </row>
  </sheetData>
  <mergeCells count="21">
    <mergeCell ref="F3:F4"/>
    <mergeCell ref="G3:G4"/>
    <mergeCell ref="B6:C6"/>
    <mergeCell ref="A3:C4"/>
    <mergeCell ref="D3:D4"/>
    <mergeCell ref="E3:E4"/>
    <mergeCell ref="A22:G22"/>
    <mergeCell ref="B17:C17"/>
    <mergeCell ref="B18:C18"/>
    <mergeCell ref="B15:C15"/>
    <mergeCell ref="A16:C16"/>
    <mergeCell ref="H3:H4"/>
    <mergeCell ref="A1:J1"/>
    <mergeCell ref="I3:I4"/>
    <mergeCell ref="A21:C21"/>
    <mergeCell ref="A19:C19"/>
    <mergeCell ref="A20:C20"/>
    <mergeCell ref="B11:C11"/>
    <mergeCell ref="B9:C9"/>
    <mergeCell ref="A10:C10"/>
    <mergeCell ref="A5:C5"/>
  </mergeCells>
  <printOptions/>
  <pageMargins left="0.38" right="0.26" top="0.66" bottom="0.64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WindowsXP</cp:lastModifiedBy>
  <cp:lastPrinted>2006-12-28T08:31:41Z</cp:lastPrinted>
  <dcterms:created xsi:type="dcterms:W3CDTF">2000-12-15T04:28:11Z</dcterms:created>
  <dcterms:modified xsi:type="dcterms:W3CDTF">2008-01-11T02:30:32Z</dcterms:modified>
  <cp:category/>
  <cp:version/>
  <cp:contentType/>
  <cp:contentStatus/>
</cp:coreProperties>
</file>