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708" activeTab="0"/>
  </bookViews>
  <sheets>
    <sheet name="1.광업 및 제조업(1)" sheetId="1" r:id="rId1"/>
    <sheet name="1.광업 및 제조업(2)" sheetId="2" r:id="rId2"/>
    <sheet name="2.중분류별 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</sheets>
  <definedNames>
    <definedName name="_xlnm.Print_Area" localSheetId="0">'1.광업 및 제조업(1)'!$A$1:$L$34</definedName>
    <definedName name="_xlnm.Print_Area" localSheetId="2">'2.중분류별 광업및제조업'!$A$1:$L$43</definedName>
    <definedName name="_xlnm.Print_Area" localSheetId="4">'3.제조업중분류별사업체수및종사자수(2)'!$A$1:$N$33</definedName>
    <definedName name="_xlnm.Print_Area" localSheetId="6">'5.민수용탄수급'!$A$1:$Q$27</definedName>
  </definedNames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B1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</commentList>
</comments>
</file>

<file path=xl/sharedStrings.xml><?xml version="1.0" encoding="utf-8"?>
<sst xmlns="http://schemas.openxmlformats.org/spreadsheetml/2006/main" count="850" uniqueCount="412">
  <si>
    <t>서 귀 포 시</t>
  </si>
  <si>
    <t>Jeju-si</t>
  </si>
  <si>
    <t>Seogwipo-si</t>
  </si>
  <si>
    <t>Total</t>
  </si>
  <si>
    <t>사업체수</t>
  </si>
  <si>
    <t>월 평 균</t>
  </si>
  <si>
    <t>연간급여액</t>
  </si>
  <si>
    <t>생 산 액</t>
  </si>
  <si>
    <t>출 하 액</t>
  </si>
  <si>
    <t>주  요</t>
  </si>
  <si>
    <t>부가가치</t>
  </si>
  <si>
    <t>종사자수</t>
  </si>
  <si>
    <t>생산비</t>
  </si>
  <si>
    <t>연 말 잔 액</t>
  </si>
  <si>
    <t>Gross</t>
  </si>
  <si>
    <t>Value of</t>
  </si>
  <si>
    <t>Establishments</t>
  </si>
  <si>
    <t>(단위 : 개, 명, 백만원)</t>
  </si>
  <si>
    <t>합     계</t>
  </si>
  <si>
    <t>Major</t>
  </si>
  <si>
    <t>(퇴직금제외)</t>
  </si>
  <si>
    <t>establishments</t>
  </si>
  <si>
    <t>output</t>
  </si>
  <si>
    <t>Major production</t>
  </si>
  <si>
    <t>costs</t>
  </si>
  <si>
    <t>Number of</t>
  </si>
  <si>
    <t>workers</t>
  </si>
  <si>
    <t>Wages and</t>
  </si>
  <si>
    <t>Census value</t>
  </si>
  <si>
    <t>(monthly average)</t>
  </si>
  <si>
    <t>salaries</t>
  </si>
  <si>
    <t>added</t>
  </si>
  <si>
    <t>제     조     업                                           Manufacturing</t>
  </si>
  <si>
    <t>Manufacture</t>
  </si>
  <si>
    <t>of Textiles</t>
  </si>
  <si>
    <t>목재 및 나무제품</t>
  </si>
  <si>
    <t>출판, 인쇄 및  기록매체 복제업</t>
  </si>
  <si>
    <t>Chemical Products</t>
  </si>
  <si>
    <t/>
  </si>
  <si>
    <t>Mining</t>
  </si>
  <si>
    <t>Amount of</t>
  </si>
  <si>
    <t>음  식  료  품</t>
  </si>
  <si>
    <t>섬 유  제  품</t>
  </si>
  <si>
    <t>Food Products and</t>
  </si>
  <si>
    <t>Tanning and dressing</t>
  </si>
  <si>
    <t>Wood and Products of</t>
  </si>
  <si>
    <t>Beverages</t>
  </si>
  <si>
    <t>Leather</t>
  </si>
  <si>
    <t xml:space="preserve">사업체수 </t>
  </si>
  <si>
    <t>Workers</t>
  </si>
  <si>
    <t>Jeju-si</t>
  </si>
  <si>
    <t>Seogwipo-si</t>
  </si>
  <si>
    <t>코크스, 석유정제품 및 핵연료</t>
  </si>
  <si>
    <t>고무 및 플라스틱 제품</t>
  </si>
  <si>
    <t>Publishing, Printing</t>
  </si>
  <si>
    <t>Coke, Refined Petroleum</t>
  </si>
  <si>
    <t>Chemicals and</t>
  </si>
  <si>
    <t>Rubber and Plastic</t>
  </si>
  <si>
    <t>Products</t>
  </si>
  <si>
    <t>제1차 금속산업</t>
  </si>
  <si>
    <t>조 립 금 속 제 품</t>
  </si>
  <si>
    <t>기타 기계 및 장비</t>
  </si>
  <si>
    <t>기타전기기계및전기변환장치</t>
  </si>
  <si>
    <t>Manufacture of</t>
  </si>
  <si>
    <t>Basic Metals</t>
  </si>
  <si>
    <t>Metal products</t>
  </si>
  <si>
    <t xml:space="preserve">사업체수 </t>
  </si>
  <si>
    <t>종사자수</t>
  </si>
  <si>
    <t>Establishments</t>
  </si>
  <si>
    <t>Workers</t>
  </si>
  <si>
    <t>Jeju-si</t>
  </si>
  <si>
    <t>서 귀 포 시</t>
  </si>
  <si>
    <t>Seogwipo-si</t>
  </si>
  <si>
    <t>의료, 정밀 광학기기 및 시계</t>
  </si>
  <si>
    <t>자동차 및 트레일러</t>
  </si>
  <si>
    <t>기타운송장비</t>
  </si>
  <si>
    <t>가구 및 기타</t>
  </si>
  <si>
    <t>Other Transprt</t>
  </si>
  <si>
    <t>Equipment</t>
  </si>
  <si>
    <t xml:space="preserve"> </t>
  </si>
  <si>
    <t>2 0 0 0</t>
  </si>
  <si>
    <t>2 0 0 1</t>
  </si>
  <si>
    <t>Census</t>
  </si>
  <si>
    <t>(Unit : each, person, million won)</t>
  </si>
  <si>
    <t>(단위 : 개, 명)</t>
  </si>
  <si>
    <t>(Unit : each, person)</t>
  </si>
  <si>
    <t>3. 제조업 중분류별 사업체수 및 종사자수(계속)   Number of Establishments and Workers, by Division of Industry(Cont'd)</t>
  </si>
  <si>
    <t>봉제 의복 및 모피제품</t>
  </si>
  <si>
    <t>담 배</t>
  </si>
  <si>
    <t>합          계                                        Total</t>
  </si>
  <si>
    <t>서 귀 포 시</t>
  </si>
  <si>
    <t>광          업                                                  Mining</t>
  </si>
  <si>
    <t>사업체수</t>
  </si>
  <si>
    <t>월 평 균</t>
  </si>
  <si>
    <t>연간급여액</t>
  </si>
  <si>
    <t>생 산 액</t>
  </si>
  <si>
    <t>출 하 액</t>
  </si>
  <si>
    <t>부가가치</t>
  </si>
  <si>
    <t>종사자수</t>
  </si>
  <si>
    <t>(퇴직금제외)</t>
  </si>
  <si>
    <t>생산비</t>
  </si>
  <si>
    <t>Number of</t>
  </si>
  <si>
    <t>workers</t>
  </si>
  <si>
    <t>Wages and</t>
  </si>
  <si>
    <t>Gross</t>
  </si>
  <si>
    <t>Value of</t>
  </si>
  <si>
    <t>Major production</t>
  </si>
  <si>
    <t>Census value</t>
  </si>
  <si>
    <t>establishments</t>
  </si>
  <si>
    <t>(monthly average)</t>
  </si>
  <si>
    <t>salaries</t>
  </si>
  <si>
    <t>output</t>
  </si>
  <si>
    <t>costs</t>
  </si>
  <si>
    <t>added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</si>
  <si>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</si>
  <si>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</si>
  <si>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</t>
  </si>
  <si>
    <t>연초</t>
  </si>
  <si>
    <t>연말</t>
  </si>
  <si>
    <t>2 0 0 2</t>
  </si>
  <si>
    <t xml:space="preserve">2 0 0 1 </t>
  </si>
  <si>
    <t>2 0 0 1</t>
  </si>
  <si>
    <t>2 0 0 1</t>
  </si>
  <si>
    <t>월  평  균</t>
  </si>
  <si>
    <t>shipments</t>
  </si>
  <si>
    <t>value added</t>
  </si>
  <si>
    <t xml:space="preserve"> production</t>
  </si>
  <si>
    <t>1. 광업 및 제조업          Mining and Manufacturing</t>
  </si>
  <si>
    <t>유 형 자 산</t>
  </si>
  <si>
    <t>주   요</t>
  </si>
  <si>
    <t>1. 광업 및 제조업(계속)     Mining and Manufacturing (Cont'd)</t>
  </si>
  <si>
    <t xml:space="preserve">          「D. 제조업」을 범위로 종업원수 5인 이상 사업체를 조사 대상으로 한 수임</t>
  </si>
  <si>
    <t xml:space="preserve">               Enterprise Which has more than Five Employees. The Range of Mining and </t>
  </si>
  <si>
    <t>제   주   시</t>
  </si>
  <si>
    <t xml:space="preserve">               Manufacturing is based on Korean Standard Industrial Classification</t>
  </si>
  <si>
    <t>가죽,가방 및 신발</t>
  </si>
  <si>
    <t>Tobacco</t>
  </si>
  <si>
    <t>and Fur Articles</t>
  </si>
  <si>
    <t>펄프, 종이 및 종이제품</t>
  </si>
  <si>
    <t>화합물 및 화학제품</t>
  </si>
  <si>
    <t xml:space="preserve">Pulp, Paper and </t>
  </si>
  <si>
    <t>Wood and Cork</t>
  </si>
  <si>
    <t>paper Products</t>
  </si>
  <si>
    <t>3. 제조업 중분류별 사업체수 및 종사자수   Number of Establishments and Workers, by Division of Industry</t>
  </si>
  <si>
    <t>(Unit : each, person)</t>
  </si>
  <si>
    <t>비금속 광물제품</t>
  </si>
  <si>
    <t>컴퓨터 및 사무용기기</t>
  </si>
  <si>
    <t>Products</t>
  </si>
  <si>
    <t>전자부품, 영상,음향 및 통신장비</t>
  </si>
  <si>
    <t>Note : 1) Industry and Goods Classification is based on the Revised Korean Standard Industrial</t>
  </si>
  <si>
    <t>2 0 0 1</t>
  </si>
  <si>
    <t>입주업체수</t>
  </si>
  <si>
    <t>종업원수</t>
  </si>
  <si>
    <t>생산액</t>
  </si>
  <si>
    <t>수출액</t>
  </si>
  <si>
    <t>(Unit : M/T)</t>
  </si>
  <si>
    <t xml:space="preserve">Amount of reserved coals as of </t>
  </si>
  <si>
    <t>Amount of coal</t>
  </si>
  <si>
    <t>the end of the previous month
(year)</t>
  </si>
  <si>
    <t>Amount of coal traffic(transported)</t>
  </si>
  <si>
    <t>coal consumed</t>
  </si>
  <si>
    <t>currently reserved</t>
  </si>
  <si>
    <t>계</t>
  </si>
  <si>
    <t>국내탄</t>
  </si>
  <si>
    <t>수입탄</t>
  </si>
  <si>
    <t>철도</t>
  </si>
  <si>
    <t>해상</t>
  </si>
  <si>
    <t>도로</t>
  </si>
  <si>
    <t>Domestic</t>
  </si>
  <si>
    <t>Imported</t>
  </si>
  <si>
    <t>Railway</t>
  </si>
  <si>
    <t>Sealift</t>
  </si>
  <si>
    <t>Public
road</t>
  </si>
  <si>
    <t xml:space="preserve">   주 : 1) 산업 및 품목분류는 2000. 3.1현재로 개정된 한국표준산업분류 기준에 따랐음</t>
  </si>
  <si>
    <t xml:space="preserve">               Classification as on March 1, 2000.</t>
  </si>
  <si>
    <t>June</t>
  </si>
  <si>
    <t>완제품·반제품·재공품 재고액
value of inventories</t>
  </si>
  <si>
    <t>at beginning</t>
  </si>
  <si>
    <t>of year</t>
  </si>
  <si>
    <t>at end</t>
  </si>
  <si>
    <t>of year</t>
  </si>
  <si>
    <t>at end</t>
  </si>
  <si>
    <t>완제품·반제품·재공품 재고액
value of inventories</t>
  </si>
  <si>
    <t>at beginning</t>
  </si>
  <si>
    <t>tangible assets</t>
  </si>
  <si>
    <t>at beginning</t>
  </si>
  <si>
    <t>at end</t>
  </si>
  <si>
    <t>of year</t>
  </si>
  <si>
    <t xml:space="preserve">   주 : 1) 산업 및 품목분류는 2000. 3. 1현재로 개정된 한국표준산업분류 기준에 따랐음</t>
  </si>
  <si>
    <t xml:space="preserve">   Note : 1) Industry and Goods Classification is based on the Revised Korean Standard</t>
  </si>
  <si>
    <t xml:space="preserve">                 Industrial Classification as on March 1, 2000</t>
  </si>
  <si>
    <t>Sewn Wearing Apparel</t>
  </si>
  <si>
    <t>and Reproduction</t>
  </si>
  <si>
    <t>Non-metalic Mineral</t>
  </si>
  <si>
    <t>Fabricated</t>
  </si>
  <si>
    <t>Other machinery</t>
  </si>
  <si>
    <t>&amp; equipment</t>
  </si>
  <si>
    <t>Computers</t>
  </si>
  <si>
    <t>and Office machinery</t>
  </si>
  <si>
    <t>Electrical machinery</t>
  </si>
  <si>
    <t>n.e.c</t>
  </si>
  <si>
    <t>Radio, TV and</t>
  </si>
  <si>
    <t>Communication Equipment</t>
  </si>
  <si>
    <t xml:space="preserve">Medical, Precision </t>
  </si>
  <si>
    <t>and Optical instruments</t>
  </si>
  <si>
    <t>Motor vehicles trailers</t>
  </si>
  <si>
    <t>Mfg.</t>
  </si>
  <si>
    <t>재생용 가공원료생산업</t>
  </si>
  <si>
    <t>유형자산</t>
  </si>
  <si>
    <t>연말잔액</t>
  </si>
  <si>
    <t>(건설중인자산 제외)</t>
  </si>
  <si>
    <t xml:space="preserve">assets </t>
  </si>
  <si>
    <t>at end of year</t>
  </si>
  <si>
    <t>Amount of tangible</t>
  </si>
  <si>
    <t>광           업</t>
  </si>
  <si>
    <t>at end of year</t>
  </si>
  <si>
    <t>석탄, 원유 및 우라늄 광업</t>
  </si>
  <si>
    <t>Mining and Quarrying</t>
  </si>
  <si>
    <t>비금속광물광업</t>
  </si>
  <si>
    <t>Other Mining and Quarrying</t>
  </si>
  <si>
    <t>제     조     업</t>
  </si>
  <si>
    <t>Manufacturing</t>
  </si>
  <si>
    <t>음, 식료품</t>
  </si>
  <si>
    <t>Food Products and Beverages</t>
  </si>
  <si>
    <t>섬유제품</t>
  </si>
  <si>
    <t>Manufacture of Textiles</t>
  </si>
  <si>
    <t>봉제의복및모피제품</t>
  </si>
  <si>
    <t>Sewn wearing apparel &amp; fur articles</t>
  </si>
  <si>
    <t>목재및나무제품</t>
  </si>
  <si>
    <t>Wood and products of Wood and Cork</t>
  </si>
  <si>
    <t>펄프,종이및종이제품</t>
  </si>
  <si>
    <t>Pulp, Paper and Paper products</t>
  </si>
  <si>
    <t>출판,인쇄및기록매체복제업</t>
  </si>
  <si>
    <t>Publishing, Printing &amp; reproduction</t>
  </si>
  <si>
    <t>코크스,석유정제품및핵연료</t>
  </si>
  <si>
    <t>Coke, Refined Petroleum Products</t>
  </si>
  <si>
    <t>화합물및화학제품제조업</t>
  </si>
  <si>
    <t>Chemicals and Chemical Products</t>
  </si>
  <si>
    <t>고무및플라스틱제품</t>
  </si>
  <si>
    <t>Rubber and Plastic Products</t>
  </si>
  <si>
    <t>비금속광물제품</t>
  </si>
  <si>
    <t>Non-metalic Mineral Products</t>
  </si>
  <si>
    <t>제1차 금속산업</t>
  </si>
  <si>
    <t>Manufacture of basic metals</t>
  </si>
  <si>
    <t>조립금속제품</t>
  </si>
  <si>
    <t>Fabricated metal products</t>
  </si>
  <si>
    <t>기타 기계및장비</t>
  </si>
  <si>
    <t>Other machinery and equipment</t>
  </si>
  <si>
    <t>컴퓨터 및 사무용기기</t>
  </si>
  <si>
    <t>Computers and Office machinery</t>
  </si>
  <si>
    <t>기타전기기계및전기변환장치</t>
  </si>
  <si>
    <t>Electical machinery n.e.c</t>
  </si>
  <si>
    <t>전자부품, 영상, 음향 및 통신장비</t>
  </si>
  <si>
    <t>Radio, TV &amp; communication equip.</t>
  </si>
  <si>
    <t>의료, 정밀, 광학기기및시계</t>
  </si>
  <si>
    <t>Medical, Precision ＆ optical instruments</t>
  </si>
  <si>
    <t>자동차및트레일러</t>
  </si>
  <si>
    <t>Motor vehicles trailers Mfg.</t>
  </si>
  <si>
    <t>기타운송장비</t>
  </si>
  <si>
    <t>Other Transport Equipment</t>
  </si>
  <si>
    <t>2. 중분류별 광업 및 제조업       Mining and Manufacturing, by Division of Industry</t>
  </si>
  <si>
    <r>
      <t>완제품·반제품·재공품 재고액</t>
    </r>
    <r>
      <rPr>
        <sz val="10"/>
        <rFont val="굴림"/>
        <family val="3"/>
      </rPr>
      <t xml:space="preserve">
</t>
    </r>
    <r>
      <rPr>
        <sz val="9"/>
        <rFont val="굴림"/>
        <family val="3"/>
      </rPr>
      <t>value of inventories</t>
    </r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</si>
  <si>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</si>
  <si>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</si>
  <si>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t>(Unit : each)</t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</si>
  <si>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수</t>
    </r>
  </si>
  <si>
    <r>
      <t>단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지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명</t>
    </r>
  </si>
  <si>
    <r>
      <t>총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>면</t>
    </r>
    <r>
      <rPr>
        <sz val="11"/>
        <rFont val="Arial"/>
        <family val="2"/>
      </rPr>
      <t xml:space="preserve">  </t>
    </r>
    <r>
      <rPr>
        <sz val="11"/>
        <rFont val="굴림"/>
        <family val="3"/>
      </rPr>
      <t xml:space="preserve">적
</t>
    </r>
    <r>
      <rPr>
        <sz val="11"/>
        <rFont val="Arial"/>
        <family val="2"/>
      </rPr>
      <t>(</t>
    </r>
    <r>
      <rPr>
        <sz val="11"/>
        <rFont val="굴림"/>
        <family val="3"/>
      </rPr>
      <t>㎡</t>
    </r>
    <r>
      <rPr>
        <sz val="11"/>
        <rFont val="Arial"/>
        <family val="2"/>
      </rPr>
      <t>)</t>
    </r>
  </si>
  <si>
    <t>Total area</t>
  </si>
  <si>
    <t>Number of establishments
housed in the complexes</t>
  </si>
  <si>
    <r>
      <t>(</t>
    </r>
    <r>
      <rPr>
        <sz val="11"/>
        <rFont val="굴림"/>
        <family val="3"/>
      </rPr>
      <t>명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</si>
  <si>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백만원</t>
    </r>
    <r>
      <rPr>
        <sz val="11"/>
        <rFont val="Arial"/>
        <family val="2"/>
      </rPr>
      <t>)</t>
    </r>
  </si>
  <si>
    <r>
      <t>(</t>
    </r>
    <r>
      <rPr>
        <sz val="11"/>
        <rFont val="굴림"/>
        <family val="3"/>
      </rPr>
      <t>천불</t>
    </r>
    <r>
      <rPr>
        <sz val="11"/>
        <rFont val="Arial"/>
        <family val="2"/>
      </rPr>
      <t>)</t>
    </r>
  </si>
  <si>
    <t>Number of</t>
  </si>
  <si>
    <t xml:space="preserve">Name of </t>
  </si>
  <si>
    <t>분양대상면적</t>
  </si>
  <si>
    <t>분양면적</t>
  </si>
  <si>
    <r>
      <t>가동률</t>
    </r>
    <r>
      <rPr>
        <sz val="11"/>
        <rFont val="Arial"/>
        <family val="2"/>
      </rPr>
      <t>(%)</t>
    </r>
  </si>
  <si>
    <t>complexes</t>
  </si>
  <si>
    <t>Rental area</t>
  </si>
  <si>
    <t>Rented area</t>
  </si>
  <si>
    <t>Poeration ratio</t>
  </si>
  <si>
    <t>employees</t>
  </si>
  <si>
    <t>Gross output</t>
  </si>
  <si>
    <t>Exports</t>
  </si>
  <si>
    <t>…</t>
  </si>
  <si>
    <t>2 0 0 0</t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</si>
  <si>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</si>
  <si>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</si>
  <si>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</si>
  <si>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</si>
  <si>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</si>
  <si>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계</t>
    </r>
    <r>
      <rPr>
        <sz val="10"/>
        <rFont val="Arial"/>
        <family val="2"/>
      </rPr>
      <t xml:space="preserve">         Total</t>
    </r>
  </si>
  <si>
    <r>
      <t xml:space="preserve">국내탄
</t>
    </r>
    <r>
      <rPr>
        <sz val="10"/>
        <rFont val="Arial"/>
        <family val="2"/>
      </rPr>
      <t>Domestic</t>
    </r>
  </si>
  <si>
    <r>
      <t xml:space="preserve">수입탄
</t>
    </r>
    <r>
      <rPr>
        <sz val="10"/>
        <rFont val="Arial"/>
        <family val="2"/>
      </rPr>
      <t>Imported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</si>
  <si>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</si>
  <si>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</si>
  <si>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</si>
  <si>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</si>
  <si>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</si>
  <si>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</si>
  <si>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</si>
  <si>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</si>
  <si>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</si>
  <si>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</si>
  <si>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</si>
  <si>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</si>
  <si>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</si>
  <si>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</si>
  <si>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</si>
  <si>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</si>
  <si>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</si>
  <si>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</si>
  <si>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</si>
  <si>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</si>
  <si>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</si>
  <si>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</si>
  <si>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</si>
  <si>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</si>
  <si>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2 0 0 2 </t>
  </si>
  <si>
    <t>2 0 0 2</t>
  </si>
  <si>
    <t>16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</si>
  <si>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</si>
  <si>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</si>
  <si>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</si>
  <si>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</si>
  <si>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</si>
  <si>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</si>
  <si>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벙커</t>
    </r>
    <r>
      <rPr>
        <sz val="10"/>
        <rFont val="Arial"/>
        <family val="2"/>
      </rPr>
      <t>C</t>
    </r>
    <r>
      <rPr>
        <sz val="10"/>
        <rFont val="굴림"/>
        <family val="3"/>
      </rPr>
      <t>유</t>
    </r>
  </si>
  <si>
    <t>LPG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</si>
  <si>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</si>
  <si>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Gasoline</t>
  </si>
  <si>
    <t>Kerosene</t>
  </si>
  <si>
    <t>Diesel</t>
  </si>
  <si>
    <t>Bunker B</t>
  </si>
  <si>
    <t>Bunker C</t>
  </si>
  <si>
    <r>
      <t>(</t>
    </r>
    <r>
      <rPr>
        <sz val="10"/>
        <rFont val="굴림"/>
        <family val="3"/>
      </rPr>
      <t>㎏</t>
    </r>
    <r>
      <rPr>
        <sz val="10"/>
        <rFont val="Arial"/>
        <family val="2"/>
      </rPr>
      <t>)</t>
    </r>
  </si>
  <si>
    <t>Others</t>
  </si>
  <si>
    <t>2 0 0 2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</si>
  <si>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</si>
  <si>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</si>
  <si>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</si>
  <si>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</si>
  <si>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</si>
  <si>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</si>
  <si>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</si>
  <si>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</si>
  <si>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</si>
  <si>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</si>
  <si>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</si>
  <si>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</si>
  <si>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</si>
  <si>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</si>
  <si>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</si>
  <si>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</si>
  <si>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</si>
  <si>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</si>
  <si>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</si>
  <si>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</si>
  <si>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</si>
  <si>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</si>
  <si>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</si>
  <si>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정유사별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출하기준</t>
    </r>
  </si>
  <si>
    <t>Note : 1) Amount of forwarding from oil refinery</t>
  </si>
  <si>
    <r>
      <t xml:space="preserve">         2) </t>
    </r>
    <r>
      <rPr>
        <sz val="10"/>
        <rFont val="굴림"/>
        <family val="3"/>
      </rPr>
      <t>경질중유</t>
    </r>
    <r>
      <rPr>
        <sz val="10"/>
        <rFont val="Arial"/>
        <family val="2"/>
      </rPr>
      <t>, JA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, Avi-Gas </t>
    </r>
    <r>
      <rPr>
        <sz val="10"/>
        <rFont val="굴림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</si>
  <si>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2) Bunker-A, JA oil, Avi-Gas included</t>
  </si>
  <si>
    <t>(건설중인자산 제외)</t>
  </si>
  <si>
    <t>2 0 0 2</t>
  </si>
  <si>
    <t>2 0 0 4</t>
  </si>
  <si>
    <t>2 0 0 3</t>
  </si>
  <si>
    <t>2 0 0 3</t>
  </si>
  <si>
    <t>가구 및 기타</t>
  </si>
  <si>
    <t>재생용 가공원료 생산업</t>
  </si>
  <si>
    <t>Furniture and n.e.c</t>
  </si>
  <si>
    <t>Recycling</t>
  </si>
  <si>
    <t>자료 : 통계청,「광업·제조업통계조사보고서」</t>
  </si>
  <si>
    <t>Source : National Statistical Office,「Report on Mining and Manufacturing Survey」</t>
  </si>
  <si>
    <t>자료 : 통계청, 「광업·제조업통계조사보고서」</t>
  </si>
  <si>
    <t xml:space="preserve">         2) 사업체가 2개미만인 경우 사업체의 비밀보호를 위해 "X"로 표시하였음</t>
  </si>
  <si>
    <t xml:space="preserve">            2) "X" is used for protection of the identity of the less than two establishment</t>
  </si>
  <si>
    <t xml:space="preserve">           2) "X" is used for protection of the identity of the less than two establishment</t>
  </si>
  <si>
    <t>x</t>
  </si>
  <si>
    <t>2 0 0 4</t>
  </si>
  <si>
    <t>x</t>
  </si>
  <si>
    <r>
      <t>전월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굴림"/>
        <family val="3"/>
      </rPr>
      <t>년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굴림"/>
        <family val="3"/>
      </rPr>
      <t>말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저탄량</t>
    </r>
  </si>
  <si>
    <t>2 0 0 5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</si>
  <si>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청정에너지과</t>
    </r>
  </si>
  <si>
    <r>
      <t>자료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기업지원과</t>
    </r>
  </si>
  <si>
    <t>대정농공단지</t>
  </si>
  <si>
    <t>금능농공단지</t>
  </si>
  <si>
    <t>구좌농공단지</t>
  </si>
  <si>
    <t>Source : Enterprise Support Div.</t>
  </si>
  <si>
    <t xml:space="preserve">              Source : Clean Energy Div.</t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</si>
  <si>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</si>
  <si>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r>
      <t xml:space="preserve">       * </t>
    </r>
    <r>
      <rPr>
        <sz val="11"/>
        <rFont val="돋움"/>
        <family val="3"/>
      </rPr>
      <t>제주도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</si>
  <si>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t>자료 : 청정에너지과</t>
  </si>
  <si>
    <t xml:space="preserve">   주 : 제주도 전체수치임</t>
  </si>
  <si>
    <r>
      <t xml:space="preserve">   </t>
    </r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제주도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</si>
  <si>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t xml:space="preserve">        * 제주도 전체수치임</t>
  </si>
  <si>
    <t xml:space="preserve">         * 제주도 전체수치임</t>
  </si>
  <si>
    <t>연별 및 시별</t>
  </si>
  <si>
    <t>Year &amp; City</t>
  </si>
  <si>
    <t>Year &amp; City</t>
  </si>
  <si>
    <t>중 분 류 별</t>
  </si>
  <si>
    <t>Classification by division</t>
  </si>
  <si>
    <t>연별 및 시별</t>
  </si>
  <si>
    <t>Year &amp; City</t>
  </si>
  <si>
    <r>
      <t>연</t>
    </r>
    <r>
      <rPr>
        <sz val="11"/>
        <rFont val="Arial"/>
        <family val="2"/>
      </rPr>
      <t xml:space="preserve">  </t>
    </r>
    <r>
      <rPr>
        <sz val="11"/>
        <rFont val="돋움"/>
        <family val="3"/>
      </rPr>
      <t>별</t>
    </r>
  </si>
  <si>
    <t>Year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</si>
  <si>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</si>
  <si>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</si>
  <si>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월별</t>
    </r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</si>
</sst>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</numFmts>
  <fonts count="31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6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3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sz val="8"/>
      <name val="굴림"/>
      <family val="3"/>
    </font>
    <font>
      <sz val="7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b/>
      <sz val="22"/>
      <name val="굴림"/>
      <family val="3"/>
    </font>
    <font>
      <sz val="9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9"/>
      <name val="굴림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81" fontId="21" fillId="2" borderId="0" xfId="0" applyNumberFormat="1" applyFont="1" applyFill="1" applyBorder="1" applyAlignment="1">
      <alignment horizontal="center" vertical="center" shrinkToFit="1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181" fontId="22" fillId="2" borderId="0" xfId="0" applyNumberFormat="1" applyFont="1" applyFill="1" applyBorder="1" applyAlignment="1">
      <alignment horizontal="center" vertical="center" shrinkToFit="1"/>
    </xf>
    <xf numFmtId="181" fontId="19" fillId="2" borderId="0" xfId="0" applyNumberFormat="1" applyFont="1" applyFill="1" applyAlignment="1">
      <alignment/>
    </xf>
    <xf numFmtId="182" fontId="21" fillId="2" borderId="0" xfId="0" applyNumberFormat="1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 quotePrefix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Continuous" vertical="center" wrapText="1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 quotePrefix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 quotePrefix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9" fillId="2" borderId="10" xfId="0" applyFont="1" applyFill="1" applyBorder="1" applyAlignment="1">
      <alignment horizontal="center" vertical="center" wrapText="1" shrinkToFit="1"/>
    </xf>
    <xf numFmtId="0" fontId="19" fillId="2" borderId="5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center" vertical="center"/>
    </xf>
    <xf numFmtId="178" fontId="19" fillId="2" borderId="0" xfId="0" applyNumberFormat="1" applyFont="1" applyFill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85" fontId="19" fillId="2" borderId="0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81" fontId="20" fillId="2" borderId="0" xfId="0" applyNumberFormat="1" applyFont="1" applyFill="1" applyBorder="1" applyAlignment="1">
      <alignment horizontal="center" vertical="center"/>
    </xf>
    <xf numFmtId="183" fontId="20" fillId="2" borderId="0" xfId="0" applyNumberFormat="1" applyFont="1" applyFill="1" applyBorder="1" applyAlignment="1">
      <alignment horizontal="center" vertical="center"/>
    </xf>
    <xf numFmtId="181" fontId="20" fillId="2" borderId="5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182" fontId="19" fillId="2" borderId="0" xfId="0" applyNumberFormat="1" applyFont="1" applyFill="1" applyBorder="1" applyAlignment="1">
      <alignment horizontal="center" vertical="center"/>
    </xf>
    <xf numFmtId="180" fontId="19" fillId="2" borderId="0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182" fontId="19" fillId="2" borderId="1" xfId="0" applyNumberFormat="1" applyFont="1" applyFill="1" applyBorder="1" applyAlignment="1">
      <alignment horizontal="center" vertical="center"/>
    </xf>
    <xf numFmtId="180" fontId="19" fillId="2" borderId="1" xfId="0" applyNumberFormat="1" applyFont="1" applyFill="1" applyBorder="1" applyAlignment="1">
      <alignment horizontal="center" vertical="center"/>
    </xf>
    <xf numFmtId="180" fontId="19" fillId="2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76" fontId="19" fillId="2" borderId="0" xfId="0" applyNumberFormat="1" applyFont="1" applyFill="1" applyAlignment="1">
      <alignment vertical="center"/>
    </xf>
    <xf numFmtId="0" fontId="21" fillId="2" borderId="1" xfId="0" applyFont="1" applyFill="1" applyBorder="1" applyAlignment="1" quotePrefix="1">
      <alignment horizontal="left"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 quotePrefix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 quotePrefix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 quotePrefix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182" fontId="21" fillId="2" borderId="5" xfId="0" applyNumberFormat="1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vertical="center"/>
    </xf>
    <xf numFmtId="0" fontId="22" fillId="2" borderId="5" xfId="0" applyFont="1" applyFill="1" applyBorder="1" applyAlignment="1">
      <alignment horizontal="center" vertical="center" shrinkToFit="1"/>
    </xf>
    <xf numFmtId="182" fontId="22" fillId="2" borderId="0" xfId="0" applyNumberFormat="1" applyFont="1" applyFill="1" applyBorder="1" applyAlignment="1">
      <alignment horizontal="center" vertical="center" shrinkToFit="1"/>
    </xf>
    <xf numFmtId="182" fontId="22" fillId="2" borderId="5" xfId="0" applyNumberFormat="1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182" fontId="21" fillId="2" borderId="10" xfId="0" applyNumberFormat="1" applyFont="1" applyFill="1" applyBorder="1" applyAlignment="1">
      <alignment horizontal="center" vertical="center" shrinkToFit="1"/>
    </xf>
    <xf numFmtId="182" fontId="21" fillId="2" borderId="1" xfId="0" applyNumberFormat="1" applyFont="1" applyFill="1" applyBorder="1" applyAlignment="1">
      <alignment horizontal="center" vertical="center" shrinkToFit="1"/>
    </xf>
    <xf numFmtId="182" fontId="21" fillId="2" borderId="9" xfId="0" applyNumberFormat="1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Alignment="1" quotePrefix="1">
      <alignment horizontal="left" vertical="center"/>
    </xf>
    <xf numFmtId="0" fontId="21" fillId="2" borderId="0" xfId="0" applyFont="1" applyFill="1" applyBorder="1" applyAlignment="1" quotePrefix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 quotePrefix="1">
      <alignment horizontal="center" vertical="center" wrapText="1"/>
    </xf>
    <xf numFmtId="0" fontId="21" fillId="2" borderId="8" xfId="0" applyFont="1" applyFill="1" applyBorder="1" applyAlignment="1" quotePrefix="1">
      <alignment horizontal="center" vertical="center" wrapText="1"/>
    </xf>
    <xf numFmtId="0" fontId="21" fillId="2" borderId="10" xfId="0" applyFont="1" applyFill="1" applyBorder="1" applyAlignment="1" quotePrefix="1">
      <alignment horizontal="center" vertical="center"/>
    </xf>
    <xf numFmtId="181" fontId="21" fillId="2" borderId="6" xfId="0" applyNumberFormat="1" applyFont="1" applyFill="1" applyBorder="1" applyAlignment="1">
      <alignment horizontal="center" vertical="center" shrinkToFit="1"/>
    </xf>
    <xf numFmtId="181" fontId="21" fillId="2" borderId="0" xfId="0" applyNumberFormat="1" applyFont="1" applyFill="1" applyBorder="1" applyAlignment="1" quotePrefix="1">
      <alignment horizontal="center" vertical="center" shrinkToFit="1"/>
    </xf>
    <xf numFmtId="181" fontId="21" fillId="2" borderId="5" xfId="0" applyNumberFormat="1" applyFont="1" applyFill="1" applyBorder="1" applyAlignment="1">
      <alignment horizontal="center" vertical="center" shrinkToFit="1"/>
    </xf>
    <xf numFmtId="181" fontId="22" fillId="2" borderId="6" xfId="0" applyNumberFormat="1" applyFont="1" applyFill="1" applyBorder="1" applyAlignment="1">
      <alignment horizontal="center" vertical="center" shrinkToFit="1"/>
    </xf>
    <xf numFmtId="181" fontId="25" fillId="2" borderId="0" xfId="0" applyNumberFormat="1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181" fontId="21" fillId="2" borderId="10" xfId="0" applyNumberFormat="1" applyFont="1" applyFill="1" applyBorder="1" applyAlignment="1">
      <alignment horizontal="center" vertical="center" shrinkToFit="1"/>
    </xf>
    <xf numFmtId="181" fontId="21" fillId="2" borderId="1" xfId="0" applyNumberFormat="1" applyFont="1" applyFill="1" applyBorder="1" applyAlignment="1">
      <alignment horizontal="center" vertical="center" shrinkToFit="1"/>
    </xf>
    <xf numFmtId="176" fontId="19" fillId="2" borderId="0" xfId="0" applyNumberFormat="1" applyFont="1" applyFill="1" applyAlignment="1">
      <alignment/>
    </xf>
    <xf numFmtId="0" fontId="7" fillId="2" borderId="0" xfId="0" applyFont="1" applyFill="1" applyAlignment="1">
      <alignment vertical="center" shrinkToFit="1"/>
    </xf>
    <xf numFmtId="0" fontId="4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 quotePrefix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 quotePrefix="1">
      <alignment horizontal="center" vertical="center" shrinkToFit="1"/>
    </xf>
    <xf numFmtId="0" fontId="7" fillId="2" borderId="5" xfId="0" applyFont="1" applyFill="1" applyBorder="1" applyAlignment="1" quotePrefix="1">
      <alignment horizontal="center" vertical="center" shrinkToFit="1"/>
    </xf>
    <xf numFmtId="182" fontId="7" fillId="2" borderId="6" xfId="0" applyNumberFormat="1" applyFont="1" applyFill="1" applyBorder="1" applyAlignment="1">
      <alignment horizontal="center" vertical="center" shrinkToFit="1"/>
    </xf>
    <xf numFmtId="182" fontId="7" fillId="2" borderId="0" xfId="0" applyNumberFormat="1" applyFont="1" applyFill="1" applyBorder="1" applyAlignment="1">
      <alignment horizontal="center" vertical="center" shrinkToFit="1"/>
    </xf>
    <xf numFmtId="182" fontId="7" fillId="2" borderId="0" xfId="0" applyNumberFormat="1" applyFont="1" applyFill="1" applyAlignment="1">
      <alignment horizontal="center" vertical="center"/>
    </xf>
    <xf numFmtId="182" fontId="7" fillId="2" borderId="5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 quotePrefix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182" fontId="9" fillId="2" borderId="6" xfId="0" applyNumberFormat="1" applyFont="1" applyFill="1" applyBorder="1" applyAlignment="1">
      <alignment horizontal="center" vertical="center" shrinkToFit="1"/>
    </xf>
    <xf numFmtId="182" fontId="9" fillId="2" borderId="0" xfId="0" applyNumberFormat="1" applyFont="1" applyFill="1" applyBorder="1" applyAlignment="1">
      <alignment horizontal="center" vertical="center" shrinkToFit="1"/>
    </xf>
    <xf numFmtId="182" fontId="9" fillId="2" borderId="5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 horizontal="left" vertical="center" indent="1" shrinkToFit="1"/>
    </xf>
    <xf numFmtId="182" fontId="7" fillId="2" borderId="10" xfId="0" applyNumberFormat="1" applyFont="1" applyFill="1" applyBorder="1" applyAlignment="1">
      <alignment horizontal="center" vertical="center" shrinkToFit="1"/>
    </xf>
    <xf numFmtId="182" fontId="7" fillId="2" borderId="1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indent="1" shrinkToFit="1"/>
    </xf>
    <xf numFmtId="0" fontId="7" fillId="2" borderId="11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center" vertical="center" shrinkToFit="1"/>
    </xf>
    <xf numFmtId="182" fontId="13" fillId="2" borderId="0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182" fontId="7" fillId="2" borderId="0" xfId="0" applyNumberFormat="1" applyFont="1" applyFill="1" applyBorder="1" applyAlignment="1">
      <alignment horizontal="center" vertical="center"/>
    </xf>
    <xf numFmtId="186" fontId="28" fillId="2" borderId="0" xfId="17" applyNumberFormat="1" applyFont="1" applyFill="1" applyBorder="1" applyAlignment="1">
      <alignment horizontal="center" vertical="center"/>
    </xf>
    <xf numFmtId="184" fontId="9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horizontal="center" vertical="center" shrinkToFit="1"/>
    </xf>
    <xf numFmtId="182" fontId="7" fillId="2" borderId="1" xfId="0" applyNumberFormat="1" applyFont="1" applyFill="1" applyBorder="1" applyAlignment="1">
      <alignment horizontal="center" vertical="center"/>
    </xf>
    <xf numFmtId="184" fontId="9" fillId="2" borderId="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1" xfId="0" applyFont="1" applyFill="1" applyBorder="1" applyAlignment="1" quotePrefix="1">
      <alignment horizontal="right" vertical="center"/>
    </xf>
    <xf numFmtId="0" fontId="7" fillId="2" borderId="3" xfId="0" applyFont="1" applyFill="1" applyBorder="1" applyAlignment="1">
      <alignment horizontal="center" vertical="center" shrinkToFit="1"/>
    </xf>
    <xf numFmtId="181" fontId="7" fillId="2" borderId="0" xfId="0" applyNumberFormat="1" applyFont="1" applyFill="1" applyAlignment="1">
      <alignment horizontal="center" vertical="center" shrinkToFit="1"/>
    </xf>
    <xf numFmtId="184" fontId="7" fillId="2" borderId="0" xfId="0" applyNumberFormat="1" applyFont="1" applyFill="1" applyAlignment="1">
      <alignment horizontal="center" vertical="center" shrinkToFit="1"/>
    </xf>
    <xf numFmtId="181" fontId="7" fillId="2" borderId="0" xfId="0" applyNumberFormat="1" applyFont="1" applyFill="1" applyBorder="1" applyAlignment="1">
      <alignment horizontal="center" vertical="center" shrinkToFit="1"/>
    </xf>
    <xf numFmtId="181" fontId="7" fillId="2" borderId="5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horizontal="center" vertical="center" shrinkToFit="1"/>
    </xf>
    <xf numFmtId="181" fontId="9" fillId="2" borderId="0" xfId="0" applyNumberFormat="1" applyFont="1" applyFill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 indent="1" shrinkToFit="1"/>
    </xf>
    <xf numFmtId="0" fontId="6" fillId="2" borderId="0" xfId="0" applyFont="1" applyFill="1" applyAlignment="1">
      <alignment vertical="center" shrinkToFit="1"/>
    </xf>
    <xf numFmtId="181" fontId="7" fillId="2" borderId="1" xfId="0" applyNumberFormat="1" applyFont="1" applyFill="1" applyBorder="1" applyAlignment="1">
      <alignment horizontal="center" vertical="center" shrinkToFit="1"/>
    </xf>
    <xf numFmtId="184" fontId="7" fillId="2" borderId="1" xfId="0" applyNumberFormat="1" applyFont="1" applyFill="1" applyBorder="1" applyAlignment="1">
      <alignment horizontal="center" vertical="center" shrinkToFit="1"/>
    </xf>
    <xf numFmtId="181" fontId="7" fillId="2" borderId="9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indent="1" shrinkToFit="1"/>
    </xf>
    <xf numFmtId="181" fontId="7" fillId="2" borderId="6" xfId="0" applyNumberFormat="1" applyFont="1" applyFill="1" applyBorder="1" applyAlignment="1">
      <alignment horizontal="center" vertical="center" shrinkToFit="1"/>
    </xf>
    <xf numFmtId="181" fontId="9" fillId="2" borderId="6" xfId="0" applyNumberFormat="1" applyFont="1" applyFill="1" applyBorder="1" applyAlignment="1">
      <alignment horizontal="center" vertical="center" shrinkToFit="1"/>
    </xf>
    <xf numFmtId="181" fontId="9" fillId="2" borderId="0" xfId="0" applyNumberFormat="1" applyFont="1" applyFill="1" applyBorder="1" applyAlignment="1">
      <alignment horizontal="center" vertical="center" shrinkToFit="1"/>
    </xf>
    <xf numFmtId="184" fontId="9" fillId="2" borderId="0" xfId="0" applyNumberFormat="1" applyFont="1" applyFill="1" applyBorder="1" applyAlignment="1">
      <alignment horizontal="center" vertical="center" shrinkToFit="1"/>
    </xf>
    <xf numFmtId="179" fontId="7" fillId="2" borderId="0" xfId="0" applyNumberFormat="1" applyFont="1" applyFill="1" applyBorder="1" applyAlignment="1">
      <alignment horizontal="center" vertical="center" shrinkToFit="1"/>
    </xf>
    <xf numFmtId="179" fontId="7" fillId="2" borderId="0" xfId="0" applyNumberFormat="1" applyFont="1" applyFill="1" applyAlignment="1">
      <alignment horizontal="center" vertical="center" shrinkToFit="1"/>
    </xf>
    <xf numFmtId="0" fontId="7" fillId="2" borderId="6" xfId="0" applyFont="1" applyFill="1" applyBorder="1" applyAlignment="1">
      <alignment horizontal="left" vertical="center" indent="1" shrinkToFit="1"/>
    </xf>
    <xf numFmtId="181" fontId="7" fillId="2" borderId="10" xfId="0" applyNumberFormat="1" applyFont="1" applyFill="1" applyBorder="1" applyAlignment="1">
      <alignment horizontal="center" vertical="center" shrinkToFit="1"/>
    </xf>
    <xf numFmtId="179" fontId="7" fillId="2" borderId="1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82" fontId="9" fillId="2" borderId="0" xfId="0" applyNumberFormat="1" applyFont="1" applyFill="1" applyAlignment="1">
      <alignment horizontal="center" vertical="center" shrinkToFit="1"/>
    </xf>
    <xf numFmtId="184" fontId="9" fillId="2" borderId="0" xfId="0" applyNumberFormat="1" applyFont="1" applyFill="1" applyAlignment="1">
      <alignment horizontal="center" vertical="center"/>
    </xf>
    <xf numFmtId="182" fontId="7" fillId="2" borderId="0" xfId="0" applyNumberFormat="1" applyFont="1" applyFill="1" applyAlignment="1">
      <alignment horizontal="center" vertical="center" shrinkToFit="1"/>
    </xf>
    <xf numFmtId="182" fontId="7" fillId="2" borderId="9" xfId="0" applyNumberFormat="1" applyFont="1" applyFill="1" applyBorder="1" applyAlignment="1">
      <alignment horizontal="center" vertical="center" shrinkToFit="1"/>
    </xf>
    <xf numFmtId="181" fontId="9" fillId="2" borderId="0" xfId="0" applyNumberFormat="1" applyFont="1" applyFill="1" applyAlignment="1">
      <alignment horizontal="center" vertical="center"/>
    </xf>
    <xf numFmtId="184" fontId="9" fillId="2" borderId="5" xfId="0" applyNumberFormat="1" applyFont="1" applyFill="1" applyBorder="1" applyAlignment="1">
      <alignment horizontal="center" vertical="center"/>
    </xf>
    <xf numFmtId="184" fontId="7" fillId="2" borderId="0" xfId="0" applyNumberFormat="1" applyFont="1" applyFill="1" applyBorder="1" applyAlignment="1">
      <alignment horizontal="center" vertical="center" shrinkToFit="1"/>
    </xf>
    <xf numFmtId="184" fontId="7" fillId="2" borderId="5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82" fontId="7" fillId="2" borderId="0" xfId="0" applyNumberFormat="1" applyFont="1" applyFill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181" fontId="7" fillId="2" borderId="0" xfId="0" applyNumberFormat="1" applyFont="1" applyFill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 quotePrefix="1">
      <alignment horizontal="center" vertical="center" shrinkToFit="1"/>
    </xf>
    <xf numFmtId="0" fontId="7" fillId="2" borderId="6" xfId="0" applyFont="1" applyFill="1" applyBorder="1" applyAlignment="1" quotePrefix="1">
      <alignment horizontal="center" vertical="center" shrinkToFit="1"/>
    </xf>
    <xf numFmtId="0" fontId="7" fillId="2" borderId="10" xfId="0" applyFont="1" applyFill="1" applyBorder="1" applyAlignment="1" quotePrefix="1">
      <alignment horizontal="center" vertical="center" shrinkToFit="1"/>
    </xf>
    <xf numFmtId="0" fontId="7" fillId="2" borderId="3" xfId="0" applyFont="1" applyFill="1" applyBorder="1" applyAlignment="1" quotePrefix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6" fillId="2" borderId="0" xfId="0" applyFont="1" applyFill="1" applyAlignment="1" quotePrefix="1">
      <alignment horizontal="left" vertical="center" shrinkToFit="1"/>
    </xf>
    <xf numFmtId="0" fontId="14" fillId="2" borderId="0" xfId="0" applyFont="1" applyFill="1" applyAlignment="1">
      <alignment horizontal="center" vertical="center"/>
    </xf>
    <xf numFmtId="0" fontId="7" fillId="2" borderId="13" xfId="0" applyFont="1" applyFill="1" applyBorder="1" applyAlignment="1" quotePrefix="1">
      <alignment horizontal="center" vertical="center" shrinkToFit="1"/>
    </xf>
    <xf numFmtId="0" fontId="7" fillId="2" borderId="14" xfId="0" applyFont="1" applyFill="1" applyBorder="1" applyAlignment="1" quotePrefix="1">
      <alignment horizontal="center" vertical="center" shrinkToFit="1"/>
    </xf>
    <xf numFmtId="0" fontId="7" fillId="2" borderId="15" xfId="0" applyFont="1" applyFill="1" applyBorder="1" applyAlignment="1" quotePrefix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84" fontId="9" fillId="2" borderId="0" xfId="0" applyNumberFormat="1" applyFont="1" applyFill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 quotePrefix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19" fillId="2" borderId="11" xfId="0" applyFont="1" applyFill="1" applyBorder="1" applyAlignment="1">
      <alignment horizontal="right" vertical="center"/>
    </xf>
    <xf numFmtId="0" fontId="19" fillId="2" borderId="11" xfId="0" applyFont="1" applyFill="1" applyBorder="1" applyAlignment="1" quotePrefix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 quotePrefix="1">
      <alignment horizontal="center" vertical="center"/>
    </xf>
    <xf numFmtId="0" fontId="19" fillId="2" borderId="0" xfId="0" applyFont="1" applyFill="1" applyBorder="1" applyAlignment="1" quotePrefix="1">
      <alignment horizontal="center" vertical="center"/>
    </xf>
    <xf numFmtId="0" fontId="19" fillId="2" borderId="5" xfId="0" applyFont="1" applyFill="1" applyBorder="1" applyAlignment="1" quotePrefix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6" xfId="0" applyFont="1" applyFill="1" applyBorder="1" applyAlignment="1" quotePrefix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 quotePrefix="1">
      <alignment horizontal="center" vertical="center"/>
    </xf>
    <xf numFmtId="0" fontId="21" fillId="2" borderId="6" xfId="0" applyFont="1" applyFill="1" applyBorder="1" applyAlignment="1" quotePrefix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 quotePrefix="1">
      <alignment horizontal="left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 quotePrefix="1">
      <alignment horizontal="right" vertical="center"/>
    </xf>
    <xf numFmtId="0" fontId="21" fillId="2" borderId="11" xfId="0" applyFont="1" applyFill="1" applyBorder="1" applyAlignment="1">
      <alignment horizontal="right" vertical="center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9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="80" zoomScaleNormal="80" workbookViewId="0" topLeftCell="A2">
      <pane xSplit="1" ySplit="9" topLeftCell="B11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L32" sqref="L32"/>
    </sheetView>
  </sheetViews>
  <sheetFormatPr defaultColWidth="8.88671875" defaultRowHeight="13.5"/>
  <cols>
    <col min="1" max="12" width="10.77734375" style="199" customWidth="1"/>
    <col min="13" max="16384" width="8.88671875" style="199" customWidth="1"/>
  </cols>
  <sheetData>
    <row r="1" spans="1:12" s="198" customFormat="1" ht="14.25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36" customHeight="1">
      <c r="A2" s="213" t="s">
        <v>127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01" customFormat="1" ht="18" customHeight="1">
      <c r="A3" s="100" t="s">
        <v>17</v>
      </c>
      <c r="B3" s="100"/>
      <c r="K3" s="100"/>
      <c r="L3" s="102" t="s">
        <v>83</v>
      </c>
    </row>
    <row r="4" spans="1:12" s="101" customFormat="1" ht="13.5" customHeight="1">
      <c r="A4" s="227" t="s">
        <v>400</v>
      </c>
      <c r="B4" s="214" t="s">
        <v>89</v>
      </c>
      <c r="C4" s="215"/>
      <c r="D4" s="215"/>
      <c r="E4" s="215"/>
      <c r="F4" s="215"/>
      <c r="G4" s="215"/>
      <c r="H4" s="215"/>
      <c r="I4" s="215"/>
      <c r="J4" s="215"/>
      <c r="K4" s="216"/>
      <c r="L4" s="217" t="s">
        <v>401</v>
      </c>
    </row>
    <row r="5" spans="1:12" s="101" customFormat="1" ht="13.5" customHeight="1">
      <c r="A5" s="229"/>
      <c r="B5" s="51" t="s">
        <v>4</v>
      </c>
      <c r="C5" s="51" t="s">
        <v>5</v>
      </c>
      <c r="D5" s="51" t="s">
        <v>6</v>
      </c>
      <c r="E5" s="51" t="s">
        <v>7</v>
      </c>
      <c r="F5" s="51" t="s">
        <v>8</v>
      </c>
      <c r="G5" s="226" t="s">
        <v>176</v>
      </c>
      <c r="H5" s="227"/>
      <c r="I5" s="51" t="s">
        <v>9</v>
      </c>
      <c r="J5" s="51" t="s">
        <v>10</v>
      </c>
      <c r="K5" s="51" t="s">
        <v>128</v>
      </c>
      <c r="L5" s="228"/>
    </row>
    <row r="6" spans="1:12" s="101" customFormat="1" ht="13.5" customHeight="1">
      <c r="A6" s="229"/>
      <c r="B6" s="105"/>
      <c r="C6" s="105" t="s">
        <v>11</v>
      </c>
      <c r="D6" s="105" t="s">
        <v>20</v>
      </c>
      <c r="E6" s="105"/>
      <c r="F6" s="105"/>
      <c r="G6" s="228"/>
      <c r="H6" s="229"/>
      <c r="I6" s="105" t="s">
        <v>12</v>
      </c>
      <c r="J6" s="105"/>
      <c r="K6" s="105" t="s">
        <v>13</v>
      </c>
      <c r="L6" s="228"/>
    </row>
    <row r="7" spans="1:12" s="101" customFormat="1" ht="13.5" customHeight="1">
      <c r="A7" s="229"/>
      <c r="B7" s="105"/>
      <c r="C7" s="105"/>
      <c r="D7" s="105"/>
      <c r="E7" s="105"/>
      <c r="F7" s="105"/>
      <c r="G7" s="230"/>
      <c r="H7" s="231"/>
      <c r="I7" s="105"/>
      <c r="J7" s="105"/>
      <c r="K7" s="105" t="s">
        <v>366</v>
      </c>
      <c r="L7" s="228"/>
    </row>
    <row r="8" spans="1:12" s="101" customFormat="1" ht="13.5" customHeight="1">
      <c r="A8" s="229"/>
      <c r="B8" s="105"/>
      <c r="C8" s="105" t="s">
        <v>25</v>
      </c>
      <c r="D8" s="105"/>
      <c r="E8" s="105"/>
      <c r="F8" s="105"/>
      <c r="G8" s="105" t="s">
        <v>117</v>
      </c>
      <c r="H8" s="105" t="s">
        <v>118</v>
      </c>
      <c r="I8" s="105"/>
      <c r="J8" s="105"/>
      <c r="K8" s="105" t="s">
        <v>40</v>
      </c>
      <c r="L8" s="228"/>
    </row>
    <row r="9" spans="1:12" s="101" customFormat="1" ht="13.5" customHeight="1">
      <c r="A9" s="229"/>
      <c r="B9" s="105" t="s">
        <v>25</v>
      </c>
      <c r="C9" s="105" t="s">
        <v>26</v>
      </c>
      <c r="D9" s="105" t="s">
        <v>27</v>
      </c>
      <c r="E9" s="105" t="s">
        <v>14</v>
      </c>
      <c r="F9" s="105" t="s">
        <v>15</v>
      </c>
      <c r="G9" s="105" t="s">
        <v>177</v>
      </c>
      <c r="H9" s="105" t="s">
        <v>179</v>
      </c>
      <c r="I9" s="110" t="s">
        <v>23</v>
      </c>
      <c r="J9" s="105" t="s">
        <v>28</v>
      </c>
      <c r="K9" s="110" t="s">
        <v>184</v>
      </c>
      <c r="L9" s="228"/>
    </row>
    <row r="10" spans="1:12" s="101" customFormat="1" ht="13.5" customHeight="1">
      <c r="A10" s="231"/>
      <c r="B10" s="111" t="s">
        <v>21</v>
      </c>
      <c r="C10" s="111" t="s">
        <v>29</v>
      </c>
      <c r="D10" s="111" t="s">
        <v>30</v>
      </c>
      <c r="E10" s="112" t="s">
        <v>22</v>
      </c>
      <c r="F10" s="111" t="s">
        <v>124</v>
      </c>
      <c r="G10" s="111" t="s">
        <v>178</v>
      </c>
      <c r="H10" s="111" t="s">
        <v>180</v>
      </c>
      <c r="I10" s="112" t="s">
        <v>24</v>
      </c>
      <c r="J10" s="111" t="s">
        <v>31</v>
      </c>
      <c r="K10" s="111" t="s">
        <v>215</v>
      </c>
      <c r="L10" s="230"/>
    </row>
    <row r="11" spans="1:12" s="101" customFormat="1" ht="13.5" customHeight="1">
      <c r="A11" s="107" t="s">
        <v>80</v>
      </c>
      <c r="B11" s="115">
        <v>295</v>
      </c>
      <c r="C11" s="115">
        <v>4484</v>
      </c>
      <c r="D11" s="115">
        <v>54960</v>
      </c>
      <c r="E11" s="115">
        <v>567463</v>
      </c>
      <c r="F11" s="115">
        <v>559511</v>
      </c>
      <c r="G11" s="200">
        <v>27154</v>
      </c>
      <c r="H11" s="115">
        <v>35106</v>
      </c>
      <c r="I11" s="115">
        <v>291548</v>
      </c>
      <c r="J11" s="115">
        <v>275915</v>
      </c>
      <c r="K11" s="117">
        <v>297046</v>
      </c>
      <c r="L11" s="119" t="s">
        <v>80</v>
      </c>
    </row>
    <row r="12" spans="1:12" s="101" customFormat="1" ht="13.5" customHeight="1">
      <c r="A12" s="113" t="s">
        <v>121</v>
      </c>
      <c r="B12" s="115">
        <v>345</v>
      </c>
      <c r="C12" s="115">
        <v>4797</v>
      </c>
      <c r="D12" s="115">
        <v>64894</v>
      </c>
      <c r="E12" s="115">
        <v>576903</v>
      </c>
      <c r="F12" s="115">
        <v>577202</v>
      </c>
      <c r="G12" s="200">
        <v>32102</v>
      </c>
      <c r="H12" s="115">
        <v>31803</v>
      </c>
      <c r="I12" s="115">
        <v>324731</v>
      </c>
      <c r="J12" s="115">
        <v>252172</v>
      </c>
      <c r="K12" s="117">
        <v>324604</v>
      </c>
      <c r="L12" s="118" t="s">
        <v>121</v>
      </c>
    </row>
    <row r="13" spans="1:12" s="101" customFormat="1" ht="13.5" customHeight="1">
      <c r="A13" s="107" t="s">
        <v>367</v>
      </c>
      <c r="B13" s="115">
        <v>329</v>
      </c>
      <c r="C13" s="115">
        <v>4783</v>
      </c>
      <c r="D13" s="115">
        <v>70960</v>
      </c>
      <c r="E13" s="115">
        <v>641285</v>
      </c>
      <c r="F13" s="115">
        <v>632772</v>
      </c>
      <c r="G13" s="115">
        <v>27817</v>
      </c>
      <c r="H13" s="115">
        <v>36330</v>
      </c>
      <c r="I13" s="115">
        <v>371879</v>
      </c>
      <c r="J13" s="115">
        <v>269406</v>
      </c>
      <c r="K13" s="117">
        <v>334990</v>
      </c>
      <c r="L13" s="119" t="s">
        <v>367</v>
      </c>
    </row>
    <row r="14" spans="1:12" s="101" customFormat="1" ht="13.5" customHeight="1">
      <c r="A14" s="107" t="s">
        <v>370</v>
      </c>
      <c r="B14" s="115">
        <v>357</v>
      </c>
      <c r="C14" s="115">
        <v>4930</v>
      </c>
      <c r="D14" s="115">
        <v>75846</v>
      </c>
      <c r="E14" s="115">
        <v>727432</v>
      </c>
      <c r="F14" s="115">
        <v>724482</v>
      </c>
      <c r="G14" s="115">
        <v>31744</v>
      </c>
      <c r="H14" s="115">
        <v>34694</v>
      </c>
      <c r="I14" s="115">
        <v>413414</v>
      </c>
      <c r="J14" s="115">
        <v>314018</v>
      </c>
      <c r="K14" s="117">
        <v>343516</v>
      </c>
      <c r="L14" s="119" t="s">
        <v>370</v>
      </c>
    </row>
    <row r="15" spans="1:12" s="101" customFormat="1" ht="13.5" customHeight="1">
      <c r="A15" s="107" t="s">
        <v>368</v>
      </c>
      <c r="B15" s="115">
        <v>349</v>
      </c>
      <c r="C15" s="115">
        <v>4728</v>
      </c>
      <c r="D15" s="115">
        <v>78172</v>
      </c>
      <c r="E15" s="115">
        <v>825659</v>
      </c>
      <c r="F15" s="115">
        <v>818716</v>
      </c>
      <c r="G15" s="115">
        <v>38902</v>
      </c>
      <c r="H15" s="115">
        <v>45845</v>
      </c>
      <c r="I15" s="115">
        <v>469042</v>
      </c>
      <c r="J15" s="115">
        <v>356617</v>
      </c>
      <c r="K15" s="117">
        <v>367084</v>
      </c>
      <c r="L15" s="119" t="s">
        <v>368</v>
      </c>
    </row>
    <row r="16" spans="1:12" s="124" customFormat="1" ht="13.5" customHeight="1">
      <c r="A16" s="120" t="s">
        <v>385</v>
      </c>
      <c r="B16" s="122">
        <f>SUM(B17:B18)</f>
        <v>351</v>
      </c>
      <c r="C16" s="122">
        <f aca="true" t="shared" si="0" ref="C16:K16">SUM(C17:C18)</f>
        <v>4801</v>
      </c>
      <c r="D16" s="122">
        <f t="shared" si="0"/>
        <v>81020</v>
      </c>
      <c r="E16" s="122">
        <f t="shared" si="0"/>
        <v>852035</v>
      </c>
      <c r="F16" s="122">
        <f t="shared" si="0"/>
        <v>846454</v>
      </c>
      <c r="G16" s="122">
        <f t="shared" si="0"/>
        <v>49013</v>
      </c>
      <c r="H16" s="122">
        <f t="shared" si="0"/>
        <v>54594</v>
      </c>
      <c r="I16" s="122">
        <f t="shared" si="0"/>
        <v>502537</v>
      </c>
      <c r="J16" s="122">
        <f t="shared" si="0"/>
        <v>349498</v>
      </c>
      <c r="K16" s="122">
        <f t="shared" si="0"/>
        <v>366030</v>
      </c>
      <c r="L16" s="201" t="s">
        <v>385</v>
      </c>
    </row>
    <row r="17" spans="1:12" s="101" customFormat="1" ht="13.5" customHeight="1">
      <c r="A17" s="107" t="s">
        <v>133</v>
      </c>
      <c r="B17" s="115">
        <v>263</v>
      </c>
      <c r="C17" s="115">
        <v>3662</v>
      </c>
      <c r="D17" s="115">
        <v>60486</v>
      </c>
      <c r="E17" s="115">
        <v>635180</v>
      </c>
      <c r="F17" s="115">
        <v>632916</v>
      </c>
      <c r="G17" s="115">
        <v>33326</v>
      </c>
      <c r="H17" s="115">
        <v>35590</v>
      </c>
      <c r="I17" s="115">
        <v>366836</v>
      </c>
      <c r="J17" s="115">
        <v>268344</v>
      </c>
      <c r="K17" s="117">
        <v>269139</v>
      </c>
      <c r="L17" s="171" t="s">
        <v>1</v>
      </c>
    </row>
    <row r="18" spans="1:12" s="101" customFormat="1" ht="13.5" customHeight="1">
      <c r="A18" s="109" t="s">
        <v>90</v>
      </c>
      <c r="B18" s="127">
        <v>88</v>
      </c>
      <c r="C18" s="127">
        <v>1139</v>
      </c>
      <c r="D18" s="127">
        <v>20534</v>
      </c>
      <c r="E18" s="127">
        <v>216855</v>
      </c>
      <c r="F18" s="127">
        <v>213538</v>
      </c>
      <c r="G18" s="127">
        <v>15687</v>
      </c>
      <c r="H18" s="127">
        <v>19004</v>
      </c>
      <c r="I18" s="127">
        <v>135701</v>
      </c>
      <c r="J18" s="127">
        <v>81154</v>
      </c>
      <c r="K18" s="192">
        <v>96891</v>
      </c>
      <c r="L18" s="176" t="s">
        <v>2</v>
      </c>
    </row>
    <row r="19" spans="1:12" s="101" customFormat="1" ht="12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</row>
    <row r="20" spans="1:12" s="101" customFormat="1" ht="13.5" customHeight="1">
      <c r="A20" s="227" t="s">
        <v>400</v>
      </c>
      <c r="B20" s="232" t="s">
        <v>91</v>
      </c>
      <c r="C20" s="233"/>
      <c r="D20" s="233"/>
      <c r="E20" s="233"/>
      <c r="F20" s="233"/>
      <c r="G20" s="233"/>
      <c r="H20" s="233"/>
      <c r="I20" s="233"/>
      <c r="J20" s="233"/>
      <c r="K20" s="234"/>
      <c r="L20" s="217" t="s">
        <v>401</v>
      </c>
    </row>
    <row r="21" spans="1:12" s="101" customFormat="1" ht="13.5" customHeight="1">
      <c r="A21" s="229"/>
      <c r="B21" s="51" t="s">
        <v>92</v>
      </c>
      <c r="C21" s="51" t="s">
        <v>93</v>
      </c>
      <c r="D21" s="51" t="s">
        <v>94</v>
      </c>
      <c r="E21" s="51" t="s">
        <v>95</v>
      </c>
      <c r="F21" s="51" t="s">
        <v>96</v>
      </c>
      <c r="G21" s="226" t="s">
        <v>176</v>
      </c>
      <c r="H21" s="227"/>
      <c r="I21" s="51" t="s">
        <v>129</v>
      </c>
      <c r="J21" s="51" t="s">
        <v>97</v>
      </c>
      <c r="K21" s="51" t="s">
        <v>128</v>
      </c>
      <c r="L21" s="228"/>
    </row>
    <row r="22" spans="1:12" s="101" customFormat="1" ht="13.5" customHeight="1">
      <c r="A22" s="229"/>
      <c r="B22" s="105"/>
      <c r="C22" s="105" t="s">
        <v>98</v>
      </c>
      <c r="D22" s="105" t="s">
        <v>99</v>
      </c>
      <c r="E22" s="105"/>
      <c r="F22" s="105"/>
      <c r="G22" s="228"/>
      <c r="H22" s="229"/>
      <c r="I22" s="105" t="s">
        <v>100</v>
      </c>
      <c r="J22" s="105"/>
      <c r="K22" s="105" t="s">
        <v>13</v>
      </c>
      <c r="L22" s="228"/>
    </row>
    <row r="23" spans="1:12" s="101" customFormat="1" ht="13.5" customHeight="1">
      <c r="A23" s="229"/>
      <c r="B23" s="105"/>
      <c r="C23" s="105"/>
      <c r="D23" s="105"/>
      <c r="E23" s="105"/>
      <c r="F23" s="105"/>
      <c r="G23" s="230"/>
      <c r="H23" s="231"/>
      <c r="I23" s="105"/>
      <c r="J23" s="105"/>
      <c r="K23" s="105" t="s">
        <v>366</v>
      </c>
      <c r="L23" s="228"/>
    </row>
    <row r="24" spans="1:12" s="101" customFormat="1" ht="13.5" customHeight="1">
      <c r="A24" s="229"/>
      <c r="B24" s="105"/>
      <c r="C24" s="105" t="s">
        <v>101</v>
      </c>
      <c r="D24" s="105"/>
      <c r="E24" s="105"/>
      <c r="F24" s="105"/>
      <c r="G24" s="105" t="s">
        <v>117</v>
      </c>
      <c r="H24" s="105" t="s">
        <v>118</v>
      </c>
      <c r="I24" s="105"/>
      <c r="J24" s="105"/>
      <c r="K24" s="105" t="s">
        <v>40</v>
      </c>
      <c r="L24" s="228"/>
    </row>
    <row r="25" spans="1:12" s="101" customFormat="1" ht="13.5" customHeight="1">
      <c r="A25" s="229"/>
      <c r="B25" s="105" t="s">
        <v>101</v>
      </c>
      <c r="C25" s="105" t="s">
        <v>102</v>
      </c>
      <c r="D25" s="105" t="s">
        <v>103</v>
      </c>
      <c r="E25" s="105" t="s">
        <v>104</v>
      </c>
      <c r="F25" s="105" t="s">
        <v>105</v>
      </c>
      <c r="G25" s="105" t="s">
        <v>177</v>
      </c>
      <c r="H25" s="105" t="s">
        <v>181</v>
      </c>
      <c r="I25" s="110" t="s">
        <v>106</v>
      </c>
      <c r="J25" s="105" t="s">
        <v>107</v>
      </c>
      <c r="K25" s="110" t="s">
        <v>184</v>
      </c>
      <c r="L25" s="228"/>
    </row>
    <row r="26" spans="1:12" s="101" customFormat="1" ht="13.5" customHeight="1">
      <c r="A26" s="231"/>
      <c r="B26" s="111" t="s">
        <v>108</v>
      </c>
      <c r="C26" s="111" t="s">
        <v>109</v>
      </c>
      <c r="D26" s="111" t="s">
        <v>110</v>
      </c>
      <c r="E26" s="112" t="s">
        <v>111</v>
      </c>
      <c r="F26" s="111" t="s">
        <v>124</v>
      </c>
      <c r="G26" s="111" t="s">
        <v>178</v>
      </c>
      <c r="H26" s="111" t="s">
        <v>180</v>
      </c>
      <c r="I26" s="112" t="s">
        <v>112</v>
      </c>
      <c r="J26" s="111" t="s">
        <v>113</v>
      </c>
      <c r="K26" s="111" t="s">
        <v>215</v>
      </c>
      <c r="L26" s="230"/>
    </row>
    <row r="27" spans="1:12" s="101" customFormat="1" ht="13.5" customHeight="1">
      <c r="A27" s="118" t="s">
        <v>80</v>
      </c>
      <c r="B27" s="114">
        <v>12</v>
      </c>
      <c r="C27" s="115">
        <v>201</v>
      </c>
      <c r="D27" s="115">
        <v>3184</v>
      </c>
      <c r="E27" s="115">
        <v>24174</v>
      </c>
      <c r="F27" s="115">
        <v>23530</v>
      </c>
      <c r="G27" s="200">
        <v>685</v>
      </c>
      <c r="H27" s="115">
        <v>1329</v>
      </c>
      <c r="I27" s="115">
        <v>6004</v>
      </c>
      <c r="J27" s="115">
        <v>18170</v>
      </c>
      <c r="K27" s="117">
        <v>13813</v>
      </c>
      <c r="L27" s="118" t="s">
        <v>80</v>
      </c>
    </row>
    <row r="28" spans="1:12" s="101" customFormat="1" ht="13.5" customHeight="1">
      <c r="A28" s="119" t="s">
        <v>81</v>
      </c>
      <c r="B28" s="114">
        <v>13</v>
      </c>
      <c r="C28" s="115">
        <v>165</v>
      </c>
      <c r="D28" s="115">
        <v>2845</v>
      </c>
      <c r="E28" s="115">
        <v>19817</v>
      </c>
      <c r="F28" s="115">
        <v>19958</v>
      </c>
      <c r="G28" s="115">
        <v>1775</v>
      </c>
      <c r="H28" s="115">
        <v>1634</v>
      </c>
      <c r="I28" s="115">
        <v>6276</v>
      </c>
      <c r="J28" s="115">
        <v>13541</v>
      </c>
      <c r="K28" s="117">
        <v>14738</v>
      </c>
      <c r="L28" s="119" t="s">
        <v>81</v>
      </c>
    </row>
    <row r="29" spans="1:12" s="101" customFormat="1" ht="13.5" customHeight="1">
      <c r="A29" s="119" t="s">
        <v>119</v>
      </c>
      <c r="B29" s="114">
        <v>11</v>
      </c>
      <c r="C29" s="115">
        <v>132</v>
      </c>
      <c r="D29" s="115">
        <v>2539</v>
      </c>
      <c r="E29" s="115">
        <v>19581</v>
      </c>
      <c r="F29" s="115">
        <v>19013</v>
      </c>
      <c r="G29" s="115">
        <v>678</v>
      </c>
      <c r="H29" s="115">
        <v>1246</v>
      </c>
      <c r="I29" s="115">
        <v>5703</v>
      </c>
      <c r="J29" s="115">
        <v>13878</v>
      </c>
      <c r="K29" s="117">
        <v>10310</v>
      </c>
      <c r="L29" s="119" t="s">
        <v>119</v>
      </c>
    </row>
    <row r="30" spans="1:12" s="101" customFormat="1" ht="13.5" customHeight="1">
      <c r="A30" s="119" t="s">
        <v>370</v>
      </c>
      <c r="B30" s="114">
        <v>13</v>
      </c>
      <c r="C30" s="115">
        <v>217</v>
      </c>
      <c r="D30" s="115">
        <v>3773</v>
      </c>
      <c r="E30" s="115">
        <v>27750</v>
      </c>
      <c r="F30" s="115">
        <v>29330</v>
      </c>
      <c r="G30" s="115">
        <v>2389</v>
      </c>
      <c r="H30" s="115">
        <v>809</v>
      </c>
      <c r="I30" s="115">
        <v>8581</v>
      </c>
      <c r="J30" s="115">
        <v>19169</v>
      </c>
      <c r="K30" s="117">
        <v>8399</v>
      </c>
      <c r="L30" s="119" t="s">
        <v>370</v>
      </c>
    </row>
    <row r="31" spans="1:12" s="101" customFormat="1" ht="13.5" customHeight="1">
      <c r="A31" s="119" t="s">
        <v>368</v>
      </c>
      <c r="B31" s="114">
        <v>12</v>
      </c>
      <c r="C31" s="115">
        <v>200</v>
      </c>
      <c r="D31" s="115">
        <v>4209</v>
      </c>
      <c r="E31" s="115">
        <v>32610</v>
      </c>
      <c r="F31" s="115">
        <v>32773</v>
      </c>
      <c r="G31" s="115">
        <v>1255</v>
      </c>
      <c r="H31" s="115">
        <v>1092</v>
      </c>
      <c r="I31" s="115">
        <v>10600</v>
      </c>
      <c r="J31" s="115">
        <v>22010</v>
      </c>
      <c r="K31" s="117">
        <v>13878</v>
      </c>
      <c r="L31" s="119" t="s">
        <v>368</v>
      </c>
    </row>
    <row r="32" spans="1:12" s="124" customFormat="1" ht="13.5" customHeight="1">
      <c r="A32" s="120" t="s">
        <v>385</v>
      </c>
      <c r="B32" s="122">
        <f>SUM(B33:B34)</f>
        <v>12</v>
      </c>
      <c r="C32" s="122">
        <f aca="true" t="shared" si="1" ref="C32:K32">SUM(C33:C34)</f>
        <v>206</v>
      </c>
      <c r="D32" s="122">
        <f t="shared" si="1"/>
        <v>4112</v>
      </c>
      <c r="E32" s="122">
        <f t="shared" si="1"/>
        <v>31907</v>
      </c>
      <c r="F32" s="122">
        <f t="shared" si="1"/>
        <v>31413</v>
      </c>
      <c r="G32" s="122">
        <f t="shared" si="1"/>
        <v>1022</v>
      </c>
      <c r="H32" s="122">
        <f t="shared" si="1"/>
        <v>1516</v>
      </c>
      <c r="I32" s="122">
        <f t="shared" si="1"/>
        <v>10957</v>
      </c>
      <c r="J32" s="122">
        <f t="shared" si="1"/>
        <v>20950</v>
      </c>
      <c r="K32" s="122">
        <f t="shared" si="1"/>
        <v>20734</v>
      </c>
      <c r="L32" s="201" t="s">
        <v>385</v>
      </c>
    </row>
    <row r="33" spans="1:12" s="101" customFormat="1" ht="13.5" customHeight="1">
      <c r="A33" s="107" t="s">
        <v>133</v>
      </c>
      <c r="B33" s="114">
        <v>4</v>
      </c>
      <c r="C33" s="115">
        <v>76</v>
      </c>
      <c r="D33" s="115">
        <v>1428</v>
      </c>
      <c r="E33" s="115">
        <v>8196</v>
      </c>
      <c r="F33" s="115">
        <v>8073</v>
      </c>
      <c r="G33" s="115">
        <v>695</v>
      </c>
      <c r="H33" s="115">
        <v>818</v>
      </c>
      <c r="I33" s="115">
        <v>2858</v>
      </c>
      <c r="J33" s="115">
        <v>5338</v>
      </c>
      <c r="K33" s="117">
        <v>6974</v>
      </c>
      <c r="L33" s="171" t="s">
        <v>1</v>
      </c>
    </row>
    <row r="34" spans="1:12" s="101" customFormat="1" ht="13.5" customHeight="1">
      <c r="A34" s="109" t="s">
        <v>90</v>
      </c>
      <c r="B34" s="127">
        <v>8</v>
      </c>
      <c r="C34" s="127">
        <v>130</v>
      </c>
      <c r="D34" s="127">
        <v>2684</v>
      </c>
      <c r="E34" s="127">
        <v>23711</v>
      </c>
      <c r="F34" s="127">
        <v>23340</v>
      </c>
      <c r="G34" s="127">
        <v>327</v>
      </c>
      <c r="H34" s="127">
        <v>698</v>
      </c>
      <c r="I34" s="127">
        <v>8099</v>
      </c>
      <c r="J34" s="127">
        <v>15612</v>
      </c>
      <c r="K34" s="192">
        <v>13760</v>
      </c>
      <c r="L34" s="176" t="s">
        <v>2</v>
      </c>
    </row>
  </sheetData>
  <mergeCells count="10">
    <mergeCell ref="G21:H23"/>
    <mergeCell ref="B20:K20"/>
    <mergeCell ref="A1:L1"/>
    <mergeCell ref="A2:L2"/>
    <mergeCell ref="B4:K4"/>
    <mergeCell ref="G5:H7"/>
    <mergeCell ref="A4:A10"/>
    <mergeCell ref="L4:L10"/>
    <mergeCell ref="A20:A26"/>
    <mergeCell ref="L20:L2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SheetLayoutView="70" workbookViewId="0" topLeftCell="A1">
      <selection activeCell="K15" sqref="K15"/>
    </sheetView>
  </sheetViews>
  <sheetFormatPr defaultColWidth="8.88671875" defaultRowHeight="13.5"/>
  <cols>
    <col min="1" max="12" width="10.77734375" style="99" customWidth="1"/>
    <col min="13" max="13" width="5.5546875" style="99" customWidth="1"/>
    <col min="14" max="16384" width="27.77734375" style="99" customWidth="1"/>
  </cols>
  <sheetData>
    <row r="1" spans="1:12" ht="41.25" customHeight="1">
      <c r="A1" s="213" t="s">
        <v>130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101" customFormat="1" ht="18" customHeight="1">
      <c r="A2" s="100" t="s">
        <v>17</v>
      </c>
      <c r="B2" s="100"/>
      <c r="K2" s="100"/>
      <c r="L2" s="102" t="s">
        <v>83</v>
      </c>
    </row>
    <row r="3" spans="1:12" s="101" customFormat="1" ht="22.5" customHeight="1">
      <c r="A3" s="227" t="s">
        <v>400</v>
      </c>
      <c r="B3" s="214" t="s">
        <v>32</v>
      </c>
      <c r="C3" s="233"/>
      <c r="D3" s="233"/>
      <c r="E3" s="233"/>
      <c r="F3" s="233"/>
      <c r="G3" s="233"/>
      <c r="H3" s="233"/>
      <c r="I3" s="233"/>
      <c r="J3" s="233"/>
      <c r="K3" s="234"/>
      <c r="L3" s="217" t="s">
        <v>402</v>
      </c>
    </row>
    <row r="4" spans="1:12" s="101" customFormat="1" ht="22.5" customHeight="1">
      <c r="A4" s="229"/>
      <c r="B4" s="51" t="s">
        <v>4</v>
      </c>
      <c r="C4" s="51" t="s">
        <v>123</v>
      </c>
      <c r="D4" s="51" t="s">
        <v>6</v>
      </c>
      <c r="E4" s="51" t="s">
        <v>7</v>
      </c>
      <c r="F4" s="51" t="s">
        <v>8</v>
      </c>
      <c r="G4" s="226" t="s">
        <v>182</v>
      </c>
      <c r="H4" s="227"/>
      <c r="I4" s="51" t="s">
        <v>9</v>
      </c>
      <c r="J4" s="51" t="s">
        <v>10</v>
      </c>
      <c r="K4" s="51" t="s">
        <v>128</v>
      </c>
      <c r="L4" s="228"/>
    </row>
    <row r="5" spans="1:12" s="101" customFormat="1" ht="22.5" customHeight="1">
      <c r="A5" s="229"/>
      <c r="B5" s="105"/>
      <c r="C5" s="105" t="s">
        <v>11</v>
      </c>
      <c r="D5" s="105" t="s">
        <v>20</v>
      </c>
      <c r="E5" s="105"/>
      <c r="F5" s="105"/>
      <c r="G5" s="228"/>
      <c r="H5" s="229"/>
      <c r="I5" s="105" t="s">
        <v>12</v>
      </c>
      <c r="J5" s="105"/>
      <c r="K5" s="105" t="s">
        <v>13</v>
      </c>
      <c r="L5" s="228"/>
    </row>
    <row r="6" spans="1:12" s="101" customFormat="1" ht="22.5" customHeight="1">
      <c r="A6" s="229"/>
      <c r="B6" s="105"/>
      <c r="C6" s="105"/>
      <c r="D6" s="105"/>
      <c r="E6" s="105"/>
      <c r="F6" s="105"/>
      <c r="G6" s="230"/>
      <c r="H6" s="231"/>
      <c r="I6" s="105"/>
      <c r="J6" s="105"/>
      <c r="K6" s="105" t="s">
        <v>366</v>
      </c>
      <c r="L6" s="228"/>
    </row>
    <row r="7" spans="1:12" s="101" customFormat="1" ht="22.5" customHeight="1">
      <c r="A7" s="229"/>
      <c r="B7" s="105"/>
      <c r="C7" s="105" t="s">
        <v>25</v>
      </c>
      <c r="D7" s="105"/>
      <c r="E7" s="105"/>
      <c r="F7" s="105"/>
      <c r="G7" s="105" t="s">
        <v>117</v>
      </c>
      <c r="H7" s="105" t="s">
        <v>118</v>
      </c>
      <c r="I7" s="105"/>
      <c r="J7" s="105"/>
      <c r="K7" s="105" t="s">
        <v>40</v>
      </c>
      <c r="L7" s="228"/>
    </row>
    <row r="8" spans="1:12" s="101" customFormat="1" ht="22.5" customHeight="1">
      <c r="A8" s="229"/>
      <c r="B8" s="105" t="s">
        <v>25</v>
      </c>
      <c r="C8" s="105" t="s">
        <v>26</v>
      </c>
      <c r="D8" s="105" t="s">
        <v>27</v>
      </c>
      <c r="E8" s="105" t="s">
        <v>14</v>
      </c>
      <c r="F8" s="105" t="s">
        <v>15</v>
      </c>
      <c r="G8" s="105" t="s">
        <v>183</v>
      </c>
      <c r="H8" s="105" t="s">
        <v>179</v>
      </c>
      <c r="I8" s="110" t="s">
        <v>23</v>
      </c>
      <c r="J8" s="105" t="s">
        <v>28</v>
      </c>
      <c r="K8" s="110" t="s">
        <v>184</v>
      </c>
      <c r="L8" s="228"/>
    </row>
    <row r="9" spans="1:12" s="101" customFormat="1" ht="22.5" customHeight="1">
      <c r="A9" s="231"/>
      <c r="B9" s="111" t="s">
        <v>21</v>
      </c>
      <c r="C9" s="111" t="s">
        <v>29</v>
      </c>
      <c r="D9" s="111" t="s">
        <v>30</v>
      </c>
      <c r="E9" s="112" t="s">
        <v>22</v>
      </c>
      <c r="F9" s="111" t="s">
        <v>124</v>
      </c>
      <c r="G9" s="111" t="s">
        <v>178</v>
      </c>
      <c r="H9" s="111" t="s">
        <v>180</v>
      </c>
      <c r="I9" s="112" t="s">
        <v>24</v>
      </c>
      <c r="J9" s="111" t="s">
        <v>31</v>
      </c>
      <c r="K9" s="111" t="s">
        <v>215</v>
      </c>
      <c r="L9" s="230"/>
    </row>
    <row r="10" spans="1:12" s="101" customFormat="1" ht="30" customHeight="1">
      <c r="A10" s="113" t="s">
        <v>80</v>
      </c>
      <c r="B10" s="114">
        <v>283</v>
      </c>
      <c r="C10" s="115">
        <v>4283</v>
      </c>
      <c r="D10" s="115">
        <v>51776</v>
      </c>
      <c r="E10" s="115">
        <v>543289</v>
      </c>
      <c r="F10" s="115">
        <v>535981</v>
      </c>
      <c r="G10" s="116">
        <v>26469</v>
      </c>
      <c r="H10" s="115">
        <v>33777</v>
      </c>
      <c r="I10" s="115">
        <v>285544</v>
      </c>
      <c r="J10" s="115">
        <v>257745</v>
      </c>
      <c r="K10" s="117">
        <v>283233</v>
      </c>
      <c r="L10" s="118" t="s">
        <v>80</v>
      </c>
    </row>
    <row r="11" spans="1:12" s="101" customFormat="1" ht="30" customHeight="1">
      <c r="A11" s="113" t="s">
        <v>120</v>
      </c>
      <c r="B11" s="114">
        <v>332</v>
      </c>
      <c r="C11" s="115">
        <v>4632</v>
      </c>
      <c r="D11" s="115">
        <v>62049</v>
      </c>
      <c r="E11" s="115">
        <v>557086</v>
      </c>
      <c r="F11" s="115">
        <v>557244</v>
      </c>
      <c r="G11" s="116">
        <v>30327</v>
      </c>
      <c r="H11" s="115">
        <v>30169</v>
      </c>
      <c r="I11" s="115">
        <v>318455</v>
      </c>
      <c r="J11" s="115">
        <v>238631</v>
      </c>
      <c r="K11" s="117">
        <v>309866</v>
      </c>
      <c r="L11" s="118" t="s">
        <v>122</v>
      </c>
    </row>
    <row r="12" spans="1:12" s="101" customFormat="1" ht="30" customHeight="1">
      <c r="A12" s="113" t="s">
        <v>319</v>
      </c>
      <c r="B12" s="114">
        <v>318</v>
      </c>
      <c r="C12" s="115">
        <v>4651</v>
      </c>
      <c r="D12" s="115">
        <v>68421</v>
      </c>
      <c r="E12" s="115">
        <v>621704</v>
      </c>
      <c r="F12" s="115">
        <v>613759</v>
      </c>
      <c r="G12" s="116">
        <v>27139</v>
      </c>
      <c r="H12" s="115">
        <v>35084</v>
      </c>
      <c r="I12" s="115">
        <v>366176</v>
      </c>
      <c r="J12" s="115">
        <v>255528</v>
      </c>
      <c r="K12" s="117">
        <v>324680</v>
      </c>
      <c r="L12" s="118" t="s">
        <v>119</v>
      </c>
    </row>
    <row r="13" spans="1:12" s="101" customFormat="1" ht="30" customHeight="1">
      <c r="A13" s="107" t="s">
        <v>370</v>
      </c>
      <c r="B13" s="114">
        <v>344</v>
      </c>
      <c r="C13" s="115">
        <v>4713</v>
      </c>
      <c r="D13" s="115">
        <v>72073</v>
      </c>
      <c r="E13" s="115">
        <v>699682</v>
      </c>
      <c r="F13" s="115">
        <v>695152</v>
      </c>
      <c r="G13" s="116">
        <v>29355</v>
      </c>
      <c r="H13" s="115">
        <v>33885</v>
      </c>
      <c r="I13" s="115">
        <v>404833</v>
      </c>
      <c r="J13" s="115">
        <v>294849</v>
      </c>
      <c r="K13" s="117">
        <v>335117</v>
      </c>
      <c r="L13" s="119" t="s">
        <v>370</v>
      </c>
    </row>
    <row r="14" spans="1:12" s="101" customFormat="1" ht="30" customHeight="1">
      <c r="A14" s="107" t="s">
        <v>368</v>
      </c>
      <c r="B14" s="114">
        <v>337</v>
      </c>
      <c r="C14" s="115">
        <v>4528</v>
      </c>
      <c r="D14" s="115">
        <v>73963</v>
      </c>
      <c r="E14" s="115">
        <v>793049</v>
      </c>
      <c r="F14" s="115">
        <v>785943</v>
      </c>
      <c r="G14" s="116">
        <v>37647</v>
      </c>
      <c r="H14" s="115">
        <v>44753</v>
      </c>
      <c r="I14" s="115">
        <v>458442</v>
      </c>
      <c r="J14" s="115">
        <v>334607</v>
      </c>
      <c r="K14" s="117">
        <v>353206</v>
      </c>
      <c r="L14" s="119" t="s">
        <v>368</v>
      </c>
    </row>
    <row r="15" spans="1:12" s="124" customFormat="1" ht="30" customHeight="1">
      <c r="A15" s="120" t="s">
        <v>385</v>
      </c>
      <c r="B15" s="121">
        <f>SUM(B16:B17)</f>
        <v>339</v>
      </c>
      <c r="C15" s="122">
        <f aca="true" t="shared" si="0" ref="C15:K15">SUM(C16:C17)</f>
        <v>4595</v>
      </c>
      <c r="D15" s="122">
        <f t="shared" si="0"/>
        <v>76908</v>
      </c>
      <c r="E15" s="122">
        <f t="shared" si="0"/>
        <v>820128</v>
      </c>
      <c r="F15" s="122">
        <f t="shared" si="0"/>
        <v>815041</v>
      </c>
      <c r="G15" s="122">
        <f t="shared" si="0"/>
        <v>47991</v>
      </c>
      <c r="H15" s="122">
        <f t="shared" si="0"/>
        <v>53078</v>
      </c>
      <c r="I15" s="122">
        <f t="shared" si="0"/>
        <v>491580</v>
      </c>
      <c r="J15" s="122">
        <f t="shared" si="0"/>
        <v>328548</v>
      </c>
      <c r="K15" s="122">
        <f t="shared" si="0"/>
        <v>345296</v>
      </c>
      <c r="L15" s="201" t="s">
        <v>385</v>
      </c>
    </row>
    <row r="16" spans="1:12" s="101" customFormat="1" ht="30" customHeight="1">
      <c r="A16" s="107" t="s">
        <v>133</v>
      </c>
      <c r="B16" s="114">
        <v>259</v>
      </c>
      <c r="C16" s="115">
        <v>3586</v>
      </c>
      <c r="D16" s="115">
        <v>59058</v>
      </c>
      <c r="E16" s="115">
        <v>626984</v>
      </c>
      <c r="F16" s="115">
        <v>624843</v>
      </c>
      <c r="G16" s="115">
        <v>32631</v>
      </c>
      <c r="H16" s="115">
        <v>34772</v>
      </c>
      <c r="I16" s="115">
        <v>363978</v>
      </c>
      <c r="J16" s="115">
        <v>263006</v>
      </c>
      <c r="K16" s="117">
        <v>262165</v>
      </c>
      <c r="L16" s="125" t="s">
        <v>1</v>
      </c>
    </row>
    <row r="17" spans="1:12" s="101" customFormat="1" ht="30" customHeight="1">
      <c r="A17" s="107" t="s">
        <v>0</v>
      </c>
      <c r="B17" s="126">
        <v>80</v>
      </c>
      <c r="C17" s="127">
        <v>1009</v>
      </c>
      <c r="D17" s="127">
        <v>17850</v>
      </c>
      <c r="E17" s="127">
        <v>193144</v>
      </c>
      <c r="F17" s="127">
        <v>190198</v>
      </c>
      <c r="G17" s="127">
        <v>15360</v>
      </c>
      <c r="H17" s="115">
        <v>18306</v>
      </c>
      <c r="I17" s="115">
        <v>127602</v>
      </c>
      <c r="J17" s="115">
        <v>65542</v>
      </c>
      <c r="K17" s="117">
        <v>83131</v>
      </c>
      <c r="L17" s="128" t="s">
        <v>2</v>
      </c>
    </row>
    <row r="18" spans="1:11" s="131" customFormat="1" ht="18" customHeight="1">
      <c r="A18" s="129" t="s">
        <v>375</v>
      </c>
      <c r="B18" s="130"/>
      <c r="C18" s="130"/>
      <c r="G18" s="132" t="s">
        <v>376</v>
      </c>
      <c r="H18" s="133"/>
      <c r="I18" s="73"/>
      <c r="J18" s="73"/>
      <c r="K18" s="73"/>
    </row>
    <row r="19" spans="1:8" s="131" customFormat="1" ht="18" customHeight="1">
      <c r="A19" s="134" t="s">
        <v>114</v>
      </c>
      <c r="G19" s="134" t="s">
        <v>115</v>
      </c>
      <c r="H19" s="134"/>
    </row>
    <row r="20" spans="1:8" s="131" customFormat="1" ht="18" customHeight="1">
      <c r="A20" s="131" t="s">
        <v>131</v>
      </c>
      <c r="G20" s="134" t="s">
        <v>132</v>
      </c>
      <c r="H20" s="134"/>
    </row>
    <row r="21" spans="1:8" s="131" customFormat="1" ht="18" customHeight="1">
      <c r="A21" s="131" t="s">
        <v>398</v>
      </c>
      <c r="G21" s="134" t="s">
        <v>134</v>
      </c>
      <c r="H21" s="134"/>
    </row>
    <row r="22" spans="1:12" s="136" customFormat="1" ht="3.75" customHeight="1" hidden="1">
      <c r="A22" s="135"/>
      <c r="B22" s="135"/>
      <c r="C22" s="135"/>
      <c r="D22" s="135"/>
      <c r="E22" s="135"/>
      <c r="F22" s="135" t="s">
        <v>116</v>
      </c>
      <c r="G22" s="135"/>
      <c r="H22" s="135"/>
      <c r="I22" s="135"/>
      <c r="J22" s="135"/>
      <c r="K22" s="135"/>
      <c r="L22" s="135"/>
    </row>
  </sheetData>
  <mergeCells count="5">
    <mergeCell ref="A1:L1"/>
    <mergeCell ref="B3:K3"/>
    <mergeCell ref="G4:H6"/>
    <mergeCell ref="A3:A9"/>
    <mergeCell ref="L3:L9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zoomScaleSheetLayoutView="10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63" sqref="H63"/>
    </sheetView>
  </sheetViews>
  <sheetFormatPr defaultColWidth="8.88671875" defaultRowHeight="13.5"/>
  <cols>
    <col min="1" max="1" width="13.77734375" style="45" customWidth="1"/>
    <col min="2" max="2" width="8.77734375" style="45" customWidth="1"/>
    <col min="3" max="11" width="9.3359375" style="45" customWidth="1"/>
    <col min="12" max="12" width="14.77734375" style="45" customWidth="1"/>
    <col min="13" max="13" width="3.3359375" style="45" customWidth="1"/>
    <col min="14" max="16384" width="8.88671875" style="45" customWidth="1"/>
  </cols>
  <sheetData>
    <row r="1" spans="1:12" s="137" customFormat="1" ht="29.25" customHeight="1">
      <c r="A1" s="218" t="s">
        <v>260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131" customFormat="1" ht="18" customHeight="1">
      <c r="A2" s="138" t="s">
        <v>17</v>
      </c>
      <c r="B2" s="138"/>
      <c r="K2" s="138"/>
      <c r="L2" s="139" t="s">
        <v>83</v>
      </c>
    </row>
    <row r="3" spans="1:12" s="131" customFormat="1" ht="13.5" customHeight="1">
      <c r="A3" s="220" t="s">
        <v>403</v>
      </c>
      <c r="B3" s="83" t="s">
        <v>4</v>
      </c>
      <c r="C3" s="83" t="s">
        <v>123</v>
      </c>
      <c r="D3" s="83" t="s">
        <v>6</v>
      </c>
      <c r="E3" s="83" t="s">
        <v>7</v>
      </c>
      <c r="F3" s="83" t="s">
        <v>8</v>
      </c>
      <c r="G3" s="219" t="s">
        <v>261</v>
      </c>
      <c r="H3" s="227"/>
      <c r="I3" s="83" t="s">
        <v>129</v>
      </c>
      <c r="J3" s="83" t="s">
        <v>10</v>
      </c>
      <c r="K3" s="51" t="s">
        <v>208</v>
      </c>
      <c r="L3" s="223" t="s">
        <v>404</v>
      </c>
    </row>
    <row r="4" spans="1:12" s="131" customFormat="1" ht="13.5" customHeight="1">
      <c r="A4" s="221"/>
      <c r="B4" s="140"/>
      <c r="C4" s="140" t="s">
        <v>11</v>
      </c>
      <c r="D4" s="140" t="s">
        <v>20</v>
      </c>
      <c r="E4" s="140"/>
      <c r="F4" s="140"/>
      <c r="G4" s="228"/>
      <c r="H4" s="229"/>
      <c r="I4" s="140" t="s">
        <v>12</v>
      </c>
      <c r="J4" s="140"/>
      <c r="K4" s="105" t="s">
        <v>209</v>
      </c>
      <c r="L4" s="224"/>
    </row>
    <row r="5" spans="1:12" s="131" customFormat="1" ht="13.5" customHeight="1">
      <c r="A5" s="221"/>
      <c r="B5" s="105"/>
      <c r="C5" s="105"/>
      <c r="D5" s="105"/>
      <c r="E5" s="105"/>
      <c r="F5" s="105"/>
      <c r="G5" s="230"/>
      <c r="H5" s="231"/>
      <c r="I5" s="140"/>
      <c r="J5" s="140"/>
      <c r="K5" s="105" t="s">
        <v>210</v>
      </c>
      <c r="L5" s="224"/>
    </row>
    <row r="6" spans="1:12" s="131" customFormat="1" ht="13.5" customHeight="1">
      <c r="A6" s="221"/>
      <c r="B6" s="105"/>
      <c r="C6" s="105" t="s">
        <v>25</v>
      </c>
      <c r="D6" s="105"/>
      <c r="E6" s="105"/>
      <c r="F6" s="105"/>
      <c r="G6" s="105" t="s">
        <v>117</v>
      </c>
      <c r="H6" s="105" t="s">
        <v>118</v>
      </c>
      <c r="I6" s="140" t="s">
        <v>19</v>
      </c>
      <c r="J6" s="140"/>
      <c r="K6" s="105" t="s">
        <v>213</v>
      </c>
      <c r="L6" s="224"/>
    </row>
    <row r="7" spans="1:12" s="131" customFormat="1" ht="13.5" customHeight="1">
      <c r="A7" s="221"/>
      <c r="B7" s="105" t="s">
        <v>25</v>
      </c>
      <c r="C7" s="105" t="s">
        <v>26</v>
      </c>
      <c r="D7" s="105" t="s">
        <v>27</v>
      </c>
      <c r="E7" s="105" t="s">
        <v>14</v>
      </c>
      <c r="F7" s="105" t="s">
        <v>15</v>
      </c>
      <c r="G7" s="105" t="s">
        <v>185</v>
      </c>
      <c r="H7" s="105" t="s">
        <v>186</v>
      </c>
      <c r="I7" s="105" t="s">
        <v>126</v>
      </c>
      <c r="J7" s="140" t="s">
        <v>82</v>
      </c>
      <c r="K7" s="105" t="s">
        <v>211</v>
      </c>
      <c r="L7" s="224"/>
    </row>
    <row r="8" spans="1:12" s="131" customFormat="1" ht="13.5" customHeight="1">
      <c r="A8" s="222"/>
      <c r="B8" s="141" t="s">
        <v>21</v>
      </c>
      <c r="C8" s="142" t="s">
        <v>29</v>
      </c>
      <c r="D8" s="111" t="s">
        <v>30</v>
      </c>
      <c r="E8" s="111" t="s">
        <v>22</v>
      </c>
      <c r="F8" s="111" t="s">
        <v>124</v>
      </c>
      <c r="G8" s="111" t="s">
        <v>187</v>
      </c>
      <c r="H8" s="111" t="s">
        <v>187</v>
      </c>
      <c r="I8" s="143" t="s">
        <v>24</v>
      </c>
      <c r="J8" s="143" t="s">
        <v>125</v>
      </c>
      <c r="K8" s="111" t="s">
        <v>212</v>
      </c>
      <c r="L8" s="204"/>
    </row>
    <row r="9" spans="1:12" s="131" customFormat="1" ht="16.5" customHeight="1">
      <c r="A9" s="144" t="s">
        <v>80</v>
      </c>
      <c r="B9" s="145">
        <v>295</v>
      </c>
      <c r="C9" s="145">
        <v>4484</v>
      </c>
      <c r="D9" s="145">
        <v>54960</v>
      </c>
      <c r="E9" s="145">
        <v>567463</v>
      </c>
      <c r="F9" s="145">
        <v>559511</v>
      </c>
      <c r="G9" s="145">
        <v>27154</v>
      </c>
      <c r="H9" s="145">
        <v>35106</v>
      </c>
      <c r="I9" s="145">
        <v>291548</v>
      </c>
      <c r="J9" s="145">
        <v>275915</v>
      </c>
      <c r="K9" s="145">
        <v>297046</v>
      </c>
      <c r="L9" s="146" t="s">
        <v>80</v>
      </c>
    </row>
    <row r="10" spans="1:12" s="131" customFormat="1" ht="16.5" customHeight="1">
      <c r="A10" s="144" t="s">
        <v>81</v>
      </c>
      <c r="B10" s="145">
        <v>345</v>
      </c>
      <c r="C10" s="145">
        <v>4797</v>
      </c>
      <c r="D10" s="145">
        <v>64894</v>
      </c>
      <c r="E10" s="145">
        <v>576903</v>
      </c>
      <c r="F10" s="145">
        <v>577202</v>
      </c>
      <c r="G10" s="145">
        <v>32102</v>
      </c>
      <c r="H10" s="145">
        <v>31803</v>
      </c>
      <c r="I10" s="145">
        <v>324731</v>
      </c>
      <c r="J10" s="145">
        <v>252172</v>
      </c>
      <c r="K10" s="145">
        <v>324604</v>
      </c>
      <c r="L10" s="146" t="s">
        <v>81</v>
      </c>
    </row>
    <row r="11" spans="1:12" s="131" customFormat="1" ht="16.5" customHeight="1">
      <c r="A11" s="144" t="s">
        <v>119</v>
      </c>
      <c r="B11" s="145">
        <v>329</v>
      </c>
      <c r="C11" s="145">
        <v>4783</v>
      </c>
      <c r="D11" s="145">
        <v>70960</v>
      </c>
      <c r="E11" s="145">
        <v>641285</v>
      </c>
      <c r="F11" s="145">
        <v>632772</v>
      </c>
      <c r="G11" s="145">
        <v>27817</v>
      </c>
      <c r="H11" s="145">
        <v>36330</v>
      </c>
      <c r="I11" s="145">
        <v>371879</v>
      </c>
      <c r="J11" s="145">
        <v>269406</v>
      </c>
      <c r="K11" s="145">
        <v>334990</v>
      </c>
      <c r="L11" s="146" t="s">
        <v>119</v>
      </c>
    </row>
    <row r="12" spans="1:12" s="131" customFormat="1" ht="16.5" customHeight="1">
      <c r="A12" s="144" t="s">
        <v>370</v>
      </c>
      <c r="B12" s="145">
        <v>357</v>
      </c>
      <c r="C12" s="145">
        <v>4930</v>
      </c>
      <c r="D12" s="145">
        <v>75846</v>
      </c>
      <c r="E12" s="145">
        <v>727432</v>
      </c>
      <c r="F12" s="145">
        <v>724482</v>
      </c>
      <c r="G12" s="145">
        <v>31744</v>
      </c>
      <c r="H12" s="145">
        <v>34694</v>
      </c>
      <c r="I12" s="145">
        <v>413414</v>
      </c>
      <c r="J12" s="145">
        <v>314018</v>
      </c>
      <c r="K12" s="145">
        <v>343516</v>
      </c>
      <c r="L12" s="146" t="s">
        <v>370</v>
      </c>
    </row>
    <row r="13" spans="1:12" s="131" customFormat="1" ht="16.5" customHeight="1">
      <c r="A13" s="144" t="s">
        <v>368</v>
      </c>
      <c r="B13" s="145">
        <v>349</v>
      </c>
      <c r="C13" s="145">
        <v>4728</v>
      </c>
      <c r="D13" s="145">
        <v>78172</v>
      </c>
      <c r="E13" s="145">
        <v>825659</v>
      </c>
      <c r="F13" s="145">
        <v>818716</v>
      </c>
      <c r="G13" s="145">
        <v>38902</v>
      </c>
      <c r="H13" s="145">
        <v>45845</v>
      </c>
      <c r="I13" s="145">
        <v>469042</v>
      </c>
      <c r="J13" s="145">
        <v>356617</v>
      </c>
      <c r="K13" s="145">
        <v>367084</v>
      </c>
      <c r="L13" s="146" t="s">
        <v>368</v>
      </c>
    </row>
    <row r="14" spans="1:12" s="148" customFormat="1" ht="16.5" customHeight="1">
      <c r="A14" s="120" t="s">
        <v>385</v>
      </c>
      <c r="B14" s="147">
        <v>351</v>
      </c>
      <c r="C14" s="147">
        <v>4801</v>
      </c>
      <c r="D14" s="147">
        <v>81020</v>
      </c>
      <c r="E14" s="147">
        <v>852035</v>
      </c>
      <c r="F14" s="147">
        <v>846454</v>
      </c>
      <c r="G14" s="147">
        <v>49013</v>
      </c>
      <c r="H14" s="147">
        <v>54594</v>
      </c>
      <c r="I14" s="147">
        <v>502537</v>
      </c>
      <c r="J14" s="147">
        <v>349498</v>
      </c>
      <c r="K14" s="147">
        <v>366030</v>
      </c>
      <c r="L14" s="201" t="s">
        <v>385</v>
      </c>
    </row>
    <row r="15" spans="1:12" s="152" customFormat="1" ht="16.5" customHeight="1">
      <c r="A15" s="149" t="s">
        <v>214</v>
      </c>
      <c r="B15" s="150">
        <v>12</v>
      </c>
      <c r="C15" s="150">
        <v>206</v>
      </c>
      <c r="D15" s="150">
        <v>4112</v>
      </c>
      <c r="E15" s="150">
        <v>31907</v>
      </c>
      <c r="F15" s="150">
        <v>31413</v>
      </c>
      <c r="G15" s="150">
        <v>1022</v>
      </c>
      <c r="H15" s="150">
        <v>1516</v>
      </c>
      <c r="I15" s="150">
        <v>10957</v>
      </c>
      <c r="J15" s="150">
        <v>20950</v>
      </c>
      <c r="K15" s="150">
        <v>20734</v>
      </c>
      <c r="L15" s="151" t="s">
        <v>39</v>
      </c>
    </row>
    <row r="16" spans="1:12" s="131" customFormat="1" ht="16.5" customHeight="1">
      <c r="A16" s="107" t="s">
        <v>216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06" t="s">
        <v>217</v>
      </c>
    </row>
    <row r="17" spans="1:12" s="131" customFormat="1" ht="16.5" customHeight="1">
      <c r="A17" s="107" t="s">
        <v>218</v>
      </c>
      <c r="B17" s="153">
        <v>12</v>
      </c>
      <c r="C17" s="153">
        <v>206</v>
      </c>
      <c r="D17" s="153">
        <v>4112</v>
      </c>
      <c r="E17" s="153">
        <v>31907</v>
      </c>
      <c r="F17" s="153">
        <v>31413</v>
      </c>
      <c r="G17" s="153">
        <v>1022</v>
      </c>
      <c r="H17" s="153">
        <v>1516</v>
      </c>
      <c r="I17" s="153">
        <v>10957</v>
      </c>
      <c r="J17" s="153">
        <v>20950</v>
      </c>
      <c r="K17" s="153">
        <v>20734</v>
      </c>
      <c r="L17" s="106" t="s">
        <v>219</v>
      </c>
    </row>
    <row r="18" spans="1:12" s="152" customFormat="1" ht="16.5" customHeight="1">
      <c r="A18" s="149" t="s">
        <v>220</v>
      </c>
      <c r="B18" s="150">
        <v>339</v>
      </c>
      <c r="C18" s="150">
        <v>4595</v>
      </c>
      <c r="D18" s="150">
        <v>76908</v>
      </c>
      <c r="E18" s="150">
        <v>820128</v>
      </c>
      <c r="F18" s="150">
        <v>815041</v>
      </c>
      <c r="G18" s="150">
        <v>47991</v>
      </c>
      <c r="H18" s="150">
        <v>53078</v>
      </c>
      <c r="I18" s="150">
        <v>491580</v>
      </c>
      <c r="J18" s="150">
        <v>328548</v>
      </c>
      <c r="K18" s="150">
        <v>345296</v>
      </c>
      <c r="L18" s="151" t="s">
        <v>221</v>
      </c>
    </row>
    <row r="19" spans="1:12" s="131" customFormat="1" ht="16.5" customHeight="1">
      <c r="A19" s="107" t="s">
        <v>222</v>
      </c>
      <c r="B19" s="153">
        <v>116</v>
      </c>
      <c r="C19" s="153">
        <v>1957</v>
      </c>
      <c r="D19" s="153">
        <v>32866</v>
      </c>
      <c r="E19" s="153">
        <v>425488</v>
      </c>
      <c r="F19" s="153">
        <v>425424</v>
      </c>
      <c r="G19" s="153">
        <v>32775</v>
      </c>
      <c r="H19" s="153">
        <v>32839</v>
      </c>
      <c r="I19" s="153">
        <v>260452</v>
      </c>
      <c r="J19" s="153">
        <v>165036</v>
      </c>
      <c r="K19" s="153">
        <v>187020</v>
      </c>
      <c r="L19" s="106" t="s">
        <v>223</v>
      </c>
    </row>
    <row r="20" spans="1:12" s="131" customFormat="1" ht="16.5" customHeight="1">
      <c r="A20" s="107" t="s">
        <v>224</v>
      </c>
      <c r="B20" s="153">
        <v>3</v>
      </c>
      <c r="C20" s="153">
        <v>36</v>
      </c>
      <c r="D20" s="153">
        <v>370</v>
      </c>
      <c r="E20" s="153">
        <v>1255</v>
      </c>
      <c r="F20" s="153">
        <v>1164</v>
      </c>
      <c r="G20" s="153">
        <v>151</v>
      </c>
      <c r="H20" s="153">
        <v>242</v>
      </c>
      <c r="I20" s="153">
        <v>679</v>
      </c>
      <c r="J20" s="153">
        <v>576</v>
      </c>
      <c r="K20" s="153">
        <v>2330</v>
      </c>
      <c r="L20" s="106" t="s">
        <v>225</v>
      </c>
    </row>
    <row r="21" spans="1:12" s="131" customFormat="1" ht="16.5" customHeight="1">
      <c r="A21" s="107" t="s">
        <v>226</v>
      </c>
      <c r="B21" s="154">
        <v>4</v>
      </c>
      <c r="C21" s="154">
        <v>38</v>
      </c>
      <c r="D21" s="154">
        <v>287</v>
      </c>
      <c r="E21" s="154">
        <v>1924</v>
      </c>
      <c r="F21" s="154">
        <v>1890</v>
      </c>
      <c r="G21" s="154">
        <v>90</v>
      </c>
      <c r="H21" s="154">
        <v>124</v>
      </c>
      <c r="I21" s="154">
        <v>1064</v>
      </c>
      <c r="J21" s="154">
        <v>860</v>
      </c>
      <c r="K21" s="154">
        <v>3474</v>
      </c>
      <c r="L21" s="106" t="s">
        <v>227</v>
      </c>
    </row>
    <row r="22" spans="1:12" s="131" customFormat="1" ht="16.5" customHeight="1">
      <c r="A22" s="107" t="s">
        <v>228</v>
      </c>
      <c r="B22" s="153">
        <v>6</v>
      </c>
      <c r="C22" s="153">
        <v>49</v>
      </c>
      <c r="D22" s="153">
        <v>880</v>
      </c>
      <c r="E22" s="153">
        <v>3681</v>
      </c>
      <c r="F22" s="153">
        <v>3612</v>
      </c>
      <c r="G22" s="153">
        <v>28</v>
      </c>
      <c r="H22" s="153">
        <v>97</v>
      </c>
      <c r="I22" s="153">
        <v>1851</v>
      </c>
      <c r="J22" s="153">
        <v>1830</v>
      </c>
      <c r="K22" s="153">
        <v>3051</v>
      </c>
      <c r="L22" s="106" t="s">
        <v>229</v>
      </c>
    </row>
    <row r="23" spans="1:12" s="131" customFormat="1" ht="16.5" customHeight="1">
      <c r="A23" s="107" t="s">
        <v>230</v>
      </c>
      <c r="B23" s="153">
        <v>8</v>
      </c>
      <c r="C23" s="153">
        <v>178</v>
      </c>
      <c r="D23" s="153">
        <v>3225</v>
      </c>
      <c r="E23" s="153">
        <v>29350</v>
      </c>
      <c r="F23" s="153">
        <v>28801</v>
      </c>
      <c r="G23" s="153">
        <v>968</v>
      </c>
      <c r="H23" s="153">
        <v>1517</v>
      </c>
      <c r="I23" s="153">
        <v>18898</v>
      </c>
      <c r="J23" s="153">
        <v>10452</v>
      </c>
      <c r="K23" s="153">
        <v>22096</v>
      </c>
      <c r="L23" s="106" t="s">
        <v>231</v>
      </c>
    </row>
    <row r="24" spans="1:12" s="131" customFormat="1" ht="16.5" customHeight="1">
      <c r="A24" s="107" t="s">
        <v>232</v>
      </c>
      <c r="B24" s="153">
        <v>23</v>
      </c>
      <c r="C24" s="153">
        <v>460</v>
      </c>
      <c r="D24" s="153">
        <v>8226</v>
      </c>
      <c r="E24" s="153">
        <v>31365</v>
      </c>
      <c r="F24" s="153">
        <v>31515</v>
      </c>
      <c r="G24" s="153">
        <v>153</v>
      </c>
      <c r="H24" s="153">
        <v>3</v>
      </c>
      <c r="I24" s="153">
        <v>9747</v>
      </c>
      <c r="J24" s="153">
        <v>21618</v>
      </c>
      <c r="K24" s="153">
        <v>30218</v>
      </c>
      <c r="L24" s="106" t="s">
        <v>233</v>
      </c>
    </row>
    <row r="25" spans="1:12" s="131" customFormat="1" ht="16.5" customHeight="1">
      <c r="A25" s="107" t="s">
        <v>234</v>
      </c>
      <c r="B25" s="153">
        <v>2</v>
      </c>
      <c r="C25" s="155" t="s">
        <v>383</v>
      </c>
      <c r="D25" s="155" t="s">
        <v>383</v>
      </c>
      <c r="E25" s="155" t="s">
        <v>383</v>
      </c>
      <c r="F25" s="155" t="s">
        <v>383</v>
      </c>
      <c r="G25" s="155" t="s">
        <v>383</v>
      </c>
      <c r="H25" s="155" t="s">
        <v>383</v>
      </c>
      <c r="I25" s="155" t="s">
        <v>383</v>
      </c>
      <c r="J25" s="155" t="s">
        <v>383</v>
      </c>
      <c r="K25" s="155" t="s">
        <v>383</v>
      </c>
      <c r="L25" s="106" t="s">
        <v>235</v>
      </c>
    </row>
    <row r="26" spans="1:12" s="131" customFormat="1" ht="16.5" customHeight="1">
      <c r="A26" s="107" t="s">
        <v>236</v>
      </c>
      <c r="B26" s="153">
        <v>10</v>
      </c>
      <c r="C26" s="153">
        <v>127</v>
      </c>
      <c r="D26" s="153">
        <v>2309</v>
      </c>
      <c r="E26" s="153">
        <v>26493</v>
      </c>
      <c r="F26" s="153">
        <v>25794</v>
      </c>
      <c r="G26" s="153">
        <v>3533</v>
      </c>
      <c r="H26" s="153">
        <v>4232</v>
      </c>
      <c r="I26" s="153">
        <v>15463</v>
      </c>
      <c r="J26" s="153">
        <v>11030</v>
      </c>
      <c r="K26" s="153">
        <v>13295</v>
      </c>
      <c r="L26" s="106" t="s">
        <v>237</v>
      </c>
    </row>
    <row r="27" spans="1:12" s="131" customFormat="1" ht="16.5" customHeight="1">
      <c r="A27" s="107" t="s">
        <v>238</v>
      </c>
      <c r="B27" s="153">
        <v>25</v>
      </c>
      <c r="C27" s="153">
        <v>284</v>
      </c>
      <c r="D27" s="153">
        <v>3983</v>
      </c>
      <c r="E27" s="153">
        <v>29621</v>
      </c>
      <c r="F27" s="153">
        <v>26061</v>
      </c>
      <c r="G27" s="153">
        <v>1318</v>
      </c>
      <c r="H27" s="153">
        <v>1878</v>
      </c>
      <c r="I27" s="153">
        <v>17303</v>
      </c>
      <c r="J27" s="153">
        <v>9138</v>
      </c>
      <c r="K27" s="153">
        <v>16528</v>
      </c>
      <c r="L27" s="106" t="s">
        <v>239</v>
      </c>
    </row>
    <row r="28" spans="1:12" s="131" customFormat="1" ht="16.5" customHeight="1">
      <c r="A28" s="107" t="s">
        <v>240</v>
      </c>
      <c r="B28" s="153">
        <v>58</v>
      </c>
      <c r="C28" s="153">
        <v>710</v>
      </c>
      <c r="D28" s="153">
        <v>13195</v>
      </c>
      <c r="E28" s="153">
        <v>143719</v>
      </c>
      <c r="F28" s="153">
        <v>143440</v>
      </c>
      <c r="G28" s="153">
        <v>3487</v>
      </c>
      <c r="H28" s="153">
        <v>3766</v>
      </c>
      <c r="I28" s="153">
        <v>81448</v>
      </c>
      <c r="J28" s="153">
        <v>62271</v>
      </c>
      <c r="K28" s="153">
        <v>37767</v>
      </c>
      <c r="L28" s="106" t="s">
        <v>241</v>
      </c>
    </row>
    <row r="29" spans="1:12" s="131" customFormat="1" ht="16.5" customHeight="1">
      <c r="A29" s="107" t="s">
        <v>242</v>
      </c>
      <c r="B29" s="153">
        <v>1</v>
      </c>
      <c r="C29" s="155" t="s">
        <v>383</v>
      </c>
      <c r="D29" s="155" t="s">
        <v>383</v>
      </c>
      <c r="E29" s="155" t="s">
        <v>383</v>
      </c>
      <c r="F29" s="155" t="s">
        <v>383</v>
      </c>
      <c r="G29" s="155" t="s">
        <v>383</v>
      </c>
      <c r="H29" s="155" t="s">
        <v>383</v>
      </c>
      <c r="I29" s="155" t="s">
        <v>383</v>
      </c>
      <c r="J29" s="155" t="s">
        <v>383</v>
      </c>
      <c r="K29" s="155" t="s">
        <v>383</v>
      </c>
      <c r="L29" s="106" t="s">
        <v>243</v>
      </c>
    </row>
    <row r="30" spans="1:12" s="131" customFormat="1" ht="16.5" customHeight="1">
      <c r="A30" s="107" t="s">
        <v>244</v>
      </c>
      <c r="B30" s="153">
        <v>30</v>
      </c>
      <c r="C30" s="153">
        <v>228</v>
      </c>
      <c r="D30" s="153">
        <v>3334</v>
      </c>
      <c r="E30" s="153">
        <v>23049</v>
      </c>
      <c r="F30" s="153">
        <v>22526</v>
      </c>
      <c r="G30" s="153">
        <v>392</v>
      </c>
      <c r="H30" s="153">
        <v>915</v>
      </c>
      <c r="I30" s="153">
        <v>14133</v>
      </c>
      <c r="J30" s="153">
        <v>8916</v>
      </c>
      <c r="K30" s="153">
        <v>9427</v>
      </c>
      <c r="L30" s="106" t="s">
        <v>245</v>
      </c>
    </row>
    <row r="31" spans="1:12" s="131" customFormat="1" ht="16.5" customHeight="1">
      <c r="A31" s="107" t="s">
        <v>246</v>
      </c>
      <c r="B31" s="153">
        <v>14</v>
      </c>
      <c r="C31" s="153">
        <v>116</v>
      </c>
      <c r="D31" s="153">
        <v>2005</v>
      </c>
      <c r="E31" s="153">
        <v>13500</v>
      </c>
      <c r="F31" s="153">
        <v>12320</v>
      </c>
      <c r="G31" s="153">
        <v>378</v>
      </c>
      <c r="H31" s="153">
        <v>1558</v>
      </c>
      <c r="I31" s="153">
        <v>7880</v>
      </c>
      <c r="J31" s="153">
        <v>5620</v>
      </c>
      <c r="K31" s="153">
        <v>5143</v>
      </c>
      <c r="L31" s="106" t="s">
        <v>247</v>
      </c>
    </row>
    <row r="32" spans="1:12" s="131" customFormat="1" ht="16.5" customHeight="1">
      <c r="A32" s="107" t="s">
        <v>248</v>
      </c>
      <c r="B32" s="153">
        <v>1</v>
      </c>
      <c r="C32" s="155" t="s">
        <v>383</v>
      </c>
      <c r="D32" s="155" t="s">
        <v>383</v>
      </c>
      <c r="E32" s="155" t="s">
        <v>383</v>
      </c>
      <c r="F32" s="155" t="s">
        <v>383</v>
      </c>
      <c r="G32" s="155" t="s">
        <v>383</v>
      </c>
      <c r="H32" s="155" t="s">
        <v>383</v>
      </c>
      <c r="I32" s="155" t="s">
        <v>383</v>
      </c>
      <c r="J32" s="155" t="s">
        <v>383</v>
      </c>
      <c r="K32" s="155" t="s">
        <v>383</v>
      </c>
      <c r="L32" s="106" t="s">
        <v>249</v>
      </c>
    </row>
    <row r="33" spans="1:12" ht="16.5" customHeight="1">
      <c r="A33" s="156" t="s">
        <v>250</v>
      </c>
      <c r="B33" s="153">
        <v>15</v>
      </c>
      <c r="C33" s="153">
        <v>101</v>
      </c>
      <c r="D33" s="153">
        <v>1338</v>
      </c>
      <c r="E33" s="153">
        <v>8603</v>
      </c>
      <c r="F33" s="153">
        <v>8407</v>
      </c>
      <c r="G33" s="153">
        <v>141</v>
      </c>
      <c r="H33" s="153">
        <v>337</v>
      </c>
      <c r="I33" s="153">
        <v>4871</v>
      </c>
      <c r="J33" s="153">
        <v>3732</v>
      </c>
      <c r="K33" s="153">
        <v>2655</v>
      </c>
      <c r="L33" s="157" t="s">
        <v>251</v>
      </c>
    </row>
    <row r="34" spans="1:12" ht="16.5" customHeight="1">
      <c r="A34" s="156" t="s">
        <v>252</v>
      </c>
      <c r="B34" s="153">
        <v>1</v>
      </c>
      <c r="C34" s="155" t="s">
        <v>383</v>
      </c>
      <c r="D34" s="155" t="s">
        <v>383</v>
      </c>
      <c r="E34" s="155" t="s">
        <v>383</v>
      </c>
      <c r="F34" s="155" t="s">
        <v>383</v>
      </c>
      <c r="G34" s="155" t="s">
        <v>383</v>
      </c>
      <c r="H34" s="155" t="s">
        <v>383</v>
      </c>
      <c r="I34" s="155" t="s">
        <v>383</v>
      </c>
      <c r="J34" s="155" t="s">
        <v>383</v>
      </c>
      <c r="K34" s="155" t="s">
        <v>383</v>
      </c>
      <c r="L34" s="157" t="s">
        <v>253</v>
      </c>
    </row>
    <row r="35" spans="1:12" ht="16.5" customHeight="1">
      <c r="A35" s="156" t="s">
        <v>254</v>
      </c>
      <c r="B35" s="153">
        <v>3</v>
      </c>
      <c r="C35" s="153">
        <v>24</v>
      </c>
      <c r="D35" s="153">
        <v>481</v>
      </c>
      <c r="E35" s="153">
        <v>1412</v>
      </c>
      <c r="F35" s="153">
        <v>1412</v>
      </c>
      <c r="G35" s="153">
        <v>0</v>
      </c>
      <c r="H35" s="153">
        <v>0</v>
      </c>
      <c r="I35" s="153">
        <v>334</v>
      </c>
      <c r="J35" s="153">
        <v>1078</v>
      </c>
      <c r="K35" s="153">
        <v>384</v>
      </c>
      <c r="L35" s="157" t="s">
        <v>255</v>
      </c>
    </row>
    <row r="36" spans="1:12" ht="16.5" customHeight="1">
      <c r="A36" s="156" t="s">
        <v>256</v>
      </c>
      <c r="B36" s="153">
        <v>0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7" t="s">
        <v>257</v>
      </c>
    </row>
    <row r="37" spans="1:12" ht="16.5" customHeight="1">
      <c r="A37" s="156" t="s">
        <v>258</v>
      </c>
      <c r="B37" s="153">
        <v>2</v>
      </c>
      <c r="C37" s="155" t="s">
        <v>383</v>
      </c>
      <c r="D37" s="155" t="s">
        <v>383</v>
      </c>
      <c r="E37" s="155" t="s">
        <v>383</v>
      </c>
      <c r="F37" s="155" t="s">
        <v>383</v>
      </c>
      <c r="G37" s="155" t="s">
        <v>383</v>
      </c>
      <c r="H37" s="155" t="s">
        <v>383</v>
      </c>
      <c r="I37" s="155" t="s">
        <v>383</v>
      </c>
      <c r="J37" s="155" t="s">
        <v>383</v>
      </c>
      <c r="K37" s="155" t="s">
        <v>383</v>
      </c>
      <c r="L37" s="157" t="s">
        <v>259</v>
      </c>
    </row>
    <row r="38" spans="1:12" ht="16.5" customHeight="1">
      <c r="A38" s="156" t="s">
        <v>371</v>
      </c>
      <c r="B38" s="153">
        <v>16</v>
      </c>
      <c r="C38" s="153">
        <v>114</v>
      </c>
      <c r="D38" s="153">
        <v>1299</v>
      </c>
      <c r="E38" s="153">
        <v>6090</v>
      </c>
      <c r="F38" s="153">
        <v>6109</v>
      </c>
      <c r="G38" s="153">
        <v>145</v>
      </c>
      <c r="H38" s="153">
        <v>126</v>
      </c>
      <c r="I38" s="153">
        <v>3364</v>
      </c>
      <c r="J38" s="153">
        <v>2728</v>
      </c>
      <c r="K38" s="153">
        <v>1610</v>
      </c>
      <c r="L38" s="157" t="s">
        <v>373</v>
      </c>
    </row>
    <row r="39" spans="1:12" ht="16.5" customHeight="1">
      <c r="A39" s="158" t="s">
        <v>372</v>
      </c>
      <c r="B39" s="159">
        <v>1</v>
      </c>
      <c r="C39" s="160" t="s">
        <v>383</v>
      </c>
      <c r="D39" s="160" t="s">
        <v>383</v>
      </c>
      <c r="E39" s="160" t="s">
        <v>383</v>
      </c>
      <c r="F39" s="160" t="s">
        <v>383</v>
      </c>
      <c r="G39" s="160" t="s">
        <v>383</v>
      </c>
      <c r="H39" s="160" t="s">
        <v>383</v>
      </c>
      <c r="I39" s="160" t="s">
        <v>383</v>
      </c>
      <c r="J39" s="160" t="s">
        <v>383</v>
      </c>
      <c r="K39" s="160" t="s">
        <v>383</v>
      </c>
      <c r="L39" s="161" t="s">
        <v>374</v>
      </c>
    </row>
    <row r="40" spans="1:12" s="131" customFormat="1" ht="13.5" customHeight="1">
      <c r="A40" s="130" t="s">
        <v>375</v>
      </c>
      <c r="B40" s="130"/>
      <c r="G40" s="130" t="s">
        <v>376</v>
      </c>
      <c r="I40" s="130"/>
      <c r="J40" s="130"/>
      <c r="K40" s="130"/>
      <c r="L40" s="130"/>
    </row>
    <row r="41" spans="1:7" s="131" customFormat="1" ht="13.5" customHeight="1">
      <c r="A41" s="134" t="s">
        <v>188</v>
      </c>
      <c r="G41" s="131" t="s">
        <v>189</v>
      </c>
    </row>
    <row r="42" spans="1:7" s="131" customFormat="1" ht="13.5" customHeight="1">
      <c r="A42" s="131" t="s">
        <v>378</v>
      </c>
      <c r="G42" s="131" t="s">
        <v>190</v>
      </c>
    </row>
    <row r="43" spans="1:7" s="131" customFormat="1" ht="13.5" customHeight="1">
      <c r="A43" s="131" t="s">
        <v>398</v>
      </c>
      <c r="G43" s="131" t="s">
        <v>379</v>
      </c>
    </row>
  </sheetData>
  <mergeCells count="4">
    <mergeCell ref="A1:L1"/>
    <mergeCell ref="G3:H5"/>
    <mergeCell ref="A3:A8"/>
    <mergeCell ref="L3:L8"/>
  </mergeCells>
  <printOptions horizontalCentered="1" verticalCentered="1"/>
  <pageMargins left="0.35433070866141736" right="0.35433070866141736" top="0.3937007874015748" bottom="0.25" header="0.5118110236220472" footer="0.31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pane xSplit="1" ySplit="7" topLeftCell="C20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N27" sqref="N27"/>
    </sheetView>
  </sheetViews>
  <sheetFormatPr defaultColWidth="8.88671875" defaultRowHeight="13.5"/>
  <cols>
    <col min="1" max="1" width="12.77734375" style="45" customWidth="1"/>
    <col min="2" max="2" width="10.99609375" style="45" customWidth="1"/>
    <col min="3" max="3" width="9.99609375" style="45" customWidth="1"/>
    <col min="4" max="4" width="10.99609375" style="45" customWidth="1"/>
    <col min="5" max="5" width="9.99609375" style="45" customWidth="1"/>
    <col min="6" max="6" width="10.99609375" style="45" customWidth="1"/>
    <col min="7" max="7" width="9.99609375" style="45" customWidth="1"/>
    <col min="8" max="8" width="10.99609375" style="45" customWidth="1"/>
    <col min="9" max="9" width="9.99609375" style="45" customWidth="1"/>
    <col min="10" max="10" width="10.99609375" style="45" customWidth="1"/>
    <col min="11" max="11" width="9.99609375" style="45" customWidth="1"/>
    <col min="12" max="12" width="10.99609375" style="45" customWidth="1"/>
    <col min="13" max="13" width="9.99609375" style="45" customWidth="1"/>
    <col min="14" max="14" width="12.77734375" style="45" customWidth="1"/>
    <col min="15" max="16384" width="8.88671875" style="45" customWidth="1"/>
  </cols>
  <sheetData>
    <row r="1" spans="1:14" ht="35.25" customHeight="1">
      <c r="A1" s="205" t="s">
        <v>143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131" customFormat="1" ht="18" customHeight="1">
      <c r="A2" s="162" t="s">
        <v>84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N2" s="163" t="s">
        <v>85</v>
      </c>
    </row>
    <row r="3" spans="1:14" s="131" customFormat="1" ht="19.5" customHeight="1">
      <c r="A3" s="227" t="s">
        <v>405</v>
      </c>
      <c r="B3" s="217" t="s">
        <v>18</v>
      </c>
      <c r="C3" s="227"/>
      <c r="D3" s="217" t="s">
        <v>41</v>
      </c>
      <c r="E3" s="227"/>
      <c r="F3" s="217" t="s">
        <v>88</v>
      </c>
      <c r="G3" s="227"/>
      <c r="H3" s="217" t="s">
        <v>42</v>
      </c>
      <c r="I3" s="227"/>
      <c r="J3" s="217" t="s">
        <v>87</v>
      </c>
      <c r="K3" s="227"/>
      <c r="L3" s="217" t="s">
        <v>135</v>
      </c>
      <c r="M3" s="227"/>
      <c r="N3" s="217" t="s">
        <v>406</v>
      </c>
    </row>
    <row r="4" spans="1:14" s="131" customFormat="1" ht="19.5" customHeight="1">
      <c r="A4" s="229"/>
      <c r="B4" s="228"/>
      <c r="C4" s="229"/>
      <c r="D4" s="228" t="s">
        <v>43</v>
      </c>
      <c r="E4" s="229"/>
      <c r="F4" s="206"/>
      <c r="G4" s="229"/>
      <c r="H4" s="206" t="s">
        <v>33</v>
      </c>
      <c r="I4" s="229"/>
      <c r="J4" s="228" t="s">
        <v>191</v>
      </c>
      <c r="K4" s="229"/>
      <c r="L4" s="228" t="s">
        <v>44</v>
      </c>
      <c r="M4" s="229"/>
      <c r="N4" s="228"/>
    </row>
    <row r="5" spans="1:14" s="131" customFormat="1" ht="19.5" customHeight="1">
      <c r="A5" s="229"/>
      <c r="B5" s="230" t="s">
        <v>3</v>
      </c>
      <c r="C5" s="231"/>
      <c r="D5" s="230" t="s">
        <v>46</v>
      </c>
      <c r="E5" s="231"/>
      <c r="F5" s="230" t="s">
        <v>136</v>
      </c>
      <c r="G5" s="231"/>
      <c r="H5" s="207" t="s">
        <v>34</v>
      </c>
      <c r="I5" s="231"/>
      <c r="J5" s="230" t="s">
        <v>137</v>
      </c>
      <c r="K5" s="231"/>
      <c r="L5" s="230" t="s">
        <v>47</v>
      </c>
      <c r="M5" s="231"/>
      <c r="N5" s="228"/>
    </row>
    <row r="6" spans="1:14" s="131" customFormat="1" ht="19.5" customHeight="1">
      <c r="A6" s="229"/>
      <c r="B6" s="104" t="s">
        <v>48</v>
      </c>
      <c r="C6" s="51" t="s">
        <v>11</v>
      </c>
      <c r="D6" s="51" t="s">
        <v>48</v>
      </c>
      <c r="E6" s="51" t="s">
        <v>11</v>
      </c>
      <c r="F6" s="51" t="s">
        <v>48</v>
      </c>
      <c r="G6" s="51" t="s">
        <v>11</v>
      </c>
      <c r="H6" s="51" t="s">
        <v>48</v>
      </c>
      <c r="I6" s="51" t="s">
        <v>11</v>
      </c>
      <c r="J6" s="51" t="s">
        <v>48</v>
      </c>
      <c r="K6" s="51" t="s">
        <v>11</v>
      </c>
      <c r="L6" s="51" t="s">
        <v>48</v>
      </c>
      <c r="M6" s="51" t="s">
        <v>11</v>
      </c>
      <c r="N6" s="228"/>
    </row>
    <row r="7" spans="1:14" s="131" customFormat="1" ht="19.5" customHeight="1">
      <c r="A7" s="231"/>
      <c r="B7" s="112" t="s">
        <v>16</v>
      </c>
      <c r="C7" s="111" t="s">
        <v>49</v>
      </c>
      <c r="D7" s="112" t="s">
        <v>16</v>
      </c>
      <c r="E7" s="111" t="s">
        <v>49</v>
      </c>
      <c r="F7" s="112" t="s">
        <v>16</v>
      </c>
      <c r="G7" s="111" t="s">
        <v>49</v>
      </c>
      <c r="H7" s="112" t="s">
        <v>16</v>
      </c>
      <c r="I7" s="111" t="s">
        <v>49</v>
      </c>
      <c r="J7" s="112" t="s">
        <v>16</v>
      </c>
      <c r="K7" s="111" t="s">
        <v>49</v>
      </c>
      <c r="L7" s="112" t="s">
        <v>16</v>
      </c>
      <c r="M7" s="111" t="s">
        <v>49</v>
      </c>
      <c r="N7" s="230"/>
    </row>
    <row r="8" spans="1:14" s="131" customFormat="1" ht="19.5" customHeight="1">
      <c r="A8" s="107" t="s">
        <v>80</v>
      </c>
      <c r="B8" s="165">
        <v>283</v>
      </c>
      <c r="C8" s="165">
        <v>4283</v>
      </c>
      <c r="D8" s="165">
        <v>91</v>
      </c>
      <c r="E8" s="165">
        <v>1739</v>
      </c>
      <c r="F8" s="165">
        <v>0</v>
      </c>
      <c r="G8" s="165">
        <v>0</v>
      </c>
      <c r="H8" s="165">
        <v>2</v>
      </c>
      <c r="I8" s="166" t="s">
        <v>381</v>
      </c>
      <c r="J8" s="165">
        <v>5</v>
      </c>
      <c r="K8" s="165">
        <v>45</v>
      </c>
      <c r="L8" s="167">
        <v>0</v>
      </c>
      <c r="M8" s="168">
        <v>0</v>
      </c>
      <c r="N8" s="103" t="s">
        <v>80</v>
      </c>
    </row>
    <row r="9" spans="1:14" s="131" customFormat="1" ht="19.5" customHeight="1">
      <c r="A9" s="107" t="s">
        <v>81</v>
      </c>
      <c r="B9" s="165">
        <v>332</v>
      </c>
      <c r="C9" s="165">
        <v>4632</v>
      </c>
      <c r="D9" s="165">
        <v>103</v>
      </c>
      <c r="E9" s="165">
        <v>1812</v>
      </c>
      <c r="F9" s="165">
        <v>0</v>
      </c>
      <c r="G9" s="165">
        <v>0</v>
      </c>
      <c r="H9" s="165">
        <v>3</v>
      </c>
      <c r="I9" s="165">
        <v>19</v>
      </c>
      <c r="J9" s="165">
        <v>5</v>
      </c>
      <c r="K9" s="165">
        <v>45</v>
      </c>
      <c r="L9" s="167">
        <v>0</v>
      </c>
      <c r="M9" s="168">
        <v>0</v>
      </c>
      <c r="N9" s="119" t="s">
        <v>81</v>
      </c>
    </row>
    <row r="10" spans="1:14" s="131" customFormat="1" ht="19.5" customHeight="1">
      <c r="A10" s="107" t="s">
        <v>119</v>
      </c>
      <c r="B10" s="165">
        <v>318</v>
      </c>
      <c r="C10" s="165">
        <v>4651</v>
      </c>
      <c r="D10" s="165">
        <v>102</v>
      </c>
      <c r="E10" s="165">
        <v>1919</v>
      </c>
      <c r="F10" s="165">
        <v>0</v>
      </c>
      <c r="G10" s="165">
        <v>0</v>
      </c>
      <c r="H10" s="165">
        <v>1</v>
      </c>
      <c r="I10" s="166" t="s">
        <v>381</v>
      </c>
      <c r="J10" s="165">
        <v>3</v>
      </c>
      <c r="K10" s="165">
        <v>20</v>
      </c>
      <c r="L10" s="167">
        <v>0</v>
      </c>
      <c r="M10" s="168">
        <v>0</v>
      </c>
      <c r="N10" s="119" t="s">
        <v>119</v>
      </c>
    </row>
    <row r="11" spans="1:14" s="131" customFormat="1" ht="19.5" customHeight="1">
      <c r="A11" s="107" t="s">
        <v>370</v>
      </c>
      <c r="B11" s="165">
        <v>344</v>
      </c>
      <c r="C11" s="165">
        <v>4713</v>
      </c>
      <c r="D11" s="165">
        <v>111</v>
      </c>
      <c r="E11" s="165">
        <v>1941</v>
      </c>
      <c r="F11" s="165">
        <v>0</v>
      </c>
      <c r="G11" s="165">
        <v>0</v>
      </c>
      <c r="H11" s="165">
        <v>4</v>
      </c>
      <c r="I11" s="169">
        <v>38</v>
      </c>
      <c r="J11" s="165">
        <v>2</v>
      </c>
      <c r="K11" s="166" t="s">
        <v>381</v>
      </c>
      <c r="L11" s="167">
        <v>0</v>
      </c>
      <c r="M11" s="168">
        <v>0</v>
      </c>
      <c r="N11" s="119" t="s">
        <v>370</v>
      </c>
    </row>
    <row r="12" spans="1:14" s="131" customFormat="1" ht="19.5" customHeight="1">
      <c r="A12" s="107" t="s">
        <v>368</v>
      </c>
      <c r="B12" s="165">
        <v>337</v>
      </c>
      <c r="C12" s="165">
        <v>4528</v>
      </c>
      <c r="D12" s="165">
        <v>112</v>
      </c>
      <c r="E12" s="165">
        <v>1913</v>
      </c>
      <c r="F12" s="165">
        <v>0</v>
      </c>
      <c r="G12" s="165">
        <v>0</v>
      </c>
      <c r="H12" s="165">
        <v>3</v>
      </c>
      <c r="I12" s="169">
        <v>31</v>
      </c>
      <c r="J12" s="165">
        <v>1</v>
      </c>
      <c r="K12" s="166">
        <v>5</v>
      </c>
      <c r="L12" s="167">
        <v>0</v>
      </c>
      <c r="M12" s="168">
        <v>0</v>
      </c>
      <c r="N12" s="119" t="s">
        <v>368</v>
      </c>
    </row>
    <row r="13" spans="1:14" s="148" customFormat="1" ht="19.5" customHeight="1">
      <c r="A13" s="120" t="s">
        <v>385</v>
      </c>
      <c r="B13" s="170">
        <f>SUM(B14:B15)</f>
        <v>339</v>
      </c>
      <c r="C13" s="170">
        <f aca="true" t="shared" si="0" ref="C13:M13">SUM(C14:C15)</f>
        <v>4595</v>
      </c>
      <c r="D13" s="170">
        <f t="shared" si="0"/>
        <v>116</v>
      </c>
      <c r="E13" s="170">
        <f t="shared" si="0"/>
        <v>1957</v>
      </c>
      <c r="F13" s="170">
        <f t="shared" si="0"/>
        <v>0</v>
      </c>
      <c r="G13" s="170">
        <f t="shared" si="0"/>
        <v>0</v>
      </c>
      <c r="H13" s="170">
        <f t="shared" si="0"/>
        <v>3</v>
      </c>
      <c r="I13" s="170">
        <v>36</v>
      </c>
      <c r="J13" s="170">
        <f t="shared" si="0"/>
        <v>4</v>
      </c>
      <c r="K13" s="170">
        <v>38</v>
      </c>
      <c r="L13" s="170">
        <f t="shared" si="0"/>
        <v>0</v>
      </c>
      <c r="M13" s="170">
        <f t="shared" si="0"/>
        <v>0</v>
      </c>
      <c r="N13" s="201" t="s">
        <v>385</v>
      </c>
    </row>
    <row r="14" spans="1:14" s="131" customFormat="1" ht="19.5" customHeight="1">
      <c r="A14" s="107" t="s">
        <v>133</v>
      </c>
      <c r="B14" s="167">
        <v>259</v>
      </c>
      <c r="C14" s="167">
        <v>3586</v>
      </c>
      <c r="D14" s="165">
        <v>86</v>
      </c>
      <c r="E14" s="165">
        <v>1431</v>
      </c>
      <c r="F14" s="165">
        <v>0</v>
      </c>
      <c r="G14" s="165">
        <v>0</v>
      </c>
      <c r="H14" s="165">
        <v>2</v>
      </c>
      <c r="I14" s="166" t="s">
        <v>383</v>
      </c>
      <c r="J14" s="165">
        <v>3</v>
      </c>
      <c r="K14" s="166" t="s">
        <v>383</v>
      </c>
      <c r="L14" s="167">
        <v>0</v>
      </c>
      <c r="M14" s="168">
        <v>0</v>
      </c>
      <c r="N14" s="171" t="s">
        <v>50</v>
      </c>
    </row>
    <row r="15" spans="1:14" s="131" customFormat="1" ht="19.5" customHeight="1">
      <c r="A15" s="109" t="s">
        <v>0</v>
      </c>
      <c r="B15" s="173">
        <v>80</v>
      </c>
      <c r="C15" s="173">
        <v>1009</v>
      </c>
      <c r="D15" s="173">
        <v>30</v>
      </c>
      <c r="E15" s="173">
        <v>526</v>
      </c>
      <c r="F15" s="173">
        <v>0</v>
      </c>
      <c r="G15" s="173">
        <v>0</v>
      </c>
      <c r="H15" s="173">
        <v>1</v>
      </c>
      <c r="I15" s="174" t="s">
        <v>383</v>
      </c>
      <c r="J15" s="127">
        <v>1</v>
      </c>
      <c r="K15" s="174" t="s">
        <v>383</v>
      </c>
      <c r="L15" s="173">
        <v>0</v>
      </c>
      <c r="M15" s="175">
        <v>0</v>
      </c>
      <c r="N15" s="176" t="s">
        <v>51</v>
      </c>
    </row>
    <row r="16" spans="1:14" s="131" customFormat="1" ht="14.2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s="131" customFormat="1" ht="19.5" customHeight="1">
      <c r="A17" s="227" t="s">
        <v>405</v>
      </c>
      <c r="B17" s="208" t="s">
        <v>35</v>
      </c>
      <c r="C17" s="227"/>
      <c r="D17" s="217" t="s">
        <v>138</v>
      </c>
      <c r="E17" s="227"/>
      <c r="F17" s="208" t="s">
        <v>36</v>
      </c>
      <c r="G17" s="227"/>
      <c r="H17" s="217" t="s">
        <v>52</v>
      </c>
      <c r="I17" s="227"/>
      <c r="J17" s="217" t="s">
        <v>139</v>
      </c>
      <c r="K17" s="227"/>
      <c r="L17" s="217" t="s">
        <v>53</v>
      </c>
      <c r="M17" s="227"/>
      <c r="N17" s="217" t="s">
        <v>406</v>
      </c>
    </row>
    <row r="18" spans="1:14" s="131" customFormat="1" ht="19.5" customHeight="1">
      <c r="A18" s="229"/>
      <c r="B18" s="228" t="s">
        <v>45</v>
      </c>
      <c r="C18" s="229"/>
      <c r="D18" s="228" t="s">
        <v>140</v>
      </c>
      <c r="E18" s="229"/>
      <c r="F18" s="228" t="s">
        <v>54</v>
      </c>
      <c r="G18" s="229"/>
      <c r="H18" s="228" t="s">
        <v>55</v>
      </c>
      <c r="I18" s="229"/>
      <c r="J18" s="228" t="s">
        <v>56</v>
      </c>
      <c r="K18" s="229"/>
      <c r="L18" s="228" t="s">
        <v>57</v>
      </c>
      <c r="M18" s="229"/>
      <c r="N18" s="228"/>
    </row>
    <row r="19" spans="1:14" s="131" customFormat="1" ht="19.5" customHeight="1">
      <c r="A19" s="229"/>
      <c r="B19" s="230" t="s">
        <v>141</v>
      </c>
      <c r="C19" s="231"/>
      <c r="D19" s="230" t="s">
        <v>142</v>
      </c>
      <c r="E19" s="231"/>
      <c r="F19" s="230" t="s">
        <v>192</v>
      </c>
      <c r="G19" s="231"/>
      <c r="H19" s="230" t="s">
        <v>58</v>
      </c>
      <c r="I19" s="231"/>
      <c r="J19" s="207" t="s">
        <v>37</v>
      </c>
      <c r="K19" s="231"/>
      <c r="L19" s="230" t="s">
        <v>58</v>
      </c>
      <c r="M19" s="231"/>
      <c r="N19" s="228"/>
    </row>
    <row r="20" spans="1:14" s="131" customFormat="1" ht="19.5" customHeight="1">
      <c r="A20" s="229"/>
      <c r="B20" s="51" t="s">
        <v>48</v>
      </c>
      <c r="C20" s="51" t="s">
        <v>11</v>
      </c>
      <c r="D20" s="51" t="s">
        <v>48</v>
      </c>
      <c r="E20" s="51" t="s">
        <v>11</v>
      </c>
      <c r="F20" s="51" t="s">
        <v>48</v>
      </c>
      <c r="G20" s="51" t="s">
        <v>11</v>
      </c>
      <c r="H20" s="51" t="s">
        <v>48</v>
      </c>
      <c r="I20" s="51" t="s">
        <v>11</v>
      </c>
      <c r="J20" s="51" t="s">
        <v>48</v>
      </c>
      <c r="K20" s="51" t="s">
        <v>11</v>
      </c>
      <c r="L20" s="51" t="s">
        <v>48</v>
      </c>
      <c r="M20" s="51" t="s">
        <v>11</v>
      </c>
      <c r="N20" s="228"/>
    </row>
    <row r="21" spans="1:14" s="131" customFormat="1" ht="19.5" customHeight="1">
      <c r="A21" s="231"/>
      <c r="B21" s="112" t="s">
        <v>16</v>
      </c>
      <c r="C21" s="111" t="s">
        <v>49</v>
      </c>
      <c r="D21" s="112" t="s">
        <v>16</v>
      </c>
      <c r="E21" s="111" t="s">
        <v>49</v>
      </c>
      <c r="F21" s="112" t="s">
        <v>16</v>
      </c>
      <c r="G21" s="111" t="s">
        <v>49</v>
      </c>
      <c r="H21" s="112" t="s">
        <v>16</v>
      </c>
      <c r="I21" s="111" t="s">
        <v>49</v>
      </c>
      <c r="J21" s="112" t="s">
        <v>16</v>
      </c>
      <c r="K21" s="111" t="s">
        <v>49</v>
      </c>
      <c r="L21" s="112" t="s">
        <v>16</v>
      </c>
      <c r="M21" s="111" t="s">
        <v>49</v>
      </c>
      <c r="N21" s="230"/>
    </row>
    <row r="22" spans="1:14" s="131" customFormat="1" ht="19.5" customHeight="1">
      <c r="A22" s="107" t="s">
        <v>80</v>
      </c>
      <c r="B22" s="177">
        <v>11</v>
      </c>
      <c r="C22" s="167">
        <v>75</v>
      </c>
      <c r="D22" s="165">
        <v>7</v>
      </c>
      <c r="E22" s="165">
        <v>181</v>
      </c>
      <c r="F22" s="165">
        <v>21</v>
      </c>
      <c r="G22" s="165">
        <v>578</v>
      </c>
      <c r="H22" s="165">
        <v>1</v>
      </c>
      <c r="I22" s="166" t="s">
        <v>381</v>
      </c>
      <c r="J22" s="165">
        <v>10</v>
      </c>
      <c r="K22" s="165">
        <v>122</v>
      </c>
      <c r="L22" s="165">
        <v>13</v>
      </c>
      <c r="M22" s="165">
        <v>173</v>
      </c>
      <c r="N22" s="106" t="s">
        <v>80</v>
      </c>
    </row>
    <row r="23" spans="1:14" s="131" customFormat="1" ht="19.5" customHeight="1">
      <c r="A23" s="107" t="s">
        <v>120</v>
      </c>
      <c r="B23" s="177">
        <v>12</v>
      </c>
      <c r="C23" s="167">
        <v>71</v>
      </c>
      <c r="D23" s="165">
        <v>8</v>
      </c>
      <c r="E23" s="165">
        <v>169</v>
      </c>
      <c r="F23" s="165">
        <v>27</v>
      </c>
      <c r="G23" s="165">
        <v>638</v>
      </c>
      <c r="H23" s="165">
        <v>1</v>
      </c>
      <c r="I23" s="166" t="s">
        <v>381</v>
      </c>
      <c r="J23" s="165">
        <v>13</v>
      </c>
      <c r="K23" s="165">
        <v>174</v>
      </c>
      <c r="L23" s="165">
        <v>13</v>
      </c>
      <c r="M23" s="168">
        <v>230</v>
      </c>
      <c r="N23" s="119" t="s">
        <v>81</v>
      </c>
    </row>
    <row r="24" spans="1:14" s="131" customFormat="1" ht="19.5" customHeight="1">
      <c r="A24" s="107" t="s">
        <v>319</v>
      </c>
      <c r="B24" s="177">
        <v>8</v>
      </c>
      <c r="C24" s="167">
        <v>50</v>
      </c>
      <c r="D24" s="165">
        <v>8</v>
      </c>
      <c r="E24" s="165">
        <v>183</v>
      </c>
      <c r="F24" s="165">
        <v>22</v>
      </c>
      <c r="G24" s="165">
        <v>593</v>
      </c>
      <c r="H24" s="165">
        <v>1</v>
      </c>
      <c r="I24" s="166" t="s">
        <v>381</v>
      </c>
      <c r="J24" s="165">
        <v>12</v>
      </c>
      <c r="K24" s="165">
        <v>150</v>
      </c>
      <c r="L24" s="165">
        <v>19</v>
      </c>
      <c r="M24" s="168">
        <v>243</v>
      </c>
      <c r="N24" s="119" t="s">
        <v>119</v>
      </c>
    </row>
    <row r="25" spans="1:14" s="131" customFormat="1" ht="19.5" customHeight="1">
      <c r="A25" s="107" t="s">
        <v>370</v>
      </c>
      <c r="B25" s="177">
        <v>9</v>
      </c>
      <c r="C25" s="167">
        <v>62</v>
      </c>
      <c r="D25" s="165">
        <v>7</v>
      </c>
      <c r="E25" s="165">
        <v>153</v>
      </c>
      <c r="F25" s="165">
        <v>21</v>
      </c>
      <c r="G25" s="165">
        <v>559</v>
      </c>
      <c r="H25" s="165">
        <v>1</v>
      </c>
      <c r="I25" s="166" t="s">
        <v>381</v>
      </c>
      <c r="J25" s="165">
        <v>11</v>
      </c>
      <c r="K25" s="165">
        <v>131</v>
      </c>
      <c r="L25" s="165">
        <v>25</v>
      </c>
      <c r="M25" s="168">
        <v>309</v>
      </c>
      <c r="N25" s="119" t="s">
        <v>370</v>
      </c>
    </row>
    <row r="26" spans="1:14" s="131" customFormat="1" ht="19.5" customHeight="1">
      <c r="A26" s="107" t="s">
        <v>368</v>
      </c>
      <c r="B26" s="177">
        <v>9</v>
      </c>
      <c r="C26" s="167">
        <v>68</v>
      </c>
      <c r="D26" s="165">
        <v>7</v>
      </c>
      <c r="E26" s="165">
        <v>157</v>
      </c>
      <c r="F26" s="165">
        <v>23</v>
      </c>
      <c r="G26" s="165">
        <v>478</v>
      </c>
      <c r="H26" s="165">
        <v>2</v>
      </c>
      <c r="I26" s="166" t="s">
        <v>383</v>
      </c>
      <c r="J26" s="165">
        <v>11</v>
      </c>
      <c r="K26" s="165">
        <v>139</v>
      </c>
      <c r="L26" s="165">
        <v>24</v>
      </c>
      <c r="M26" s="168">
        <v>324</v>
      </c>
      <c r="N26" s="106" t="s">
        <v>368</v>
      </c>
    </row>
    <row r="27" spans="1:14" s="148" customFormat="1" ht="19.5" customHeight="1">
      <c r="A27" s="120" t="s">
        <v>385</v>
      </c>
      <c r="B27" s="178">
        <f>SUM(B28:B29)</f>
        <v>6</v>
      </c>
      <c r="C27" s="179">
        <v>49</v>
      </c>
      <c r="D27" s="179">
        <f aca="true" t="shared" si="1" ref="D27:L27">SUM(D28:D29)</f>
        <v>8</v>
      </c>
      <c r="E27" s="179">
        <v>178</v>
      </c>
      <c r="F27" s="179">
        <f t="shared" si="1"/>
        <v>23</v>
      </c>
      <c r="G27" s="179">
        <f t="shared" si="1"/>
        <v>460</v>
      </c>
      <c r="H27" s="179">
        <f t="shared" si="1"/>
        <v>2</v>
      </c>
      <c r="I27" s="225" t="s">
        <v>383</v>
      </c>
      <c r="J27" s="179">
        <f t="shared" si="1"/>
        <v>10</v>
      </c>
      <c r="K27" s="179">
        <f t="shared" si="1"/>
        <v>85</v>
      </c>
      <c r="L27" s="179">
        <f t="shared" si="1"/>
        <v>25</v>
      </c>
      <c r="M27" s="179">
        <v>284</v>
      </c>
      <c r="N27" s="201" t="s">
        <v>385</v>
      </c>
    </row>
    <row r="28" spans="1:14" s="131" customFormat="1" ht="19.5" customHeight="1">
      <c r="A28" s="107" t="s">
        <v>133</v>
      </c>
      <c r="B28" s="177">
        <v>4</v>
      </c>
      <c r="C28" s="166" t="s">
        <v>383</v>
      </c>
      <c r="D28" s="167">
        <v>6</v>
      </c>
      <c r="E28" s="181">
        <v>126</v>
      </c>
      <c r="F28" s="165">
        <v>20</v>
      </c>
      <c r="G28" s="165">
        <v>442</v>
      </c>
      <c r="H28" s="167">
        <v>2</v>
      </c>
      <c r="I28" s="180" t="s">
        <v>383</v>
      </c>
      <c r="J28" s="165">
        <v>7</v>
      </c>
      <c r="K28" s="182">
        <v>85</v>
      </c>
      <c r="L28" s="165">
        <v>21</v>
      </c>
      <c r="M28" s="165">
        <v>248</v>
      </c>
      <c r="N28" s="183" t="s">
        <v>50</v>
      </c>
    </row>
    <row r="29" spans="1:14" s="131" customFormat="1" ht="19.5" customHeight="1">
      <c r="A29" s="109" t="s">
        <v>0</v>
      </c>
      <c r="B29" s="184">
        <v>2</v>
      </c>
      <c r="C29" s="174" t="s">
        <v>383</v>
      </c>
      <c r="D29" s="173">
        <v>2</v>
      </c>
      <c r="E29" s="174" t="s">
        <v>383</v>
      </c>
      <c r="F29" s="173">
        <v>3</v>
      </c>
      <c r="G29" s="185">
        <v>18</v>
      </c>
      <c r="H29" s="173">
        <v>0</v>
      </c>
      <c r="I29" s="173">
        <v>0</v>
      </c>
      <c r="J29" s="173">
        <v>3</v>
      </c>
      <c r="K29" s="174" t="s">
        <v>383</v>
      </c>
      <c r="L29" s="173">
        <v>4</v>
      </c>
      <c r="M29" s="174">
        <v>31</v>
      </c>
      <c r="N29" s="128" t="s">
        <v>51</v>
      </c>
    </row>
  </sheetData>
  <mergeCells count="41">
    <mergeCell ref="A17:A21"/>
    <mergeCell ref="N3:N7"/>
    <mergeCell ref="N17:N21"/>
    <mergeCell ref="J19:K19"/>
    <mergeCell ref="J17:K17"/>
    <mergeCell ref="J18:K18"/>
    <mergeCell ref="L17:M17"/>
    <mergeCell ref="L18:M18"/>
    <mergeCell ref="L19:M19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J5:K5"/>
    <mergeCell ref="L5:M5"/>
    <mergeCell ref="B4:C4"/>
    <mergeCell ref="D4:E4"/>
    <mergeCell ref="F4:G4"/>
    <mergeCell ref="B5:C5"/>
    <mergeCell ref="D5:E5"/>
    <mergeCell ref="F5:G5"/>
    <mergeCell ref="H5:I5"/>
    <mergeCell ref="H4:I4"/>
    <mergeCell ref="J4:K4"/>
    <mergeCell ref="L4:M4"/>
    <mergeCell ref="A1:N1"/>
    <mergeCell ref="B3:C3"/>
    <mergeCell ref="D3:E3"/>
    <mergeCell ref="F3:G3"/>
    <mergeCell ref="H3:I3"/>
    <mergeCell ref="J3:K3"/>
    <mergeCell ref="L3:M3"/>
    <mergeCell ref="A3:A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1">
      <pane xSplit="1" ySplit="7" topLeftCell="B8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L27" sqref="L27"/>
    </sheetView>
  </sheetViews>
  <sheetFormatPr defaultColWidth="8.88671875" defaultRowHeight="13.5"/>
  <cols>
    <col min="1" max="1" width="12.77734375" style="45" customWidth="1"/>
    <col min="2" max="2" width="11.21484375" style="45" customWidth="1"/>
    <col min="3" max="3" width="9.6640625" style="45" customWidth="1"/>
    <col min="4" max="4" width="11.21484375" style="45" customWidth="1"/>
    <col min="5" max="5" width="9.6640625" style="45" customWidth="1"/>
    <col min="6" max="6" width="11.21484375" style="45" customWidth="1"/>
    <col min="7" max="7" width="9.6640625" style="45" customWidth="1"/>
    <col min="8" max="8" width="11.21484375" style="45" customWidth="1"/>
    <col min="9" max="9" width="9.6640625" style="45" customWidth="1"/>
    <col min="10" max="10" width="11.21484375" style="45" customWidth="1"/>
    <col min="11" max="11" width="9.6640625" style="45" customWidth="1"/>
    <col min="12" max="12" width="11.21484375" style="45" customWidth="1"/>
    <col min="13" max="13" width="9.6640625" style="45" customWidth="1"/>
    <col min="14" max="14" width="12.77734375" style="45" customWidth="1"/>
    <col min="15" max="16384" width="8.88671875" style="45" customWidth="1"/>
  </cols>
  <sheetData>
    <row r="1" spans="1:14" ht="34.5" customHeight="1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131" customFormat="1" ht="18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N2" s="163" t="s">
        <v>144</v>
      </c>
    </row>
    <row r="3" spans="1:14" s="131" customFormat="1" ht="18" customHeight="1">
      <c r="A3" s="227" t="s">
        <v>405</v>
      </c>
      <c r="B3" s="217" t="s">
        <v>145</v>
      </c>
      <c r="C3" s="227"/>
      <c r="D3" s="217" t="s">
        <v>59</v>
      </c>
      <c r="E3" s="227"/>
      <c r="F3" s="217" t="s">
        <v>60</v>
      </c>
      <c r="G3" s="227"/>
      <c r="H3" s="217" t="s">
        <v>61</v>
      </c>
      <c r="I3" s="227"/>
      <c r="J3" s="217" t="s">
        <v>146</v>
      </c>
      <c r="K3" s="227"/>
      <c r="L3" s="217" t="s">
        <v>62</v>
      </c>
      <c r="M3" s="227"/>
      <c r="N3" s="217" t="s">
        <v>406</v>
      </c>
    </row>
    <row r="4" spans="1:14" s="131" customFormat="1" ht="18" customHeight="1">
      <c r="A4" s="229"/>
      <c r="B4" s="228" t="s">
        <v>193</v>
      </c>
      <c r="C4" s="229"/>
      <c r="D4" s="228" t="s">
        <v>63</v>
      </c>
      <c r="E4" s="229"/>
      <c r="F4" s="228" t="s">
        <v>194</v>
      </c>
      <c r="G4" s="229"/>
      <c r="H4" s="228" t="s">
        <v>195</v>
      </c>
      <c r="I4" s="229"/>
      <c r="J4" s="228" t="s">
        <v>197</v>
      </c>
      <c r="K4" s="229"/>
      <c r="L4" s="228" t="s">
        <v>199</v>
      </c>
      <c r="M4" s="229"/>
      <c r="N4" s="228"/>
    </row>
    <row r="5" spans="1:14" s="131" customFormat="1" ht="18" customHeight="1">
      <c r="A5" s="229"/>
      <c r="B5" s="230" t="s">
        <v>147</v>
      </c>
      <c r="C5" s="231"/>
      <c r="D5" s="230" t="s">
        <v>64</v>
      </c>
      <c r="E5" s="231"/>
      <c r="F5" s="230" t="s">
        <v>65</v>
      </c>
      <c r="G5" s="231"/>
      <c r="H5" s="230" t="s">
        <v>196</v>
      </c>
      <c r="I5" s="231"/>
      <c r="J5" s="230" t="s">
        <v>198</v>
      </c>
      <c r="K5" s="231"/>
      <c r="L5" s="230" t="s">
        <v>200</v>
      </c>
      <c r="M5" s="231"/>
      <c r="N5" s="228"/>
    </row>
    <row r="6" spans="1:14" s="131" customFormat="1" ht="18" customHeight="1">
      <c r="A6" s="229"/>
      <c r="B6" s="51" t="s">
        <v>66</v>
      </c>
      <c r="C6" s="51" t="s">
        <v>67</v>
      </c>
      <c r="D6" s="51" t="s">
        <v>66</v>
      </c>
      <c r="E6" s="51" t="s">
        <v>67</v>
      </c>
      <c r="F6" s="51" t="s">
        <v>66</v>
      </c>
      <c r="G6" s="51" t="s">
        <v>67</v>
      </c>
      <c r="H6" s="51" t="s">
        <v>66</v>
      </c>
      <c r="I6" s="51" t="s">
        <v>67</v>
      </c>
      <c r="J6" s="51" t="s">
        <v>66</v>
      </c>
      <c r="K6" s="51" t="s">
        <v>67</v>
      </c>
      <c r="L6" s="51" t="s">
        <v>66</v>
      </c>
      <c r="M6" s="51" t="s">
        <v>67</v>
      </c>
      <c r="N6" s="228"/>
    </row>
    <row r="7" spans="1:14" s="131" customFormat="1" ht="18" customHeight="1">
      <c r="A7" s="231"/>
      <c r="B7" s="112" t="s">
        <v>68</v>
      </c>
      <c r="C7" s="111" t="s">
        <v>69</v>
      </c>
      <c r="D7" s="112" t="s">
        <v>68</v>
      </c>
      <c r="E7" s="111" t="s">
        <v>69</v>
      </c>
      <c r="F7" s="112" t="s">
        <v>68</v>
      </c>
      <c r="G7" s="111" t="s">
        <v>69</v>
      </c>
      <c r="H7" s="112" t="s">
        <v>68</v>
      </c>
      <c r="I7" s="111" t="s">
        <v>69</v>
      </c>
      <c r="J7" s="112" t="s">
        <v>68</v>
      </c>
      <c r="K7" s="111" t="s">
        <v>69</v>
      </c>
      <c r="L7" s="112" t="s">
        <v>68</v>
      </c>
      <c r="M7" s="111" t="s">
        <v>69</v>
      </c>
      <c r="N7" s="230"/>
    </row>
    <row r="8" spans="1:14" s="131" customFormat="1" ht="18" customHeight="1">
      <c r="A8" s="107" t="s">
        <v>80</v>
      </c>
      <c r="B8" s="186">
        <v>59</v>
      </c>
      <c r="C8" s="186">
        <v>807</v>
      </c>
      <c r="D8" s="186">
        <v>1</v>
      </c>
      <c r="E8" s="166" t="s">
        <v>381</v>
      </c>
      <c r="F8" s="186">
        <v>23</v>
      </c>
      <c r="G8" s="186">
        <v>195</v>
      </c>
      <c r="H8" s="186">
        <v>11</v>
      </c>
      <c r="I8" s="186">
        <v>101</v>
      </c>
      <c r="J8" s="186">
        <v>1</v>
      </c>
      <c r="K8" s="169" t="s">
        <v>381</v>
      </c>
      <c r="L8" s="186">
        <v>9</v>
      </c>
      <c r="M8" s="186">
        <v>55</v>
      </c>
      <c r="N8" s="106" t="s">
        <v>80</v>
      </c>
    </row>
    <row r="9" spans="1:14" s="131" customFormat="1" ht="18" customHeight="1">
      <c r="A9" s="113" t="s">
        <v>81</v>
      </c>
      <c r="B9" s="119">
        <v>61</v>
      </c>
      <c r="C9" s="103">
        <v>787</v>
      </c>
      <c r="D9" s="187">
        <v>2</v>
      </c>
      <c r="E9" s="166" t="s">
        <v>381</v>
      </c>
      <c r="F9" s="186">
        <v>29</v>
      </c>
      <c r="G9" s="186">
        <v>216</v>
      </c>
      <c r="H9" s="186">
        <v>11</v>
      </c>
      <c r="I9" s="186">
        <v>105</v>
      </c>
      <c r="J9" s="186">
        <v>1</v>
      </c>
      <c r="K9" s="169" t="s">
        <v>381</v>
      </c>
      <c r="L9" s="186">
        <v>10</v>
      </c>
      <c r="M9" s="186">
        <v>66</v>
      </c>
      <c r="N9" s="106" t="s">
        <v>81</v>
      </c>
    </row>
    <row r="10" spans="1:14" s="131" customFormat="1" ht="18" customHeight="1">
      <c r="A10" s="113" t="s">
        <v>320</v>
      </c>
      <c r="B10" s="119">
        <v>56</v>
      </c>
      <c r="C10" s="103">
        <v>778</v>
      </c>
      <c r="D10" s="187">
        <v>1</v>
      </c>
      <c r="E10" s="166" t="s">
        <v>381</v>
      </c>
      <c r="F10" s="186">
        <v>28</v>
      </c>
      <c r="G10" s="186">
        <v>199</v>
      </c>
      <c r="H10" s="186">
        <v>11</v>
      </c>
      <c r="I10" s="186">
        <v>130</v>
      </c>
      <c r="J10" s="186">
        <v>1</v>
      </c>
      <c r="K10" s="169" t="s">
        <v>381</v>
      </c>
      <c r="L10" s="186">
        <v>10</v>
      </c>
      <c r="M10" s="186">
        <v>67</v>
      </c>
      <c r="N10" s="106" t="s">
        <v>119</v>
      </c>
    </row>
    <row r="11" spans="1:14" s="131" customFormat="1" ht="18" customHeight="1">
      <c r="A11" s="107" t="s">
        <v>370</v>
      </c>
      <c r="B11" s="119">
        <v>63</v>
      </c>
      <c r="C11" s="103">
        <v>759</v>
      </c>
      <c r="D11" s="187">
        <v>1</v>
      </c>
      <c r="E11" s="166" t="s">
        <v>381</v>
      </c>
      <c r="F11" s="186">
        <v>31</v>
      </c>
      <c r="G11" s="186">
        <v>259</v>
      </c>
      <c r="H11" s="186">
        <v>16</v>
      </c>
      <c r="I11" s="186">
        <v>142</v>
      </c>
      <c r="J11" s="186">
        <v>1</v>
      </c>
      <c r="K11" s="166" t="s">
        <v>381</v>
      </c>
      <c r="L11" s="186">
        <v>18</v>
      </c>
      <c r="M11" s="186">
        <v>108</v>
      </c>
      <c r="N11" s="106" t="s">
        <v>370</v>
      </c>
    </row>
    <row r="12" spans="1:14" s="131" customFormat="1" ht="18" customHeight="1">
      <c r="A12" s="107" t="s">
        <v>368</v>
      </c>
      <c r="B12" s="119">
        <v>59</v>
      </c>
      <c r="C12" s="103">
        <v>690</v>
      </c>
      <c r="D12" s="187">
        <v>1</v>
      </c>
      <c r="E12" s="166" t="s">
        <v>383</v>
      </c>
      <c r="F12" s="186">
        <v>30</v>
      </c>
      <c r="G12" s="186">
        <v>253</v>
      </c>
      <c r="H12" s="186">
        <v>13</v>
      </c>
      <c r="I12" s="186">
        <v>115</v>
      </c>
      <c r="J12" s="186">
        <v>1</v>
      </c>
      <c r="K12" s="166" t="s">
        <v>383</v>
      </c>
      <c r="L12" s="186">
        <v>16</v>
      </c>
      <c r="M12" s="188">
        <v>96</v>
      </c>
      <c r="N12" s="106" t="s">
        <v>368</v>
      </c>
    </row>
    <row r="13" spans="1:14" s="148" customFormat="1" ht="18" customHeight="1">
      <c r="A13" s="120" t="s">
        <v>385</v>
      </c>
      <c r="B13" s="189">
        <v>58</v>
      </c>
      <c r="C13" s="189">
        <v>710</v>
      </c>
      <c r="D13" s="189">
        <v>1</v>
      </c>
      <c r="E13" s="190">
        <v>0</v>
      </c>
      <c r="F13" s="189">
        <v>30</v>
      </c>
      <c r="G13" s="189">
        <v>228</v>
      </c>
      <c r="H13" s="189">
        <v>14</v>
      </c>
      <c r="I13" s="189">
        <v>116</v>
      </c>
      <c r="J13" s="189">
        <v>1</v>
      </c>
      <c r="K13" s="190" t="s">
        <v>383</v>
      </c>
      <c r="L13" s="189">
        <v>15</v>
      </c>
      <c r="M13" s="123">
        <v>101</v>
      </c>
      <c r="N13" s="201" t="s">
        <v>385</v>
      </c>
    </row>
    <row r="14" spans="1:14" s="131" customFormat="1" ht="18" customHeight="1">
      <c r="A14" s="107" t="s">
        <v>133</v>
      </c>
      <c r="B14" s="191">
        <v>40</v>
      </c>
      <c r="C14" s="191">
        <v>502</v>
      </c>
      <c r="D14" s="191">
        <v>1</v>
      </c>
      <c r="E14" s="190">
        <v>0</v>
      </c>
      <c r="F14" s="191">
        <v>25</v>
      </c>
      <c r="G14" s="191">
        <v>186</v>
      </c>
      <c r="H14" s="191">
        <v>12</v>
      </c>
      <c r="I14" s="191">
        <v>104</v>
      </c>
      <c r="J14" s="191">
        <v>1</v>
      </c>
      <c r="K14" s="190" t="s">
        <v>383</v>
      </c>
      <c r="L14" s="191">
        <v>11</v>
      </c>
      <c r="M14" s="117">
        <v>79</v>
      </c>
      <c r="N14" s="171" t="s">
        <v>70</v>
      </c>
    </row>
    <row r="15" spans="1:14" s="131" customFormat="1" ht="18" customHeight="1">
      <c r="A15" s="109" t="s">
        <v>71</v>
      </c>
      <c r="B15" s="127">
        <v>18</v>
      </c>
      <c r="C15" s="127">
        <v>208</v>
      </c>
      <c r="D15" s="127">
        <v>0</v>
      </c>
      <c r="E15" s="127">
        <v>0</v>
      </c>
      <c r="F15" s="127">
        <v>5</v>
      </c>
      <c r="G15" s="173">
        <v>31</v>
      </c>
      <c r="H15" s="127">
        <v>2</v>
      </c>
      <c r="I15" s="174">
        <v>0</v>
      </c>
      <c r="J15" s="127">
        <v>0</v>
      </c>
      <c r="K15" s="127">
        <v>0</v>
      </c>
      <c r="L15" s="127">
        <v>4</v>
      </c>
      <c r="M15" s="192">
        <v>22</v>
      </c>
      <c r="N15" s="176" t="s">
        <v>72</v>
      </c>
    </row>
    <row r="16" spans="1:14" s="131" customFormat="1" ht="18" customHeight="1">
      <c r="A16" s="119"/>
      <c r="B16" s="119"/>
      <c r="C16" s="119"/>
      <c r="F16" s="119"/>
      <c r="G16" s="119"/>
      <c r="H16" s="119"/>
      <c r="I16" s="119"/>
      <c r="J16" s="119"/>
      <c r="K16" s="119"/>
      <c r="L16" s="119"/>
      <c r="M16" s="109"/>
      <c r="N16" s="119"/>
    </row>
    <row r="17" spans="1:14" s="131" customFormat="1" ht="18" customHeight="1">
      <c r="A17" s="227" t="s">
        <v>405</v>
      </c>
      <c r="B17" s="217" t="s">
        <v>148</v>
      </c>
      <c r="C17" s="210"/>
      <c r="D17" s="208" t="s">
        <v>73</v>
      </c>
      <c r="E17" s="227"/>
      <c r="F17" s="217" t="s">
        <v>74</v>
      </c>
      <c r="G17" s="227"/>
      <c r="H17" s="217" t="s">
        <v>75</v>
      </c>
      <c r="I17" s="227"/>
      <c r="J17" s="217" t="s">
        <v>76</v>
      </c>
      <c r="K17" s="227"/>
      <c r="L17" s="217" t="s">
        <v>207</v>
      </c>
      <c r="M17" s="227"/>
      <c r="N17" s="217" t="s">
        <v>406</v>
      </c>
    </row>
    <row r="18" spans="1:14" s="131" customFormat="1" ht="18" customHeight="1">
      <c r="A18" s="229"/>
      <c r="B18" s="228" t="s">
        <v>201</v>
      </c>
      <c r="C18" s="209"/>
      <c r="D18" s="228" t="s">
        <v>203</v>
      </c>
      <c r="E18" s="229"/>
      <c r="F18" s="228" t="s">
        <v>205</v>
      </c>
      <c r="G18" s="229"/>
      <c r="H18" s="228" t="s">
        <v>77</v>
      </c>
      <c r="I18" s="229"/>
      <c r="J18" s="228"/>
      <c r="K18" s="229"/>
      <c r="L18" s="211"/>
      <c r="M18" s="221"/>
      <c r="N18" s="228"/>
    </row>
    <row r="19" spans="1:14" s="131" customFormat="1" ht="18" customHeight="1">
      <c r="A19" s="229"/>
      <c r="B19" s="230" t="s">
        <v>202</v>
      </c>
      <c r="C19" s="239"/>
      <c r="D19" s="230" t="s">
        <v>204</v>
      </c>
      <c r="E19" s="231"/>
      <c r="F19" s="230" t="s">
        <v>206</v>
      </c>
      <c r="G19" s="231"/>
      <c r="H19" s="230" t="s">
        <v>78</v>
      </c>
      <c r="I19" s="231"/>
      <c r="J19" s="207" t="s">
        <v>373</v>
      </c>
      <c r="K19" s="240"/>
      <c r="L19" s="230" t="s">
        <v>374</v>
      </c>
      <c r="M19" s="239"/>
      <c r="N19" s="228"/>
    </row>
    <row r="20" spans="1:14" s="131" customFormat="1" ht="18" customHeight="1">
      <c r="A20" s="229"/>
      <c r="B20" s="51" t="s">
        <v>66</v>
      </c>
      <c r="C20" s="164" t="s">
        <v>67</v>
      </c>
      <c r="D20" s="51" t="s">
        <v>66</v>
      </c>
      <c r="E20" s="51" t="s">
        <v>67</v>
      </c>
      <c r="F20" s="51" t="s">
        <v>66</v>
      </c>
      <c r="G20" s="51" t="s">
        <v>67</v>
      </c>
      <c r="H20" s="51" t="s">
        <v>66</v>
      </c>
      <c r="I20" s="51" t="s">
        <v>67</v>
      </c>
      <c r="J20" s="51" t="s">
        <v>66</v>
      </c>
      <c r="K20" s="51" t="s">
        <v>67</v>
      </c>
      <c r="L20" s="51" t="s">
        <v>66</v>
      </c>
      <c r="M20" s="51" t="s">
        <v>67</v>
      </c>
      <c r="N20" s="228"/>
    </row>
    <row r="21" spans="1:14" s="131" customFormat="1" ht="18" customHeight="1">
      <c r="A21" s="231"/>
      <c r="B21" s="112" t="s">
        <v>68</v>
      </c>
      <c r="C21" s="108" t="s">
        <v>69</v>
      </c>
      <c r="D21" s="112" t="s">
        <v>68</v>
      </c>
      <c r="E21" s="111" t="s">
        <v>69</v>
      </c>
      <c r="F21" s="112" t="s">
        <v>68</v>
      </c>
      <c r="G21" s="111" t="s">
        <v>69</v>
      </c>
      <c r="H21" s="112" t="s">
        <v>68</v>
      </c>
      <c r="I21" s="111" t="s">
        <v>69</v>
      </c>
      <c r="J21" s="112" t="s">
        <v>68</v>
      </c>
      <c r="K21" s="111" t="s">
        <v>69</v>
      </c>
      <c r="L21" s="112" t="s">
        <v>68</v>
      </c>
      <c r="M21" s="111" t="s">
        <v>69</v>
      </c>
      <c r="N21" s="230"/>
    </row>
    <row r="22" spans="1:14" s="131" customFormat="1" ht="18" customHeight="1">
      <c r="A22" s="107" t="s">
        <v>80</v>
      </c>
      <c r="B22" s="165">
        <v>0</v>
      </c>
      <c r="C22" s="165">
        <v>0</v>
      </c>
      <c r="D22" s="165">
        <v>1</v>
      </c>
      <c r="E22" s="166" t="s">
        <v>381</v>
      </c>
      <c r="F22" s="165">
        <v>0</v>
      </c>
      <c r="G22" s="165">
        <v>0</v>
      </c>
      <c r="H22" s="165">
        <v>3</v>
      </c>
      <c r="I22" s="165">
        <v>30</v>
      </c>
      <c r="J22" s="165">
        <v>14</v>
      </c>
      <c r="K22" s="165">
        <v>99</v>
      </c>
      <c r="L22" s="165">
        <v>0</v>
      </c>
      <c r="M22" s="165">
        <v>0</v>
      </c>
      <c r="N22" s="106" t="s">
        <v>80</v>
      </c>
    </row>
    <row r="23" spans="1:14" s="131" customFormat="1" ht="18" customHeight="1">
      <c r="A23" s="107" t="s">
        <v>150</v>
      </c>
      <c r="B23" s="167">
        <v>1</v>
      </c>
      <c r="C23" s="166" t="s">
        <v>381</v>
      </c>
      <c r="D23" s="167">
        <v>1</v>
      </c>
      <c r="E23" s="166" t="s">
        <v>381</v>
      </c>
      <c r="F23" s="167">
        <v>0</v>
      </c>
      <c r="G23" s="167">
        <v>0</v>
      </c>
      <c r="H23" s="165">
        <v>6</v>
      </c>
      <c r="I23" s="165">
        <v>47</v>
      </c>
      <c r="J23" s="165">
        <v>25</v>
      </c>
      <c r="K23" s="165">
        <v>169</v>
      </c>
      <c r="L23" s="165">
        <v>0</v>
      </c>
      <c r="M23" s="165">
        <v>0</v>
      </c>
      <c r="N23" s="106" t="s">
        <v>150</v>
      </c>
    </row>
    <row r="24" spans="1:14" s="131" customFormat="1" ht="18" customHeight="1">
      <c r="A24" s="107" t="s">
        <v>119</v>
      </c>
      <c r="B24" s="167">
        <v>0</v>
      </c>
      <c r="C24" s="165">
        <v>0</v>
      </c>
      <c r="D24" s="167">
        <v>3</v>
      </c>
      <c r="E24" s="169" t="s">
        <v>321</v>
      </c>
      <c r="F24" s="167">
        <v>0</v>
      </c>
      <c r="G24" s="167">
        <v>0</v>
      </c>
      <c r="H24" s="165">
        <v>5</v>
      </c>
      <c r="I24" s="165">
        <v>34</v>
      </c>
      <c r="J24" s="165">
        <v>27</v>
      </c>
      <c r="K24" s="165">
        <v>186</v>
      </c>
      <c r="L24" s="165">
        <v>0</v>
      </c>
      <c r="M24" s="165">
        <v>0</v>
      </c>
      <c r="N24" s="106" t="s">
        <v>119</v>
      </c>
    </row>
    <row r="25" spans="1:14" s="131" customFormat="1" ht="18" customHeight="1">
      <c r="A25" s="107" t="s">
        <v>370</v>
      </c>
      <c r="B25" s="167">
        <v>0</v>
      </c>
      <c r="C25" s="165">
        <v>0</v>
      </c>
      <c r="D25" s="167">
        <v>2</v>
      </c>
      <c r="E25" s="166" t="s">
        <v>381</v>
      </c>
      <c r="F25" s="167">
        <v>0</v>
      </c>
      <c r="G25" s="167">
        <v>0</v>
      </c>
      <c r="H25" s="165">
        <v>4</v>
      </c>
      <c r="I25" s="165">
        <v>39</v>
      </c>
      <c r="J25" s="165">
        <v>17</v>
      </c>
      <c r="K25" s="165">
        <v>114</v>
      </c>
      <c r="L25" s="165">
        <v>0</v>
      </c>
      <c r="M25" s="165">
        <v>0</v>
      </c>
      <c r="N25" s="106" t="s">
        <v>370</v>
      </c>
    </row>
    <row r="26" spans="1:14" s="131" customFormat="1" ht="18" customHeight="1">
      <c r="A26" s="107" t="s">
        <v>368</v>
      </c>
      <c r="B26" s="167">
        <v>1</v>
      </c>
      <c r="C26" s="190" t="s">
        <v>381</v>
      </c>
      <c r="D26" s="167">
        <v>3</v>
      </c>
      <c r="E26" s="193">
        <v>22</v>
      </c>
      <c r="F26" s="167">
        <v>0</v>
      </c>
      <c r="G26" s="167">
        <v>0</v>
      </c>
      <c r="H26" s="165">
        <v>4</v>
      </c>
      <c r="I26" s="165">
        <v>27</v>
      </c>
      <c r="J26" s="165">
        <v>16</v>
      </c>
      <c r="K26" s="165">
        <v>106</v>
      </c>
      <c r="L26" s="165">
        <v>1</v>
      </c>
      <c r="M26" s="194" t="s">
        <v>381</v>
      </c>
      <c r="N26" s="106" t="s">
        <v>368</v>
      </c>
    </row>
    <row r="27" spans="1:14" s="148" customFormat="1" ht="18" customHeight="1">
      <c r="A27" s="120" t="s">
        <v>385</v>
      </c>
      <c r="B27" s="193">
        <v>1</v>
      </c>
      <c r="C27" s="190" t="s">
        <v>383</v>
      </c>
      <c r="D27" s="193">
        <v>3</v>
      </c>
      <c r="E27" s="193">
        <v>24</v>
      </c>
      <c r="F27" s="193">
        <v>0</v>
      </c>
      <c r="G27" s="193">
        <v>0</v>
      </c>
      <c r="H27" s="193">
        <v>2</v>
      </c>
      <c r="I27" s="180" t="s">
        <v>383</v>
      </c>
      <c r="J27" s="193">
        <v>16</v>
      </c>
      <c r="K27" s="193">
        <v>114</v>
      </c>
      <c r="L27" s="193">
        <v>1</v>
      </c>
      <c r="M27" s="194" t="s">
        <v>383</v>
      </c>
      <c r="N27" s="201" t="s">
        <v>385</v>
      </c>
    </row>
    <row r="28" spans="1:14" s="131" customFormat="1" ht="18" customHeight="1">
      <c r="A28" s="107" t="s">
        <v>133</v>
      </c>
      <c r="B28" s="167">
        <v>1</v>
      </c>
      <c r="C28" s="195" t="s">
        <v>383</v>
      </c>
      <c r="D28" s="165">
        <v>3</v>
      </c>
      <c r="E28" s="165">
        <v>24</v>
      </c>
      <c r="F28" s="167">
        <v>0</v>
      </c>
      <c r="G28" s="167">
        <v>0</v>
      </c>
      <c r="H28" s="167">
        <v>2</v>
      </c>
      <c r="I28" s="195" t="s">
        <v>383</v>
      </c>
      <c r="J28" s="165">
        <v>11</v>
      </c>
      <c r="K28" s="165">
        <v>69</v>
      </c>
      <c r="L28" s="167">
        <v>1</v>
      </c>
      <c r="M28" s="196" t="s">
        <v>383</v>
      </c>
      <c r="N28" s="171" t="s">
        <v>70</v>
      </c>
    </row>
    <row r="29" spans="1:14" s="131" customFormat="1" ht="18" customHeight="1">
      <c r="A29" s="107" t="s">
        <v>71</v>
      </c>
      <c r="B29" s="167">
        <v>0</v>
      </c>
      <c r="C29" s="167">
        <v>0</v>
      </c>
      <c r="D29" s="167">
        <v>0</v>
      </c>
      <c r="E29" s="167">
        <v>0</v>
      </c>
      <c r="F29" s="173">
        <v>0</v>
      </c>
      <c r="G29" s="173">
        <v>0</v>
      </c>
      <c r="H29" s="167">
        <v>0</v>
      </c>
      <c r="I29" s="167">
        <v>0</v>
      </c>
      <c r="J29" s="165">
        <v>5</v>
      </c>
      <c r="K29" s="182">
        <v>24</v>
      </c>
      <c r="L29" s="167">
        <v>0</v>
      </c>
      <c r="M29" s="175">
        <v>0</v>
      </c>
      <c r="N29" s="171" t="s">
        <v>72</v>
      </c>
    </row>
    <row r="30" spans="1:14" s="131" customFormat="1" ht="12" customHeight="1">
      <c r="A30" s="129" t="s">
        <v>377</v>
      </c>
      <c r="B30" s="73"/>
      <c r="C30" s="73"/>
      <c r="D30" s="73"/>
      <c r="E30" s="73"/>
      <c r="F30" s="98"/>
      <c r="H30" s="133" t="s">
        <v>376</v>
      </c>
      <c r="I30" s="73"/>
      <c r="J30" s="73"/>
      <c r="K30" s="73"/>
      <c r="L30" s="73"/>
      <c r="M30" s="130"/>
      <c r="N30" s="98"/>
    </row>
    <row r="31" spans="1:14" s="131" customFormat="1" ht="14.25" customHeight="1">
      <c r="A31" s="197" t="s">
        <v>173</v>
      </c>
      <c r="H31" s="134" t="s">
        <v>149</v>
      </c>
      <c r="N31" s="98"/>
    </row>
    <row r="32" spans="1:14" s="131" customFormat="1" ht="12.75" customHeight="1">
      <c r="A32" s="197" t="s">
        <v>378</v>
      </c>
      <c r="H32" s="131" t="s">
        <v>174</v>
      </c>
      <c r="N32" s="98"/>
    </row>
    <row r="33" spans="1:14" s="131" customFormat="1" ht="18" customHeight="1">
      <c r="A33" s="237" t="s">
        <v>399</v>
      </c>
      <c r="B33" s="238"/>
      <c r="C33" s="238"/>
      <c r="D33" s="238"/>
      <c r="E33" s="98"/>
      <c r="F33" s="98"/>
      <c r="H33" s="134" t="s">
        <v>380</v>
      </c>
      <c r="N33" s="98"/>
    </row>
    <row r="34" spans="1:14" ht="15.75" customHeight="1">
      <c r="A34" s="172"/>
      <c r="B34" s="172"/>
      <c r="C34" s="172"/>
      <c r="D34" s="172"/>
      <c r="E34" s="172"/>
      <c r="F34" s="172"/>
      <c r="G34" s="212"/>
      <c r="H34" s="236"/>
      <c r="I34" s="236"/>
      <c r="J34" s="236"/>
      <c r="K34" s="236"/>
      <c r="L34" s="236"/>
      <c r="M34" s="236"/>
      <c r="N34" s="172"/>
    </row>
  </sheetData>
  <mergeCells count="43">
    <mergeCell ref="A17:A21"/>
    <mergeCell ref="L18:M18"/>
    <mergeCell ref="N17:N21"/>
    <mergeCell ref="G34:M34"/>
    <mergeCell ref="A33:D33"/>
    <mergeCell ref="L19:M19"/>
    <mergeCell ref="D19:E19"/>
    <mergeCell ref="F19:G19"/>
    <mergeCell ref="H19:I19"/>
    <mergeCell ref="J19:K19"/>
    <mergeCell ref="B19:C19"/>
    <mergeCell ref="F18:G18"/>
    <mergeCell ref="H18:I18"/>
    <mergeCell ref="J18:K18"/>
    <mergeCell ref="D17:E17"/>
    <mergeCell ref="F17:G17"/>
    <mergeCell ref="H17:I17"/>
    <mergeCell ref="J17:K17"/>
    <mergeCell ref="A1:N1"/>
    <mergeCell ref="D3:E3"/>
    <mergeCell ref="F3:G3"/>
    <mergeCell ref="H3:I3"/>
    <mergeCell ref="J3:K3"/>
    <mergeCell ref="L3:M3"/>
    <mergeCell ref="B3:C3"/>
    <mergeCell ref="A3:A7"/>
    <mergeCell ref="N3:N7"/>
    <mergeCell ref="L4:M4"/>
    <mergeCell ref="B18:C18"/>
    <mergeCell ref="B17:C17"/>
    <mergeCell ref="L5:M5"/>
    <mergeCell ref="J5:K5"/>
    <mergeCell ref="D5:E5"/>
    <mergeCell ref="F5:G5"/>
    <mergeCell ref="H5:I5"/>
    <mergeCell ref="B5:C5"/>
    <mergeCell ref="L17:M17"/>
    <mergeCell ref="D18:E18"/>
    <mergeCell ref="J4:K4"/>
    <mergeCell ref="B4:C4"/>
    <mergeCell ref="F4:G4"/>
    <mergeCell ref="H4:I4"/>
    <mergeCell ref="D4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pane xSplit="1" ySplit="7" topLeftCell="B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K13" sqref="K13"/>
    </sheetView>
  </sheetViews>
  <sheetFormatPr defaultColWidth="8.88671875" defaultRowHeight="13.5"/>
  <cols>
    <col min="1" max="2" width="10.77734375" style="8" customWidth="1"/>
    <col min="3" max="3" width="14.6640625" style="8" customWidth="1"/>
    <col min="4" max="9" width="10.77734375" style="8" customWidth="1"/>
    <col min="10" max="11" width="12.77734375" style="8" customWidth="1"/>
    <col min="12" max="12" width="10.77734375" style="8" customWidth="1"/>
    <col min="13" max="16384" width="8.88671875" style="8" customWidth="1"/>
  </cols>
  <sheetData>
    <row r="1" spans="1:12" ht="35.25" customHeight="1">
      <c r="A1" s="241" t="s">
        <v>262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s="9" customFormat="1" ht="16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9" customFormat="1" ht="18" customHeight="1">
      <c r="A3" s="10" t="s">
        <v>263</v>
      </c>
      <c r="L3" s="11" t="s">
        <v>264</v>
      </c>
    </row>
    <row r="4" spans="1:12" s="9" customFormat="1" ht="32.25" customHeight="1">
      <c r="A4" s="250" t="s">
        <v>407</v>
      </c>
      <c r="B4" s="12" t="s">
        <v>265</v>
      </c>
      <c r="C4" s="12" t="s">
        <v>266</v>
      </c>
      <c r="D4" s="244" t="s">
        <v>267</v>
      </c>
      <c r="E4" s="245"/>
      <c r="F4" s="246"/>
      <c r="G4" s="244" t="s">
        <v>151</v>
      </c>
      <c r="H4" s="246"/>
      <c r="I4" s="13" t="s">
        <v>152</v>
      </c>
      <c r="J4" s="12" t="s">
        <v>153</v>
      </c>
      <c r="K4" s="12" t="s">
        <v>154</v>
      </c>
      <c r="L4" s="253" t="s">
        <v>408</v>
      </c>
    </row>
    <row r="5" spans="1:12" s="9" customFormat="1" ht="34.5" customHeight="1">
      <c r="A5" s="251"/>
      <c r="B5" s="14"/>
      <c r="C5" s="14"/>
      <c r="D5" s="247" t="s">
        <v>268</v>
      </c>
      <c r="E5" s="248"/>
      <c r="F5" s="249"/>
      <c r="G5" s="15" t="s">
        <v>269</v>
      </c>
      <c r="H5" s="16"/>
      <c r="I5" s="17" t="s">
        <v>270</v>
      </c>
      <c r="J5" s="14" t="s">
        <v>271</v>
      </c>
      <c r="K5" s="14" t="s">
        <v>272</v>
      </c>
      <c r="L5" s="254"/>
    </row>
    <row r="6" spans="1:12" s="9" customFormat="1" ht="24" customHeight="1">
      <c r="A6" s="251"/>
      <c r="B6" s="14" t="s">
        <v>273</v>
      </c>
      <c r="C6" s="18" t="s">
        <v>274</v>
      </c>
      <c r="D6" s="17"/>
      <c r="E6" s="12" t="s">
        <v>275</v>
      </c>
      <c r="F6" s="19" t="s">
        <v>276</v>
      </c>
      <c r="G6" s="20"/>
      <c r="H6" s="12" t="s">
        <v>277</v>
      </c>
      <c r="I6" s="17" t="s">
        <v>273</v>
      </c>
      <c r="J6" s="14"/>
      <c r="K6" s="14"/>
      <c r="L6" s="254"/>
    </row>
    <row r="7" spans="1:12" s="9" customFormat="1" ht="29.25" customHeight="1">
      <c r="A7" s="252"/>
      <c r="B7" s="21" t="s">
        <v>278</v>
      </c>
      <c r="C7" s="22" t="s">
        <v>278</v>
      </c>
      <c r="D7" s="23"/>
      <c r="E7" s="22" t="s">
        <v>279</v>
      </c>
      <c r="F7" s="24" t="s">
        <v>280</v>
      </c>
      <c r="G7" s="25"/>
      <c r="H7" s="21" t="s">
        <v>281</v>
      </c>
      <c r="I7" s="26" t="s">
        <v>282</v>
      </c>
      <c r="J7" s="22" t="s">
        <v>283</v>
      </c>
      <c r="K7" s="22" t="s">
        <v>284</v>
      </c>
      <c r="L7" s="255"/>
    </row>
    <row r="8" spans="1:12" s="9" customFormat="1" ht="35.25" customHeight="1">
      <c r="A8" s="27" t="s">
        <v>286</v>
      </c>
      <c r="B8" s="28">
        <v>3</v>
      </c>
      <c r="C8" s="29">
        <v>0</v>
      </c>
      <c r="D8" s="28">
        <v>312864</v>
      </c>
      <c r="E8" s="28" t="s">
        <v>285</v>
      </c>
      <c r="F8" s="28" t="s">
        <v>285</v>
      </c>
      <c r="G8" s="28">
        <v>44</v>
      </c>
      <c r="H8" s="28" t="s">
        <v>285</v>
      </c>
      <c r="I8" s="28">
        <v>460</v>
      </c>
      <c r="J8" s="28" t="s">
        <v>285</v>
      </c>
      <c r="K8" s="30" t="s">
        <v>285</v>
      </c>
      <c r="L8" s="31" t="s">
        <v>286</v>
      </c>
    </row>
    <row r="9" spans="1:12" s="9" customFormat="1" ht="35.25" customHeight="1">
      <c r="A9" s="27" t="s">
        <v>121</v>
      </c>
      <c r="B9" s="28">
        <v>3</v>
      </c>
      <c r="C9" s="29">
        <v>0</v>
      </c>
      <c r="D9" s="28">
        <v>312864</v>
      </c>
      <c r="E9" s="28" t="s">
        <v>285</v>
      </c>
      <c r="F9" s="28" t="s">
        <v>285</v>
      </c>
      <c r="G9" s="28">
        <v>46</v>
      </c>
      <c r="H9" s="28" t="s">
        <v>285</v>
      </c>
      <c r="I9" s="28">
        <v>509</v>
      </c>
      <c r="J9" s="28" t="s">
        <v>285</v>
      </c>
      <c r="K9" s="30" t="s">
        <v>285</v>
      </c>
      <c r="L9" s="31" t="s">
        <v>121</v>
      </c>
    </row>
    <row r="10" spans="1:12" s="9" customFormat="1" ht="35.25" customHeight="1">
      <c r="A10" s="27" t="s">
        <v>119</v>
      </c>
      <c r="B10" s="28">
        <v>3</v>
      </c>
      <c r="C10" s="29">
        <v>0</v>
      </c>
      <c r="D10" s="28">
        <v>312864</v>
      </c>
      <c r="E10" s="28">
        <v>240599</v>
      </c>
      <c r="F10" s="28">
        <v>234079</v>
      </c>
      <c r="G10" s="28">
        <v>44</v>
      </c>
      <c r="H10" s="32">
        <v>79.1</v>
      </c>
      <c r="I10" s="28">
        <v>465</v>
      </c>
      <c r="J10" s="28">
        <v>64506</v>
      </c>
      <c r="K10" s="30">
        <v>6459</v>
      </c>
      <c r="L10" s="31" t="s">
        <v>119</v>
      </c>
    </row>
    <row r="11" spans="1:12" s="9" customFormat="1" ht="35.25" customHeight="1">
      <c r="A11" s="27" t="s">
        <v>369</v>
      </c>
      <c r="B11" s="28">
        <v>3</v>
      </c>
      <c r="C11" s="29">
        <v>0</v>
      </c>
      <c r="D11" s="28">
        <v>312864</v>
      </c>
      <c r="E11" s="28">
        <v>240593</v>
      </c>
      <c r="F11" s="28">
        <v>234080</v>
      </c>
      <c r="G11" s="28">
        <v>46</v>
      </c>
      <c r="H11" s="32">
        <v>85.4</v>
      </c>
      <c r="I11" s="28">
        <v>548</v>
      </c>
      <c r="J11" s="28">
        <v>90040</v>
      </c>
      <c r="K11" s="30">
        <v>8610</v>
      </c>
      <c r="L11" s="31" t="s">
        <v>369</v>
      </c>
    </row>
    <row r="12" spans="1:12" s="9" customFormat="1" ht="35.25" customHeight="1">
      <c r="A12" s="27" t="s">
        <v>382</v>
      </c>
      <c r="B12" s="28">
        <v>3</v>
      </c>
      <c r="C12" s="29">
        <v>0</v>
      </c>
      <c r="D12" s="28">
        <v>312864</v>
      </c>
      <c r="E12" s="28">
        <v>240599</v>
      </c>
      <c r="F12" s="28">
        <v>234080</v>
      </c>
      <c r="G12" s="28">
        <v>47</v>
      </c>
      <c r="H12" s="32">
        <v>88.1</v>
      </c>
      <c r="I12" s="28">
        <v>525</v>
      </c>
      <c r="J12" s="28">
        <v>87763</v>
      </c>
      <c r="K12" s="30">
        <v>7812</v>
      </c>
      <c r="L12" s="31" t="s">
        <v>382</v>
      </c>
    </row>
    <row r="13" spans="1:12" s="38" customFormat="1" ht="35.25" customHeight="1">
      <c r="A13" s="33" t="s">
        <v>385</v>
      </c>
      <c r="B13" s="34">
        <f>SUM(B14:B16)</f>
        <v>3</v>
      </c>
      <c r="C13" s="29">
        <v>0</v>
      </c>
      <c r="D13" s="34">
        <f>SUM(D14:D16)</f>
        <v>312864</v>
      </c>
      <c r="E13" s="34">
        <f>SUM(E14:E16)</f>
        <v>240599</v>
      </c>
      <c r="F13" s="34">
        <f>SUM(F14:F16)</f>
        <v>240599</v>
      </c>
      <c r="G13" s="34">
        <f>SUM(G14:G16)</f>
        <v>49</v>
      </c>
      <c r="H13" s="35">
        <f>AVERAGE(H14:H16)</f>
        <v>89.13333333333333</v>
      </c>
      <c r="I13" s="34">
        <f>SUM(I14:I16)</f>
        <v>521</v>
      </c>
      <c r="J13" s="34">
        <f>SUM(J14:J16)</f>
        <v>115203</v>
      </c>
      <c r="K13" s="36">
        <f>SUM(K14:K16)</f>
        <v>5491</v>
      </c>
      <c r="L13" s="37" t="s">
        <v>385</v>
      </c>
    </row>
    <row r="14" spans="1:12" s="9" customFormat="1" ht="35.25" customHeight="1">
      <c r="A14" s="27"/>
      <c r="B14" s="39">
        <v>1</v>
      </c>
      <c r="C14" s="2" t="s">
        <v>388</v>
      </c>
      <c r="D14" s="40">
        <v>115273</v>
      </c>
      <c r="E14" s="40">
        <v>93666</v>
      </c>
      <c r="F14" s="40">
        <v>93666</v>
      </c>
      <c r="G14" s="40">
        <v>19</v>
      </c>
      <c r="H14" s="40">
        <v>94.4</v>
      </c>
      <c r="I14" s="40">
        <v>199</v>
      </c>
      <c r="J14" s="40">
        <v>49505</v>
      </c>
      <c r="K14" s="40">
        <v>2552</v>
      </c>
      <c r="L14" s="17"/>
    </row>
    <row r="15" spans="1:12" s="9" customFormat="1" ht="35.25" customHeight="1">
      <c r="A15" s="27"/>
      <c r="B15" s="39">
        <v>1</v>
      </c>
      <c r="C15" s="2" t="s">
        <v>389</v>
      </c>
      <c r="D15" s="40">
        <v>130110</v>
      </c>
      <c r="E15" s="40">
        <v>97380</v>
      </c>
      <c r="F15" s="40">
        <v>97380</v>
      </c>
      <c r="G15" s="40">
        <v>21</v>
      </c>
      <c r="H15" s="40">
        <v>85</v>
      </c>
      <c r="I15" s="40">
        <v>202</v>
      </c>
      <c r="J15" s="40">
        <v>44254</v>
      </c>
      <c r="K15" s="40">
        <v>145</v>
      </c>
      <c r="L15" s="17"/>
    </row>
    <row r="16" spans="1:12" s="9" customFormat="1" ht="35.25" customHeight="1">
      <c r="A16" s="41"/>
      <c r="B16" s="42">
        <v>1</v>
      </c>
      <c r="C16" s="3" t="s">
        <v>390</v>
      </c>
      <c r="D16" s="43">
        <v>67481</v>
      </c>
      <c r="E16" s="43">
        <v>49553</v>
      </c>
      <c r="F16" s="43">
        <v>49553</v>
      </c>
      <c r="G16" s="43">
        <v>9</v>
      </c>
      <c r="H16" s="43">
        <v>88</v>
      </c>
      <c r="I16" s="43">
        <v>120</v>
      </c>
      <c r="J16" s="43">
        <v>21444</v>
      </c>
      <c r="K16" s="44">
        <v>2794</v>
      </c>
      <c r="L16" s="17"/>
    </row>
    <row r="17" spans="1:12" s="9" customFormat="1" ht="18" customHeight="1">
      <c r="A17" s="45" t="s">
        <v>387</v>
      </c>
      <c r="D17" s="46" t="s">
        <v>79</v>
      </c>
      <c r="I17" s="242" t="s">
        <v>391</v>
      </c>
      <c r="J17" s="243"/>
      <c r="K17" s="243"/>
      <c r="L17" s="242"/>
    </row>
    <row r="18" ht="14.25">
      <c r="A18" s="8" t="s">
        <v>397</v>
      </c>
    </row>
  </sheetData>
  <mergeCells count="7">
    <mergeCell ref="A1:L1"/>
    <mergeCell ref="I17:L17"/>
    <mergeCell ref="D4:F4"/>
    <mergeCell ref="G4:H4"/>
    <mergeCell ref="D5:F5"/>
    <mergeCell ref="A4:A7"/>
    <mergeCell ref="L4:L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pane xSplit="1" ySplit="7" topLeftCell="B14" activePane="bottomRight" state="frozen"/>
      <selection pane="topLeft" activeCell="G9" sqref="G9"/>
      <selection pane="topRight" activeCell="G9" sqref="G9"/>
      <selection pane="bottomLeft" activeCell="G9" sqref="G9"/>
      <selection pane="bottomRight" activeCell="E13" sqref="E13"/>
    </sheetView>
  </sheetViews>
  <sheetFormatPr defaultColWidth="8.88671875" defaultRowHeight="13.5"/>
  <cols>
    <col min="1" max="1" width="8.88671875" style="8" customWidth="1"/>
    <col min="2" max="2" width="9.4453125" style="8" customWidth="1"/>
    <col min="3" max="16384" width="8.88671875" style="8" customWidth="1"/>
  </cols>
  <sheetData>
    <row r="1" spans="1:17" s="9" customFormat="1" ht="25.5" customHeight="1">
      <c r="A1" s="241" t="s">
        <v>287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7" s="48" customFormat="1" ht="18" customHeight="1">
      <c r="A2" s="261" t="s">
        <v>288</v>
      </c>
      <c r="B2" s="261"/>
      <c r="P2" s="262" t="s">
        <v>155</v>
      </c>
      <c r="Q2" s="262"/>
    </row>
    <row r="3" spans="1:17" s="48" customFormat="1" ht="21.75" customHeight="1">
      <c r="A3" s="279" t="s">
        <v>411</v>
      </c>
      <c r="B3" s="263" t="s">
        <v>384</v>
      </c>
      <c r="C3" s="264"/>
      <c r="D3" s="265"/>
      <c r="E3" s="269" t="s">
        <v>289</v>
      </c>
      <c r="F3" s="267"/>
      <c r="G3" s="267"/>
      <c r="H3" s="267"/>
      <c r="I3" s="267"/>
      <c r="J3" s="268"/>
      <c r="K3" s="266" t="s">
        <v>290</v>
      </c>
      <c r="L3" s="267"/>
      <c r="M3" s="268"/>
      <c r="N3" s="266" t="s">
        <v>291</v>
      </c>
      <c r="O3" s="267"/>
      <c r="P3" s="268"/>
      <c r="Q3" s="282" t="s">
        <v>410</v>
      </c>
    </row>
    <row r="4" spans="1:17" s="48" customFormat="1" ht="21.75" customHeight="1">
      <c r="A4" s="280"/>
      <c r="B4" s="256" t="s">
        <v>156</v>
      </c>
      <c r="C4" s="259"/>
      <c r="D4" s="258"/>
      <c r="E4" s="260" t="s">
        <v>38</v>
      </c>
      <c r="F4" s="257"/>
      <c r="G4" s="257"/>
      <c r="H4" s="257"/>
      <c r="I4" s="257"/>
      <c r="J4" s="258"/>
      <c r="K4" s="256" t="s">
        <v>40</v>
      </c>
      <c r="L4" s="257"/>
      <c r="M4" s="258"/>
      <c r="N4" s="256" t="s">
        <v>157</v>
      </c>
      <c r="O4" s="259"/>
      <c r="P4" s="258"/>
      <c r="Q4" s="283"/>
    </row>
    <row r="5" spans="1:17" s="48" customFormat="1" ht="31.5" customHeight="1">
      <c r="A5" s="280"/>
      <c r="B5" s="270" t="s">
        <v>158</v>
      </c>
      <c r="C5" s="259"/>
      <c r="D5" s="258"/>
      <c r="E5" s="276" t="s">
        <v>159</v>
      </c>
      <c r="F5" s="277"/>
      <c r="G5" s="277"/>
      <c r="H5" s="277"/>
      <c r="I5" s="277"/>
      <c r="J5" s="278"/>
      <c r="K5" s="276" t="s">
        <v>160</v>
      </c>
      <c r="L5" s="277"/>
      <c r="M5" s="278"/>
      <c r="N5" s="276" t="s">
        <v>161</v>
      </c>
      <c r="O5" s="277"/>
      <c r="P5" s="278"/>
      <c r="Q5" s="283"/>
    </row>
    <row r="6" spans="1:17" s="48" customFormat="1" ht="21.75" customHeight="1">
      <c r="A6" s="280"/>
      <c r="B6" s="80" t="s">
        <v>162</v>
      </c>
      <c r="C6" s="83" t="s">
        <v>163</v>
      </c>
      <c r="D6" s="83" t="s">
        <v>164</v>
      </c>
      <c r="E6" s="266" t="s">
        <v>292</v>
      </c>
      <c r="F6" s="271"/>
      <c r="G6" s="272"/>
      <c r="H6" s="83" t="s">
        <v>165</v>
      </c>
      <c r="I6" s="83" t="s">
        <v>166</v>
      </c>
      <c r="J6" s="83" t="s">
        <v>167</v>
      </c>
      <c r="K6" s="84" t="s">
        <v>162</v>
      </c>
      <c r="L6" s="83" t="s">
        <v>163</v>
      </c>
      <c r="M6" s="83" t="s">
        <v>164</v>
      </c>
      <c r="N6" s="80" t="s">
        <v>162</v>
      </c>
      <c r="O6" s="83" t="s">
        <v>163</v>
      </c>
      <c r="P6" s="83" t="s">
        <v>164</v>
      </c>
      <c r="Q6" s="283"/>
    </row>
    <row r="7" spans="1:17" s="48" customFormat="1" ht="29.25" customHeight="1">
      <c r="A7" s="281"/>
      <c r="B7" s="81" t="s">
        <v>3</v>
      </c>
      <c r="C7" s="85" t="s">
        <v>168</v>
      </c>
      <c r="D7" s="85" t="s">
        <v>169</v>
      </c>
      <c r="E7" s="85"/>
      <c r="F7" s="86" t="s">
        <v>293</v>
      </c>
      <c r="G7" s="86" t="s">
        <v>294</v>
      </c>
      <c r="H7" s="85" t="s">
        <v>170</v>
      </c>
      <c r="I7" s="85" t="s">
        <v>171</v>
      </c>
      <c r="J7" s="87" t="s">
        <v>172</v>
      </c>
      <c r="K7" s="82" t="s">
        <v>3</v>
      </c>
      <c r="L7" s="85" t="s">
        <v>168</v>
      </c>
      <c r="M7" s="85" t="s">
        <v>169</v>
      </c>
      <c r="N7" s="88" t="s">
        <v>3</v>
      </c>
      <c r="O7" s="85" t="s">
        <v>168</v>
      </c>
      <c r="P7" s="85" t="s">
        <v>169</v>
      </c>
      <c r="Q7" s="284"/>
    </row>
    <row r="8" spans="1:17" s="48" customFormat="1" ht="24" customHeight="1">
      <c r="A8" s="60" t="s">
        <v>80</v>
      </c>
      <c r="B8" s="89">
        <v>1133</v>
      </c>
      <c r="C8" s="1">
        <v>1133</v>
      </c>
      <c r="D8" s="1">
        <v>0</v>
      </c>
      <c r="E8" s="1">
        <v>5743</v>
      </c>
      <c r="F8" s="1">
        <v>5743</v>
      </c>
      <c r="G8" s="1">
        <v>0</v>
      </c>
      <c r="H8" s="1">
        <v>0</v>
      </c>
      <c r="I8" s="1">
        <v>5743</v>
      </c>
      <c r="J8" s="90">
        <v>0</v>
      </c>
      <c r="K8" s="1">
        <v>4089</v>
      </c>
      <c r="L8" s="1">
        <v>4089</v>
      </c>
      <c r="M8" s="90">
        <v>0</v>
      </c>
      <c r="N8" s="1">
        <v>2790</v>
      </c>
      <c r="O8" s="1">
        <v>2790</v>
      </c>
      <c r="P8" s="91">
        <v>0</v>
      </c>
      <c r="Q8" s="60" t="s">
        <v>80</v>
      </c>
    </row>
    <row r="9" spans="1:17" s="48" customFormat="1" ht="24" customHeight="1">
      <c r="A9" s="60" t="s">
        <v>121</v>
      </c>
      <c r="B9" s="89">
        <v>2790</v>
      </c>
      <c r="C9" s="1">
        <v>2790</v>
      </c>
      <c r="D9" s="1">
        <v>0</v>
      </c>
      <c r="E9" s="1">
        <v>2305</v>
      </c>
      <c r="F9" s="1">
        <v>2305</v>
      </c>
      <c r="G9" s="1">
        <v>0</v>
      </c>
      <c r="H9" s="1">
        <v>0</v>
      </c>
      <c r="I9" s="1">
        <v>2305</v>
      </c>
      <c r="J9" s="90">
        <v>0</v>
      </c>
      <c r="K9" s="1">
        <v>3265</v>
      </c>
      <c r="L9" s="1">
        <v>3265</v>
      </c>
      <c r="M9" s="90">
        <v>0</v>
      </c>
      <c r="N9" s="1">
        <v>1830</v>
      </c>
      <c r="O9" s="1">
        <v>1830</v>
      </c>
      <c r="P9" s="91">
        <v>0</v>
      </c>
      <c r="Q9" s="60" t="s">
        <v>121</v>
      </c>
    </row>
    <row r="10" spans="1:17" s="48" customFormat="1" ht="24" customHeight="1">
      <c r="A10" s="60" t="s">
        <v>119</v>
      </c>
      <c r="B10" s="89">
        <v>1830</v>
      </c>
      <c r="C10" s="1">
        <v>1830</v>
      </c>
      <c r="D10" s="1">
        <v>0</v>
      </c>
      <c r="E10" s="1">
        <v>1714</v>
      </c>
      <c r="F10" s="1">
        <v>1714</v>
      </c>
      <c r="G10" s="1">
        <v>0</v>
      </c>
      <c r="H10" s="1">
        <v>0</v>
      </c>
      <c r="I10" s="1">
        <v>1714</v>
      </c>
      <c r="J10" s="90">
        <v>0</v>
      </c>
      <c r="K10" s="1">
        <v>2756</v>
      </c>
      <c r="L10" s="1">
        <v>2756</v>
      </c>
      <c r="M10" s="90">
        <v>0</v>
      </c>
      <c r="N10" s="1">
        <v>788</v>
      </c>
      <c r="O10" s="1">
        <v>788</v>
      </c>
      <c r="P10" s="91">
        <v>0</v>
      </c>
      <c r="Q10" s="60" t="s">
        <v>119</v>
      </c>
    </row>
    <row r="11" spans="1:17" s="48" customFormat="1" ht="24" customHeight="1">
      <c r="A11" s="60" t="s">
        <v>369</v>
      </c>
      <c r="B11" s="89">
        <v>788</v>
      </c>
      <c r="C11" s="1">
        <v>788</v>
      </c>
      <c r="D11" s="1">
        <v>0</v>
      </c>
      <c r="E11" s="1">
        <v>2242</v>
      </c>
      <c r="F11" s="1">
        <v>2242</v>
      </c>
      <c r="G11" s="1">
        <v>0</v>
      </c>
      <c r="H11" s="1">
        <v>0</v>
      </c>
      <c r="I11" s="1">
        <v>2242</v>
      </c>
      <c r="J11" s="90">
        <v>0</v>
      </c>
      <c r="K11" s="1">
        <v>2246</v>
      </c>
      <c r="L11" s="1">
        <v>2246</v>
      </c>
      <c r="M11" s="90">
        <v>0</v>
      </c>
      <c r="N11" s="1">
        <v>784</v>
      </c>
      <c r="O11" s="1">
        <v>784</v>
      </c>
      <c r="P11" s="91">
        <v>0</v>
      </c>
      <c r="Q11" s="60" t="s">
        <v>369</v>
      </c>
    </row>
    <row r="12" spans="1:17" s="48" customFormat="1" ht="24" customHeight="1">
      <c r="A12" s="60" t="s">
        <v>382</v>
      </c>
      <c r="B12" s="89">
        <v>784</v>
      </c>
      <c r="C12" s="1">
        <v>784</v>
      </c>
      <c r="D12" s="1">
        <v>0</v>
      </c>
      <c r="E12" s="1">
        <v>174</v>
      </c>
      <c r="F12" s="1">
        <v>174</v>
      </c>
      <c r="G12" s="1">
        <v>0</v>
      </c>
      <c r="H12" s="1">
        <v>0</v>
      </c>
      <c r="I12" s="1">
        <v>174</v>
      </c>
      <c r="J12" s="90">
        <v>0</v>
      </c>
      <c r="K12" s="1">
        <v>958</v>
      </c>
      <c r="L12" s="1">
        <v>958</v>
      </c>
      <c r="M12" s="90">
        <v>0</v>
      </c>
      <c r="N12" s="1">
        <f>SUM(O12:P12)</f>
        <v>0</v>
      </c>
      <c r="O12" s="1">
        <v>0</v>
      </c>
      <c r="P12" s="91">
        <v>0</v>
      </c>
      <c r="Q12" s="60" t="s">
        <v>382</v>
      </c>
    </row>
    <row r="13" spans="1:17" s="61" customFormat="1" ht="24" customHeight="1">
      <c r="A13" s="62" t="s">
        <v>385</v>
      </c>
      <c r="B13" s="92">
        <f>SUM(C13:D13)</f>
        <v>0</v>
      </c>
      <c r="C13" s="4">
        <f>O12</f>
        <v>0</v>
      </c>
      <c r="D13" s="4">
        <f>SUM(D14:D25)</f>
        <v>0</v>
      </c>
      <c r="E13" s="4">
        <f>SUM(F13:G13)</f>
        <v>1531</v>
      </c>
      <c r="F13" s="4">
        <f aca="true" t="shared" si="0" ref="F13:M13">SUM(F14:F25)</f>
        <v>1531</v>
      </c>
      <c r="G13" s="4">
        <f t="shared" si="0"/>
        <v>0</v>
      </c>
      <c r="H13" s="4">
        <f t="shared" si="0"/>
        <v>0</v>
      </c>
      <c r="I13" s="4">
        <f t="shared" si="0"/>
        <v>1531</v>
      </c>
      <c r="J13" s="4">
        <f t="shared" si="0"/>
        <v>0</v>
      </c>
      <c r="K13" s="93">
        <f>SUM(L13:M13)</f>
        <v>1517</v>
      </c>
      <c r="L13" s="4">
        <f>SUM(L14:L25)</f>
        <v>1517</v>
      </c>
      <c r="M13" s="4">
        <f t="shared" si="0"/>
        <v>0</v>
      </c>
      <c r="N13" s="4">
        <f>E13-K13</f>
        <v>14</v>
      </c>
      <c r="O13" s="4">
        <f>F13-L13</f>
        <v>14</v>
      </c>
      <c r="P13" s="4">
        <f>SUM(P14:P25)</f>
        <v>0</v>
      </c>
      <c r="Q13" s="94" t="s">
        <v>385</v>
      </c>
    </row>
    <row r="14" spans="1:17" s="48" customFormat="1" ht="24" customHeight="1">
      <c r="A14" s="58" t="s">
        <v>295</v>
      </c>
      <c r="B14" s="89">
        <f>SUM(C14:D14)</f>
        <v>0</v>
      </c>
      <c r="C14" s="1">
        <v>0</v>
      </c>
      <c r="D14" s="1">
        <v>0</v>
      </c>
      <c r="E14" s="1">
        <f>SUM(F14:G14)</f>
        <v>142</v>
      </c>
      <c r="F14" s="1">
        <v>142</v>
      </c>
      <c r="G14" s="1">
        <v>0</v>
      </c>
      <c r="H14" s="1">
        <v>0</v>
      </c>
      <c r="I14" s="1">
        <v>142</v>
      </c>
      <c r="J14" s="1">
        <v>0</v>
      </c>
      <c r="K14" s="1">
        <f>SUM(L14:M14)</f>
        <v>139</v>
      </c>
      <c r="L14" s="1">
        <v>139</v>
      </c>
      <c r="M14" s="1">
        <v>0</v>
      </c>
      <c r="N14" s="1">
        <f>SUM(O14:P14)</f>
        <v>3</v>
      </c>
      <c r="O14" s="1">
        <f>C14+F14-L14</f>
        <v>3</v>
      </c>
      <c r="P14" s="1">
        <f>D14+G14-M14</f>
        <v>0</v>
      </c>
      <c r="Q14" s="66" t="s">
        <v>296</v>
      </c>
    </row>
    <row r="15" spans="1:17" s="48" customFormat="1" ht="24" customHeight="1">
      <c r="A15" s="58" t="s">
        <v>297</v>
      </c>
      <c r="B15" s="89">
        <f aca="true" t="shared" si="1" ref="B15:B25">SUM(C15:D15)</f>
        <v>3</v>
      </c>
      <c r="C15" s="1">
        <f aca="true" t="shared" si="2" ref="C15:D25">O14</f>
        <v>3</v>
      </c>
      <c r="D15" s="1">
        <f t="shared" si="2"/>
        <v>0</v>
      </c>
      <c r="E15" s="1">
        <f aca="true" t="shared" si="3" ref="E15:E24">SUM(F15:G15)</f>
        <v>103</v>
      </c>
      <c r="F15" s="1">
        <v>103</v>
      </c>
      <c r="G15" s="1">
        <v>0</v>
      </c>
      <c r="H15" s="1">
        <v>0</v>
      </c>
      <c r="I15" s="1">
        <v>103</v>
      </c>
      <c r="J15" s="1">
        <v>0</v>
      </c>
      <c r="K15" s="1">
        <f aca="true" t="shared" si="4" ref="K15:K24">SUM(L15:M15)</f>
        <v>99</v>
      </c>
      <c r="L15" s="1">
        <v>99</v>
      </c>
      <c r="M15" s="1">
        <v>0</v>
      </c>
      <c r="N15" s="1">
        <f aca="true" t="shared" si="5" ref="N15:N25">SUM(O15:P15)</f>
        <v>7</v>
      </c>
      <c r="O15" s="1">
        <f aca="true" t="shared" si="6" ref="O15:P25">C15+F15-L15</f>
        <v>7</v>
      </c>
      <c r="P15" s="1">
        <f t="shared" si="6"/>
        <v>0</v>
      </c>
      <c r="Q15" s="66" t="s">
        <v>298</v>
      </c>
    </row>
    <row r="16" spans="1:17" s="48" customFormat="1" ht="24" customHeight="1">
      <c r="A16" s="58" t="s">
        <v>299</v>
      </c>
      <c r="B16" s="89">
        <f t="shared" si="1"/>
        <v>7</v>
      </c>
      <c r="C16" s="1">
        <f t="shared" si="2"/>
        <v>7</v>
      </c>
      <c r="D16" s="1">
        <f t="shared" si="2"/>
        <v>0</v>
      </c>
      <c r="E16" s="1">
        <f t="shared" si="3"/>
        <v>120</v>
      </c>
      <c r="F16" s="1">
        <v>120</v>
      </c>
      <c r="G16" s="1">
        <v>0</v>
      </c>
      <c r="H16" s="1">
        <v>0</v>
      </c>
      <c r="I16" s="1">
        <v>120</v>
      </c>
      <c r="J16" s="1">
        <v>0</v>
      </c>
      <c r="K16" s="1">
        <f t="shared" si="4"/>
        <v>119</v>
      </c>
      <c r="L16" s="1">
        <v>119</v>
      </c>
      <c r="M16" s="1">
        <v>0</v>
      </c>
      <c r="N16" s="1">
        <f t="shared" si="5"/>
        <v>8</v>
      </c>
      <c r="O16" s="1">
        <f t="shared" si="6"/>
        <v>8</v>
      </c>
      <c r="P16" s="1">
        <f t="shared" si="6"/>
        <v>0</v>
      </c>
      <c r="Q16" s="66" t="s">
        <v>300</v>
      </c>
    </row>
    <row r="17" spans="1:17" s="48" customFormat="1" ht="24" customHeight="1">
      <c r="A17" s="58" t="s">
        <v>301</v>
      </c>
      <c r="B17" s="89">
        <f t="shared" si="1"/>
        <v>8</v>
      </c>
      <c r="C17" s="1">
        <f t="shared" si="2"/>
        <v>8</v>
      </c>
      <c r="D17" s="1">
        <f t="shared" si="2"/>
        <v>0</v>
      </c>
      <c r="E17" s="1">
        <f t="shared" si="3"/>
        <v>20</v>
      </c>
      <c r="F17" s="1">
        <v>20</v>
      </c>
      <c r="G17" s="1">
        <v>0</v>
      </c>
      <c r="H17" s="1">
        <v>0</v>
      </c>
      <c r="I17" s="1">
        <v>20</v>
      </c>
      <c r="J17" s="1">
        <v>0</v>
      </c>
      <c r="K17" s="1">
        <f t="shared" si="4"/>
        <v>17</v>
      </c>
      <c r="L17" s="1">
        <v>17</v>
      </c>
      <c r="M17" s="1">
        <v>0</v>
      </c>
      <c r="N17" s="1">
        <f t="shared" si="5"/>
        <v>11</v>
      </c>
      <c r="O17" s="1">
        <f t="shared" si="6"/>
        <v>11</v>
      </c>
      <c r="P17" s="1">
        <f t="shared" si="6"/>
        <v>0</v>
      </c>
      <c r="Q17" s="66" t="s">
        <v>302</v>
      </c>
    </row>
    <row r="18" spans="1:17" s="48" customFormat="1" ht="24" customHeight="1">
      <c r="A18" s="58" t="s">
        <v>303</v>
      </c>
      <c r="B18" s="89">
        <f t="shared" si="1"/>
        <v>11</v>
      </c>
      <c r="C18" s="1">
        <f t="shared" si="2"/>
        <v>11</v>
      </c>
      <c r="D18" s="1">
        <f t="shared" si="2"/>
        <v>0</v>
      </c>
      <c r="E18" s="1">
        <f t="shared" si="3"/>
        <v>50</v>
      </c>
      <c r="F18" s="1">
        <v>50</v>
      </c>
      <c r="G18" s="1">
        <v>0</v>
      </c>
      <c r="H18" s="1">
        <v>0</v>
      </c>
      <c r="I18" s="1">
        <v>50</v>
      </c>
      <c r="J18" s="1">
        <v>0</v>
      </c>
      <c r="K18" s="1">
        <f t="shared" si="4"/>
        <v>45</v>
      </c>
      <c r="L18" s="1">
        <v>45</v>
      </c>
      <c r="M18" s="1">
        <v>0</v>
      </c>
      <c r="N18" s="1">
        <f t="shared" si="5"/>
        <v>16</v>
      </c>
      <c r="O18" s="1">
        <f t="shared" si="6"/>
        <v>16</v>
      </c>
      <c r="P18" s="1">
        <f t="shared" si="6"/>
        <v>0</v>
      </c>
      <c r="Q18" s="66" t="s">
        <v>304</v>
      </c>
    </row>
    <row r="19" spans="1:17" s="48" customFormat="1" ht="24" customHeight="1">
      <c r="A19" s="58" t="s">
        <v>305</v>
      </c>
      <c r="B19" s="89">
        <f t="shared" si="1"/>
        <v>16</v>
      </c>
      <c r="C19" s="1">
        <f t="shared" si="2"/>
        <v>16</v>
      </c>
      <c r="D19" s="1">
        <f t="shared" si="2"/>
        <v>0</v>
      </c>
      <c r="E19" s="1">
        <f t="shared" si="3"/>
        <v>20</v>
      </c>
      <c r="F19" s="1">
        <v>20</v>
      </c>
      <c r="G19" s="1">
        <v>0</v>
      </c>
      <c r="H19" s="1">
        <v>0</v>
      </c>
      <c r="I19" s="1">
        <v>20</v>
      </c>
      <c r="J19" s="1">
        <v>0</v>
      </c>
      <c r="K19" s="1">
        <f t="shared" si="4"/>
        <v>22</v>
      </c>
      <c r="L19" s="1">
        <v>22</v>
      </c>
      <c r="M19" s="1">
        <v>0</v>
      </c>
      <c r="N19" s="1">
        <f t="shared" si="5"/>
        <v>14</v>
      </c>
      <c r="O19" s="1">
        <f t="shared" si="6"/>
        <v>14</v>
      </c>
      <c r="P19" s="1">
        <f t="shared" si="6"/>
        <v>0</v>
      </c>
      <c r="Q19" s="66" t="s">
        <v>306</v>
      </c>
    </row>
    <row r="20" spans="1:17" s="48" customFormat="1" ht="24" customHeight="1">
      <c r="A20" s="58" t="s">
        <v>307</v>
      </c>
      <c r="B20" s="89">
        <f t="shared" si="1"/>
        <v>14</v>
      </c>
      <c r="C20" s="1">
        <f t="shared" si="2"/>
        <v>14</v>
      </c>
      <c r="D20" s="1">
        <f t="shared" si="2"/>
        <v>0</v>
      </c>
      <c r="E20" s="1">
        <f t="shared" si="3"/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f t="shared" si="4"/>
        <v>0</v>
      </c>
      <c r="L20" s="1">
        <v>0</v>
      </c>
      <c r="M20" s="1">
        <v>0</v>
      </c>
      <c r="N20" s="1">
        <f t="shared" si="5"/>
        <v>14</v>
      </c>
      <c r="O20" s="1">
        <f t="shared" si="6"/>
        <v>14</v>
      </c>
      <c r="P20" s="1">
        <f t="shared" si="6"/>
        <v>0</v>
      </c>
      <c r="Q20" s="66" t="s">
        <v>308</v>
      </c>
    </row>
    <row r="21" spans="1:17" s="48" customFormat="1" ht="24" customHeight="1">
      <c r="A21" s="58" t="s">
        <v>309</v>
      </c>
      <c r="B21" s="89">
        <f t="shared" si="1"/>
        <v>14</v>
      </c>
      <c r="C21" s="1">
        <f t="shared" si="2"/>
        <v>14</v>
      </c>
      <c r="D21" s="1">
        <f t="shared" si="2"/>
        <v>0</v>
      </c>
      <c r="E21" s="1">
        <f t="shared" si="3"/>
        <v>80</v>
      </c>
      <c r="F21" s="1">
        <v>80</v>
      </c>
      <c r="G21" s="1">
        <v>0</v>
      </c>
      <c r="H21" s="1">
        <v>0</v>
      </c>
      <c r="I21" s="1">
        <v>80</v>
      </c>
      <c r="J21" s="1">
        <v>0</v>
      </c>
      <c r="K21" s="1">
        <f t="shared" si="4"/>
        <v>79</v>
      </c>
      <c r="L21" s="1">
        <v>79</v>
      </c>
      <c r="M21" s="1">
        <v>0</v>
      </c>
      <c r="N21" s="1">
        <f t="shared" si="5"/>
        <v>15</v>
      </c>
      <c r="O21" s="1">
        <f t="shared" si="6"/>
        <v>15</v>
      </c>
      <c r="P21" s="1">
        <f t="shared" si="6"/>
        <v>0</v>
      </c>
      <c r="Q21" s="66" t="s">
        <v>310</v>
      </c>
    </row>
    <row r="22" spans="1:17" s="48" customFormat="1" ht="24" customHeight="1">
      <c r="A22" s="58" t="s">
        <v>311</v>
      </c>
      <c r="B22" s="89">
        <f t="shared" si="1"/>
        <v>15</v>
      </c>
      <c r="C22" s="1">
        <f t="shared" si="2"/>
        <v>15</v>
      </c>
      <c r="D22" s="1">
        <f t="shared" si="2"/>
        <v>0</v>
      </c>
      <c r="E22" s="1">
        <f t="shared" si="3"/>
        <v>183</v>
      </c>
      <c r="F22" s="1">
        <v>183</v>
      </c>
      <c r="G22" s="1">
        <v>0</v>
      </c>
      <c r="H22" s="1">
        <v>0</v>
      </c>
      <c r="I22" s="1">
        <v>183</v>
      </c>
      <c r="J22" s="1">
        <v>0</v>
      </c>
      <c r="K22" s="1">
        <f t="shared" si="4"/>
        <v>185</v>
      </c>
      <c r="L22" s="1">
        <v>185</v>
      </c>
      <c r="M22" s="1">
        <v>0</v>
      </c>
      <c r="N22" s="1">
        <f t="shared" si="5"/>
        <v>13</v>
      </c>
      <c r="O22" s="1">
        <f t="shared" si="6"/>
        <v>13</v>
      </c>
      <c r="P22" s="1">
        <f t="shared" si="6"/>
        <v>0</v>
      </c>
      <c r="Q22" s="66" t="s">
        <v>312</v>
      </c>
    </row>
    <row r="23" spans="1:17" s="48" customFormat="1" ht="24" customHeight="1">
      <c r="A23" s="58" t="s">
        <v>313</v>
      </c>
      <c r="B23" s="89">
        <f t="shared" si="1"/>
        <v>13</v>
      </c>
      <c r="C23" s="1">
        <f t="shared" si="2"/>
        <v>13</v>
      </c>
      <c r="D23" s="1">
        <f t="shared" si="2"/>
        <v>0</v>
      </c>
      <c r="E23" s="1">
        <f t="shared" si="3"/>
        <v>284</v>
      </c>
      <c r="F23" s="1">
        <v>284</v>
      </c>
      <c r="G23" s="1">
        <v>0</v>
      </c>
      <c r="H23" s="1">
        <v>0</v>
      </c>
      <c r="I23" s="1">
        <v>284</v>
      </c>
      <c r="J23" s="1">
        <v>0</v>
      </c>
      <c r="K23" s="1">
        <f t="shared" si="4"/>
        <v>285</v>
      </c>
      <c r="L23" s="1">
        <v>285</v>
      </c>
      <c r="M23" s="1">
        <v>0</v>
      </c>
      <c r="N23" s="1">
        <f t="shared" si="5"/>
        <v>12</v>
      </c>
      <c r="O23" s="1">
        <f t="shared" si="6"/>
        <v>12</v>
      </c>
      <c r="P23" s="1">
        <f t="shared" si="6"/>
        <v>0</v>
      </c>
      <c r="Q23" s="66" t="s">
        <v>314</v>
      </c>
    </row>
    <row r="24" spans="1:17" s="48" customFormat="1" ht="24" customHeight="1">
      <c r="A24" s="58" t="s">
        <v>315</v>
      </c>
      <c r="B24" s="89">
        <f t="shared" si="1"/>
        <v>12</v>
      </c>
      <c r="C24" s="1">
        <f t="shared" si="2"/>
        <v>12</v>
      </c>
      <c r="D24" s="1">
        <f t="shared" si="2"/>
        <v>0</v>
      </c>
      <c r="E24" s="1">
        <f t="shared" si="3"/>
        <v>333</v>
      </c>
      <c r="F24" s="1">
        <v>333</v>
      </c>
      <c r="G24" s="1">
        <v>0</v>
      </c>
      <c r="H24" s="1">
        <v>0</v>
      </c>
      <c r="I24" s="1">
        <v>333</v>
      </c>
      <c r="J24" s="1">
        <v>0</v>
      </c>
      <c r="K24" s="1">
        <f t="shared" si="4"/>
        <v>331</v>
      </c>
      <c r="L24" s="1">
        <v>331</v>
      </c>
      <c r="M24" s="1">
        <v>0</v>
      </c>
      <c r="N24" s="1">
        <f t="shared" si="5"/>
        <v>14</v>
      </c>
      <c r="O24" s="1">
        <f t="shared" si="6"/>
        <v>14</v>
      </c>
      <c r="P24" s="1">
        <f t="shared" si="6"/>
        <v>0</v>
      </c>
      <c r="Q24" s="66" t="s">
        <v>316</v>
      </c>
    </row>
    <row r="25" spans="1:17" s="48" customFormat="1" ht="24" customHeight="1">
      <c r="A25" s="67" t="s">
        <v>317</v>
      </c>
      <c r="B25" s="95">
        <f t="shared" si="1"/>
        <v>14</v>
      </c>
      <c r="C25" s="96">
        <f t="shared" si="2"/>
        <v>14</v>
      </c>
      <c r="D25" s="96">
        <f t="shared" si="2"/>
        <v>0</v>
      </c>
      <c r="E25" s="96">
        <f>SUM(F25:G25)</f>
        <v>196</v>
      </c>
      <c r="F25" s="96">
        <v>196</v>
      </c>
      <c r="G25" s="96">
        <v>0</v>
      </c>
      <c r="H25" s="96">
        <v>0</v>
      </c>
      <c r="I25" s="96">
        <v>196</v>
      </c>
      <c r="J25" s="96">
        <v>0</v>
      </c>
      <c r="K25" s="96">
        <f>SUM(L25:M25)</f>
        <v>196</v>
      </c>
      <c r="L25" s="96">
        <v>196</v>
      </c>
      <c r="M25" s="96">
        <v>0</v>
      </c>
      <c r="N25" s="96">
        <f t="shared" si="5"/>
        <v>14</v>
      </c>
      <c r="O25" s="1">
        <f t="shared" si="6"/>
        <v>14</v>
      </c>
      <c r="P25" s="1">
        <f t="shared" si="6"/>
        <v>0</v>
      </c>
      <c r="Q25" s="71" t="s">
        <v>318</v>
      </c>
    </row>
    <row r="26" spans="1:17" s="131" customFormat="1" ht="18" customHeight="1">
      <c r="A26" s="273" t="s">
        <v>395</v>
      </c>
      <c r="B26" s="274"/>
      <c r="N26" s="275" t="s">
        <v>392</v>
      </c>
      <c r="O26" s="273"/>
      <c r="P26" s="273"/>
      <c r="Q26" s="273"/>
    </row>
    <row r="27" spans="1:8" s="101" customFormat="1" ht="12">
      <c r="A27" s="101" t="s">
        <v>396</v>
      </c>
      <c r="B27" s="203"/>
      <c r="H27" s="167"/>
    </row>
    <row r="28" spans="2:8" ht="14.25">
      <c r="B28" s="97"/>
      <c r="H28" s="1"/>
    </row>
    <row r="29" spans="2:8" ht="14.25">
      <c r="B29" s="97"/>
      <c r="H29" s="5"/>
    </row>
  </sheetData>
  <mergeCells count="20">
    <mergeCell ref="B5:D5"/>
    <mergeCell ref="E6:G6"/>
    <mergeCell ref="A26:B26"/>
    <mergeCell ref="N26:Q26"/>
    <mergeCell ref="K5:M5"/>
    <mergeCell ref="N5:P5"/>
    <mergeCell ref="E5:J5"/>
    <mergeCell ref="A3:A7"/>
    <mergeCell ref="Q3:Q7"/>
    <mergeCell ref="B4:D4"/>
    <mergeCell ref="K4:M4"/>
    <mergeCell ref="N4:P4"/>
    <mergeCell ref="E4:J4"/>
    <mergeCell ref="A1:Q1"/>
    <mergeCell ref="A2:B2"/>
    <mergeCell ref="P2:Q2"/>
    <mergeCell ref="B3:D3"/>
    <mergeCell ref="K3:M3"/>
    <mergeCell ref="N3:P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="90" zoomScaleNormal="90" workbookViewId="0" topLeftCell="A1">
      <pane xSplit="1" ySplit="4" topLeftCell="B17" activePane="bottomRight" state="frozen"/>
      <selection pane="topLeft" activeCell="G9" sqref="G9"/>
      <selection pane="topRight" activeCell="G9" sqref="G9"/>
      <selection pane="bottomLeft" activeCell="G9" sqref="G9"/>
      <selection pane="bottomRight" activeCell="B31" sqref="B31"/>
    </sheetView>
  </sheetViews>
  <sheetFormatPr defaultColWidth="8.88671875" defaultRowHeight="13.5"/>
  <cols>
    <col min="1" max="1" width="12.88671875" style="9" customWidth="1"/>
    <col min="2" max="2" width="12.77734375" style="9" customWidth="1"/>
    <col min="3" max="3" width="12.6640625" style="9" customWidth="1"/>
    <col min="4" max="4" width="12.21484375" style="9" customWidth="1"/>
    <col min="5" max="5" width="12.6640625" style="9" customWidth="1"/>
    <col min="6" max="6" width="11.77734375" style="9" customWidth="1"/>
    <col min="7" max="7" width="12.4453125" style="9" customWidth="1"/>
    <col min="8" max="8" width="12.3359375" style="9" customWidth="1"/>
    <col min="9" max="9" width="11.77734375" style="9" customWidth="1"/>
    <col min="10" max="16384" width="8.88671875" style="9" customWidth="1"/>
  </cols>
  <sheetData>
    <row r="1" spans="1:9" ht="31.5" customHeight="1">
      <c r="A1" s="241" t="s">
        <v>393</v>
      </c>
      <c r="B1" s="241"/>
      <c r="C1" s="241"/>
      <c r="D1" s="241"/>
      <c r="E1" s="241"/>
      <c r="F1" s="241"/>
      <c r="G1" s="241"/>
      <c r="H1" s="241"/>
      <c r="I1" s="241"/>
    </row>
    <row r="2" spans="1:9" s="48" customFormat="1" ht="18" customHeight="1">
      <c r="A2" s="47" t="s">
        <v>322</v>
      </c>
      <c r="I2" s="49" t="s">
        <v>323</v>
      </c>
    </row>
    <row r="3" spans="1:9" s="48" customFormat="1" ht="24.75" customHeight="1">
      <c r="A3" s="287" t="s">
        <v>409</v>
      </c>
      <c r="B3" s="50" t="s">
        <v>324</v>
      </c>
      <c r="C3" s="51" t="s">
        <v>325</v>
      </c>
      <c r="D3" s="50" t="s">
        <v>326</v>
      </c>
      <c r="E3" s="51" t="s">
        <v>327</v>
      </c>
      <c r="F3" s="52" t="s">
        <v>328</v>
      </c>
      <c r="G3" s="53" t="s">
        <v>329</v>
      </c>
      <c r="H3" s="54" t="s">
        <v>330</v>
      </c>
      <c r="I3" s="289" t="s">
        <v>410</v>
      </c>
    </row>
    <row r="4" spans="1:9" s="48" customFormat="1" ht="24.75" customHeight="1">
      <c r="A4" s="288"/>
      <c r="B4" s="55" t="s">
        <v>331</v>
      </c>
      <c r="C4" s="56" t="s">
        <v>332</v>
      </c>
      <c r="D4" s="55" t="s">
        <v>333</v>
      </c>
      <c r="E4" s="56" t="s">
        <v>334</v>
      </c>
      <c r="F4" s="57" t="s">
        <v>335</v>
      </c>
      <c r="G4" s="56" t="s">
        <v>336</v>
      </c>
      <c r="H4" s="56" t="s">
        <v>337</v>
      </c>
      <c r="I4" s="290"/>
    </row>
    <row r="5" spans="1:12" s="61" customFormat="1" ht="21.75" customHeight="1">
      <c r="A5" s="58" t="s">
        <v>121</v>
      </c>
      <c r="B5" s="6">
        <v>97514345</v>
      </c>
      <c r="C5" s="6">
        <v>155395809</v>
      </c>
      <c r="D5" s="6">
        <v>285110246</v>
      </c>
      <c r="E5" s="6">
        <v>90373100</v>
      </c>
      <c r="F5" s="6">
        <v>0</v>
      </c>
      <c r="G5" s="6">
        <v>94764000</v>
      </c>
      <c r="H5" s="59">
        <v>0</v>
      </c>
      <c r="I5" s="60" t="s">
        <v>121</v>
      </c>
      <c r="J5" s="48"/>
      <c r="K5" s="48"/>
      <c r="L5" s="48"/>
    </row>
    <row r="6" spans="1:12" s="61" customFormat="1" ht="21.75" customHeight="1">
      <c r="A6" s="58" t="s">
        <v>338</v>
      </c>
      <c r="B6" s="6">
        <v>101835342</v>
      </c>
      <c r="C6" s="6">
        <v>172532559</v>
      </c>
      <c r="D6" s="6">
        <v>296126761</v>
      </c>
      <c r="E6" s="6">
        <v>93416000</v>
      </c>
      <c r="F6" s="6">
        <v>0</v>
      </c>
      <c r="G6" s="6">
        <v>106160000</v>
      </c>
      <c r="H6" s="59">
        <v>0</v>
      </c>
      <c r="I6" s="60" t="s">
        <v>338</v>
      </c>
      <c r="J6" s="48"/>
      <c r="K6" s="48"/>
      <c r="L6" s="48"/>
    </row>
    <row r="7" spans="1:12" s="61" customFormat="1" ht="21.75" customHeight="1">
      <c r="A7" s="58" t="s">
        <v>369</v>
      </c>
      <c r="B7" s="6">
        <v>99756601</v>
      </c>
      <c r="C7" s="6">
        <v>143071689</v>
      </c>
      <c r="D7" s="6">
        <v>308533109</v>
      </c>
      <c r="E7" s="6">
        <v>99232300</v>
      </c>
      <c r="F7" s="6">
        <v>0</v>
      </c>
      <c r="G7" s="6">
        <v>114720000</v>
      </c>
      <c r="H7" s="59">
        <v>0</v>
      </c>
      <c r="I7" s="60" t="s">
        <v>369</v>
      </c>
      <c r="J7" s="48"/>
      <c r="K7" s="48"/>
      <c r="L7" s="48"/>
    </row>
    <row r="8" spans="1:12" s="61" customFormat="1" ht="21.75" customHeight="1">
      <c r="A8" s="58" t="s">
        <v>382</v>
      </c>
      <c r="B8" s="6">
        <v>94273160</v>
      </c>
      <c r="C8" s="6">
        <v>121241797</v>
      </c>
      <c r="D8" s="6">
        <v>300109633</v>
      </c>
      <c r="E8" s="6">
        <v>95238900</v>
      </c>
      <c r="F8" s="6">
        <v>0</v>
      </c>
      <c r="G8" s="6">
        <v>114337000</v>
      </c>
      <c r="H8" s="59">
        <v>0</v>
      </c>
      <c r="I8" s="60" t="s">
        <v>382</v>
      </c>
      <c r="J8" s="48"/>
      <c r="K8" s="48"/>
      <c r="L8" s="48"/>
    </row>
    <row r="9" spans="1:9" s="61" customFormat="1" ht="21.75" customHeight="1">
      <c r="A9" s="62" t="s">
        <v>385</v>
      </c>
      <c r="B9" s="63">
        <f>SUM(B10:B21)</f>
        <v>93143121</v>
      </c>
      <c r="C9" s="63">
        <f aca="true" t="shared" si="0" ref="C9:H9">SUM(C10:C21)</f>
        <v>109447134</v>
      </c>
      <c r="D9" s="63">
        <f t="shared" si="0"/>
        <v>279491124</v>
      </c>
      <c r="E9" s="63">
        <f t="shared" si="0"/>
        <v>100355640</v>
      </c>
      <c r="F9" s="63">
        <f t="shared" si="0"/>
        <v>0</v>
      </c>
      <c r="G9" s="63">
        <f t="shared" si="0"/>
        <v>125161000</v>
      </c>
      <c r="H9" s="64">
        <f t="shared" si="0"/>
        <v>0</v>
      </c>
      <c r="I9" s="65" t="s">
        <v>385</v>
      </c>
    </row>
    <row r="10" spans="1:9" s="48" customFormat="1" ht="21.75" customHeight="1">
      <c r="A10" s="58" t="s">
        <v>339</v>
      </c>
      <c r="B10" s="6">
        <v>7141798</v>
      </c>
      <c r="C10" s="6">
        <v>21966479</v>
      </c>
      <c r="D10" s="6">
        <v>27041162</v>
      </c>
      <c r="E10" s="6">
        <v>17022040</v>
      </c>
      <c r="F10" s="6">
        <v>0</v>
      </c>
      <c r="G10" s="6">
        <v>13428000</v>
      </c>
      <c r="H10" s="6">
        <v>0</v>
      </c>
      <c r="I10" s="66" t="s">
        <v>340</v>
      </c>
    </row>
    <row r="11" spans="1:9" s="48" customFormat="1" ht="21.75" customHeight="1">
      <c r="A11" s="58" t="s">
        <v>341</v>
      </c>
      <c r="B11" s="6">
        <v>6973444</v>
      </c>
      <c r="C11" s="6">
        <v>18650846</v>
      </c>
      <c r="D11" s="6">
        <v>22966788</v>
      </c>
      <c r="E11" s="6">
        <v>14801200</v>
      </c>
      <c r="F11" s="6">
        <v>0</v>
      </c>
      <c r="G11" s="6">
        <v>12347000</v>
      </c>
      <c r="H11" s="6">
        <v>0</v>
      </c>
      <c r="I11" s="66" t="s">
        <v>342</v>
      </c>
    </row>
    <row r="12" spans="1:9" s="48" customFormat="1" ht="21.75" customHeight="1">
      <c r="A12" s="58" t="s">
        <v>343</v>
      </c>
      <c r="B12" s="6">
        <v>7732515</v>
      </c>
      <c r="C12" s="6">
        <v>15784860</v>
      </c>
      <c r="D12" s="6">
        <v>28944125</v>
      </c>
      <c r="E12" s="6">
        <v>16487900</v>
      </c>
      <c r="F12" s="6">
        <v>0</v>
      </c>
      <c r="G12" s="6">
        <v>12309000</v>
      </c>
      <c r="H12" s="6">
        <v>0</v>
      </c>
      <c r="I12" s="66" t="s">
        <v>344</v>
      </c>
    </row>
    <row r="13" spans="1:9" s="48" customFormat="1" ht="21.75" customHeight="1">
      <c r="A13" s="58" t="s">
        <v>345</v>
      </c>
      <c r="B13" s="6">
        <v>7394838</v>
      </c>
      <c r="C13" s="6">
        <v>4333842</v>
      </c>
      <c r="D13" s="6">
        <v>25465041</v>
      </c>
      <c r="E13" s="6">
        <v>9858600</v>
      </c>
      <c r="F13" s="6">
        <v>0</v>
      </c>
      <c r="G13" s="6">
        <v>10813000</v>
      </c>
      <c r="H13" s="6">
        <v>0</v>
      </c>
      <c r="I13" s="66" t="s">
        <v>175</v>
      </c>
    </row>
    <row r="14" spans="1:9" s="48" customFormat="1" ht="21.75" customHeight="1">
      <c r="A14" s="58" t="s">
        <v>346</v>
      </c>
      <c r="B14" s="6">
        <v>7936251</v>
      </c>
      <c r="C14" s="6">
        <v>3676987</v>
      </c>
      <c r="D14" s="6">
        <v>24039275</v>
      </c>
      <c r="E14" s="6">
        <v>4969600</v>
      </c>
      <c r="F14" s="6">
        <v>0</v>
      </c>
      <c r="G14" s="6">
        <v>8026000</v>
      </c>
      <c r="H14" s="6">
        <v>0</v>
      </c>
      <c r="I14" s="66" t="s">
        <v>347</v>
      </c>
    </row>
    <row r="15" spans="1:9" s="48" customFormat="1" ht="21.75" customHeight="1">
      <c r="A15" s="58" t="s">
        <v>348</v>
      </c>
      <c r="B15" s="6">
        <v>8284836</v>
      </c>
      <c r="C15" s="6">
        <v>3510685</v>
      </c>
      <c r="D15" s="6">
        <v>25714896</v>
      </c>
      <c r="E15" s="6">
        <v>3118900</v>
      </c>
      <c r="F15" s="6">
        <v>0</v>
      </c>
      <c r="G15" s="6">
        <v>7694000</v>
      </c>
      <c r="H15" s="6">
        <v>0</v>
      </c>
      <c r="I15" s="66" t="s">
        <v>349</v>
      </c>
    </row>
    <row r="16" spans="1:9" s="48" customFormat="1" ht="21.75" customHeight="1">
      <c r="A16" s="58" t="s">
        <v>350</v>
      </c>
      <c r="B16" s="6">
        <v>7564172</v>
      </c>
      <c r="C16" s="6">
        <v>2019878</v>
      </c>
      <c r="D16" s="6">
        <v>15760027</v>
      </c>
      <c r="E16" s="6">
        <v>2268600</v>
      </c>
      <c r="F16" s="6">
        <v>0</v>
      </c>
      <c r="G16" s="6">
        <v>9313000</v>
      </c>
      <c r="H16" s="6">
        <v>0</v>
      </c>
      <c r="I16" s="66" t="s">
        <v>351</v>
      </c>
    </row>
    <row r="17" spans="1:9" s="48" customFormat="1" ht="21.75" customHeight="1">
      <c r="A17" s="58" t="s">
        <v>352</v>
      </c>
      <c r="B17" s="6">
        <v>10020573</v>
      </c>
      <c r="C17" s="6">
        <v>3206225</v>
      </c>
      <c r="D17" s="6">
        <v>21949690</v>
      </c>
      <c r="E17" s="6">
        <v>2565900</v>
      </c>
      <c r="F17" s="6">
        <v>0</v>
      </c>
      <c r="G17" s="6">
        <v>8596000</v>
      </c>
      <c r="H17" s="6">
        <v>0</v>
      </c>
      <c r="I17" s="66" t="s">
        <v>353</v>
      </c>
    </row>
    <row r="18" spans="1:9" s="48" customFormat="1" ht="21.75" customHeight="1">
      <c r="A18" s="58" t="s">
        <v>354</v>
      </c>
      <c r="B18" s="6">
        <v>7212676</v>
      </c>
      <c r="C18" s="6">
        <v>3097531</v>
      </c>
      <c r="D18" s="6">
        <v>17430592</v>
      </c>
      <c r="E18" s="6">
        <v>2816400</v>
      </c>
      <c r="F18" s="6">
        <v>0</v>
      </c>
      <c r="G18" s="6">
        <v>9181000</v>
      </c>
      <c r="H18" s="6">
        <v>0</v>
      </c>
      <c r="I18" s="66" t="s">
        <v>355</v>
      </c>
    </row>
    <row r="19" spans="1:9" s="48" customFormat="1" ht="21.75" customHeight="1">
      <c r="A19" s="58" t="s">
        <v>356</v>
      </c>
      <c r="B19" s="6">
        <v>7493669</v>
      </c>
      <c r="C19" s="6">
        <v>5104570</v>
      </c>
      <c r="D19" s="6">
        <v>19251774</v>
      </c>
      <c r="E19" s="6">
        <v>4021300</v>
      </c>
      <c r="F19" s="6">
        <v>0</v>
      </c>
      <c r="G19" s="6">
        <v>9688000</v>
      </c>
      <c r="H19" s="6">
        <v>0</v>
      </c>
      <c r="I19" s="66" t="s">
        <v>357</v>
      </c>
    </row>
    <row r="20" spans="1:9" s="48" customFormat="1" ht="21.75" customHeight="1">
      <c r="A20" s="58" t="s">
        <v>358</v>
      </c>
      <c r="B20" s="6">
        <v>7795643</v>
      </c>
      <c r="C20" s="6">
        <v>9366366</v>
      </c>
      <c r="D20" s="6">
        <v>21946918</v>
      </c>
      <c r="E20" s="6">
        <v>7746500</v>
      </c>
      <c r="F20" s="6">
        <v>0</v>
      </c>
      <c r="G20" s="6">
        <v>10712000</v>
      </c>
      <c r="H20" s="6">
        <v>0</v>
      </c>
      <c r="I20" s="66" t="s">
        <v>359</v>
      </c>
    </row>
    <row r="21" spans="1:12" s="48" customFormat="1" ht="21.75" customHeight="1">
      <c r="A21" s="67" t="s">
        <v>360</v>
      </c>
      <c r="B21" s="68">
        <v>7592706</v>
      </c>
      <c r="C21" s="69">
        <v>18728865</v>
      </c>
      <c r="D21" s="69">
        <v>28980836</v>
      </c>
      <c r="E21" s="69">
        <v>14678700</v>
      </c>
      <c r="F21" s="69">
        <v>0</v>
      </c>
      <c r="G21" s="69">
        <v>13054000</v>
      </c>
      <c r="H21" s="70">
        <v>0</v>
      </c>
      <c r="I21" s="71" t="s">
        <v>361</v>
      </c>
      <c r="J21" s="72"/>
      <c r="K21" s="72"/>
      <c r="L21" s="72"/>
    </row>
    <row r="22" spans="1:12" s="48" customFormat="1" ht="18" customHeight="1">
      <c r="A22" s="73" t="s">
        <v>386</v>
      </c>
      <c r="F22" s="285" t="s">
        <v>392</v>
      </c>
      <c r="G22" s="286"/>
      <c r="H22" s="286"/>
      <c r="I22" s="286"/>
      <c r="J22" s="74"/>
      <c r="K22" s="74"/>
      <c r="L22" s="74"/>
    </row>
    <row r="23" spans="1:9" s="48" customFormat="1" ht="16.5" customHeight="1">
      <c r="A23" s="75" t="s">
        <v>362</v>
      </c>
      <c r="H23" s="72" t="s">
        <v>363</v>
      </c>
      <c r="I23" s="72"/>
    </row>
    <row r="24" spans="1:9" s="48" customFormat="1" ht="16.5" customHeight="1">
      <c r="A24" s="76" t="s">
        <v>364</v>
      </c>
      <c r="B24" s="77"/>
      <c r="H24" s="78" t="s">
        <v>365</v>
      </c>
      <c r="I24" s="79"/>
    </row>
    <row r="25" ht="14.25">
      <c r="A25" s="9" t="s">
        <v>394</v>
      </c>
    </row>
  </sheetData>
  <mergeCells count="4">
    <mergeCell ref="A1:I1"/>
    <mergeCell ref="F22:I22"/>
    <mergeCell ref="A3:A4"/>
    <mergeCell ref="I3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WindowsXP</cp:lastModifiedBy>
  <cp:lastPrinted>2008-01-10T02:38:58Z</cp:lastPrinted>
  <dcterms:created xsi:type="dcterms:W3CDTF">2000-12-15T04:48:47Z</dcterms:created>
  <dcterms:modified xsi:type="dcterms:W3CDTF">2008-01-10T02:42:39Z</dcterms:modified>
  <cp:category/>
  <cp:version/>
  <cp:contentType/>
  <cp:contentStatus/>
</cp:coreProperties>
</file>