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activeTab="0"/>
  </bookViews>
  <sheets>
    <sheet name="1. 위치" sheetId="1" r:id="rId1"/>
    <sheet name="2.행정구역 " sheetId="2" r:id="rId2"/>
    <sheet name="3.토지지목별현황" sheetId="3" r:id="rId3"/>
    <sheet name="3.토지지목별현황(2)" sheetId="4" r:id="rId4"/>
    <sheet name="3.토지지목별현황 (3)" sheetId="5" r:id="rId5"/>
    <sheet name="4.일기일수 " sheetId="6" r:id="rId6"/>
    <sheet name="4.일기일수(고산)" sheetId="7" r:id="rId7"/>
    <sheet name="5.기상개황 " sheetId="8" r:id="rId8"/>
    <sheet name="5.기상개황(고산)" sheetId="9" r:id="rId9"/>
    <sheet name="6.강수량" sheetId="10" r:id="rId10"/>
    <sheet name="7.해안선및도서" sheetId="11" r:id="rId11"/>
    <sheet name="가.유인도" sheetId="12" r:id="rId12"/>
    <sheet name="나.무인도" sheetId="13" r:id="rId13"/>
  </sheets>
  <definedNames>
    <definedName name="_xlnm.Print_Area" localSheetId="1">'2.행정구역 '!$A$1:$N$46</definedName>
    <definedName name="_xlnm.Print_Area" localSheetId="2">'3.토지지목별현황'!$A$1:$J$43</definedName>
    <definedName name="_xlnm.Print_Area" localSheetId="4">'3.토지지목별현황 (3)'!$A$1:$K$43</definedName>
    <definedName name="_xlnm.Print_Area" localSheetId="3">'3.토지지목별현황(2)'!$A$1:$K$43</definedName>
    <definedName name="_xlnm.Print_Area" localSheetId="5">'4.일기일수 '!$A$1:$K$25</definedName>
    <definedName name="_xlnm.Print_Area" localSheetId="7">'5.기상개황 '!$A$1:$R$26</definedName>
  </definedNames>
  <calcPr fullCalcOnLoad="1"/>
</workbook>
</file>

<file path=xl/sharedStrings.xml><?xml version="1.0" encoding="utf-8"?>
<sst xmlns="http://schemas.openxmlformats.org/spreadsheetml/2006/main" count="1129" uniqueCount="792">
  <si>
    <t>1. 위          치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</si>
  <si>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</si>
  <si>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</si>
  <si>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</si>
  <si>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</si>
  <si>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</si>
  <si>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</si>
  <si>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</si>
  <si>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</si>
  <si>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</si>
  <si>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</si>
  <si>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</si>
  <si>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</si>
  <si>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(℃)</t>
  </si>
  <si>
    <t>Source : National Geographic Information Institute</t>
  </si>
  <si>
    <t>January</t>
  </si>
  <si>
    <t>2 0 0 4</t>
  </si>
  <si>
    <t>2 0 0 3</t>
  </si>
  <si>
    <t>(단위 : mm)</t>
  </si>
  <si>
    <t>2 0 0 0</t>
  </si>
  <si>
    <t>2 0 0 1</t>
  </si>
  <si>
    <t>2 0 0 2</t>
  </si>
  <si>
    <t>2. 행   정   구   역</t>
  </si>
  <si>
    <t>Area and Number of Administrative Units</t>
  </si>
  <si>
    <t>(단위 : 개)</t>
  </si>
  <si>
    <t>(Unit : number)</t>
  </si>
  <si>
    <t>면적</t>
  </si>
  <si>
    <t>구성비(%)</t>
  </si>
  <si>
    <t>동 Dong</t>
  </si>
  <si>
    <t>통</t>
  </si>
  <si>
    <t>반</t>
  </si>
  <si>
    <r>
      <t>(km</t>
    </r>
    <r>
      <rPr>
        <vertAlign val="superscript"/>
        <sz val="11"/>
        <rFont val="돋움"/>
        <family val="3"/>
      </rPr>
      <t>2</t>
    </r>
    <r>
      <rPr>
        <sz val="11"/>
        <rFont val="돋움"/>
        <family val="3"/>
      </rPr>
      <t>)
Area</t>
    </r>
  </si>
  <si>
    <t>Compostion</t>
  </si>
  <si>
    <t>행정</t>
  </si>
  <si>
    <t>법정</t>
  </si>
  <si>
    <t>Tong</t>
  </si>
  <si>
    <t>Ban</t>
  </si>
  <si>
    <t xml:space="preserve"> Administrative</t>
  </si>
  <si>
    <t xml:space="preserve"> Legal</t>
  </si>
  <si>
    <t>(단위 :  ㎡)</t>
  </si>
  <si>
    <t>(Unit : ㎡)</t>
  </si>
  <si>
    <t>계</t>
  </si>
  <si>
    <t>전</t>
  </si>
  <si>
    <t>답</t>
  </si>
  <si>
    <t>과 수 원</t>
  </si>
  <si>
    <t>목 장 용 지</t>
  </si>
  <si>
    <t>임    야</t>
  </si>
  <si>
    <t>대    지</t>
  </si>
  <si>
    <t>공 장 용 지</t>
  </si>
  <si>
    <t>Total</t>
  </si>
  <si>
    <r>
      <t xml:space="preserve">Dry </t>
    </r>
    <r>
      <rPr>
        <sz val="11"/>
        <rFont val="돋움"/>
        <family val="3"/>
      </rPr>
      <t>paddy</t>
    </r>
  </si>
  <si>
    <r>
      <t xml:space="preserve"> </t>
    </r>
    <r>
      <rPr>
        <sz val="11"/>
        <rFont val="돋움"/>
        <family val="3"/>
      </rPr>
      <t>Rice p</t>
    </r>
    <r>
      <rPr>
        <sz val="11"/>
        <rFont val="돋움"/>
        <family val="3"/>
      </rPr>
      <t xml:space="preserve">addy </t>
    </r>
  </si>
  <si>
    <t>Orchard</t>
  </si>
  <si>
    <r>
      <t>Pasture</t>
    </r>
    <r>
      <rPr>
        <sz val="11"/>
        <rFont val="돋움"/>
        <family val="3"/>
      </rPr>
      <t>s</t>
    </r>
  </si>
  <si>
    <r>
      <t>Forest</t>
    </r>
    <r>
      <rPr>
        <sz val="11"/>
        <rFont val="돋움"/>
        <family val="3"/>
      </rPr>
      <t xml:space="preserve"> field</t>
    </r>
  </si>
  <si>
    <r>
      <t>B</t>
    </r>
    <r>
      <rPr>
        <sz val="11"/>
        <rFont val="돋움"/>
        <family val="3"/>
      </rPr>
      <t>uilding land</t>
    </r>
  </si>
  <si>
    <t>Factory</t>
  </si>
  <si>
    <t>Site</t>
  </si>
  <si>
    <t>일 도 1 동</t>
  </si>
  <si>
    <t>일 도 2 동</t>
  </si>
  <si>
    <t>이 도 1 동</t>
  </si>
  <si>
    <t>이 도 2 동</t>
  </si>
  <si>
    <t>삼 도 1 동</t>
  </si>
  <si>
    <t>삼 도 2 동</t>
  </si>
  <si>
    <t>용 담 1 동</t>
  </si>
  <si>
    <t>용 담 2 동</t>
  </si>
  <si>
    <t>건  입  동</t>
  </si>
  <si>
    <t xml:space="preserve">화  북  동 </t>
  </si>
  <si>
    <t>삼  양  동</t>
  </si>
  <si>
    <t>봉  개  동</t>
  </si>
  <si>
    <t>아  라  동</t>
  </si>
  <si>
    <t>오  라  동</t>
  </si>
  <si>
    <t>연       동</t>
  </si>
  <si>
    <t>노  형  동</t>
  </si>
  <si>
    <t>외  도  동</t>
  </si>
  <si>
    <t>이  호  동</t>
  </si>
  <si>
    <t>도  두  동</t>
  </si>
  <si>
    <r>
      <t xml:space="preserve">(단위 </t>
    </r>
    <r>
      <rPr>
        <sz val="11"/>
        <rFont val="돋움"/>
        <family val="3"/>
      </rPr>
      <t>: ㎡)</t>
    </r>
  </si>
  <si>
    <t>(Unit : ㎡)</t>
  </si>
  <si>
    <t>학 교 용 지</t>
  </si>
  <si>
    <t>주차장</t>
  </si>
  <si>
    <t>주유소용지</t>
  </si>
  <si>
    <t>창고용지</t>
  </si>
  <si>
    <t>도    로</t>
  </si>
  <si>
    <t>하    천</t>
  </si>
  <si>
    <t>제    방</t>
  </si>
  <si>
    <t>구    거</t>
  </si>
  <si>
    <t>유    지</t>
  </si>
  <si>
    <t>School</t>
  </si>
  <si>
    <r>
      <t>P</t>
    </r>
    <r>
      <rPr>
        <sz val="11"/>
        <rFont val="돋움"/>
        <family val="3"/>
      </rPr>
      <t>arking</t>
    </r>
  </si>
  <si>
    <r>
      <t>S</t>
    </r>
    <r>
      <rPr>
        <sz val="11"/>
        <rFont val="돋움"/>
        <family val="3"/>
      </rPr>
      <t>ervice</t>
    </r>
  </si>
  <si>
    <r>
      <t>W</t>
    </r>
    <r>
      <rPr>
        <sz val="11"/>
        <rFont val="돋움"/>
        <family val="3"/>
      </rPr>
      <t xml:space="preserve">arehouse </t>
    </r>
  </si>
  <si>
    <t>Road</t>
  </si>
  <si>
    <r>
      <t>R</t>
    </r>
    <r>
      <rPr>
        <sz val="11"/>
        <rFont val="돋움"/>
        <family val="3"/>
      </rPr>
      <t>iver</t>
    </r>
  </si>
  <si>
    <r>
      <t>B</t>
    </r>
    <r>
      <rPr>
        <sz val="11"/>
        <rFont val="돋움"/>
        <family val="3"/>
      </rPr>
      <t>ank</t>
    </r>
  </si>
  <si>
    <t>Ditch</t>
  </si>
  <si>
    <r>
      <t>M</t>
    </r>
    <r>
      <rPr>
        <sz val="11"/>
        <rFont val="돋움"/>
        <family val="3"/>
      </rPr>
      <t>arsh</t>
    </r>
  </si>
  <si>
    <t>Site</t>
  </si>
  <si>
    <r>
      <t>l</t>
    </r>
    <r>
      <rPr>
        <sz val="11"/>
        <rFont val="돋움"/>
        <family val="3"/>
      </rPr>
      <t>ot</t>
    </r>
  </si>
  <si>
    <r>
      <t>s</t>
    </r>
    <r>
      <rPr>
        <sz val="11"/>
        <rFont val="돋움"/>
        <family val="3"/>
      </rPr>
      <t>tatio site</t>
    </r>
  </si>
  <si>
    <r>
      <t>s</t>
    </r>
    <r>
      <rPr>
        <sz val="11"/>
        <rFont val="돋움"/>
        <family val="3"/>
      </rPr>
      <t>ite</t>
    </r>
  </si>
  <si>
    <t>3. 토지 지목별 현황(계속)     Area Land Category(Cont'd)</t>
  </si>
  <si>
    <t>(단위 :  ㎡)</t>
  </si>
  <si>
    <t>(Unit : ㎡)</t>
  </si>
  <si>
    <t>양어장</t>
  </si>
  <si>
    <t>수 도 용 지</t>
  </si>
  <si>
    <t>공    원</t>
  </si>
  <si>
    <t>체 육 용 지</t>
  </si>
  <si>
    <t>유  원  지</t>
  </si>
  <si>
    <t>종 교 용 지</t>
  </si>
  <si>
    <t>사 적 지</t>
  </si>
  <si>
    <t>묘    지</t>
  </si>
  <si>
    <t>잡  종 지</t>
  </si>
  <si>
    <r>
      <t>F</t>
    </r>
    <r>
      <rPr>
        <sz val="11"/>
        <rFont val="돋움"/>
        <family val="3"/>
      </rPr>
      <t>ish</t>
    </r>
  </si>
  <si>
    <r>
      <t>Water</t>
    </r>
    <r>
      <rPr>
        <sz val="11"/>
        <rFont val="돋움"/>
        <family val="3"/>
      </rPr>
      <t xml:space="preserve"> reservoirs</t>
    </r>
  </si>
  <si>
    <t>Park</t>
  </si>
  <si>
    <r>
      <t>S</t>
    </r>
    <r>
      <rPr>
        <sz val="11"/>
        <rFont val="돋움"/>
        <family val="3"/>
      </rPr>
      <t>porting
 facilities site</t>
    </r>
  </si>
  <si>
    <t>Recreation 
area</t>
  </si>
  <si>
    <r>
      <t>Religious</t>
    </r>
    <r>
      <rPr>
        <sz val="11"/>
        <rFont val="돋움"/>
        <family val="3"/>
      </rPr>
      <t xml:space="preserve"> 
site</t>
    </r>
  </si>
  <si>
    <r>
      <t xml:space="preserve">Historical
</t>
    </r>
    <r>
      <rPr>
        <sz val="11"/>
        <rFont val="돋움"/>
        <family val="3"/>
      </rPr>
      <t>site</t>
    </r>
  </si>
  <si>
    <t>Grave yard</t>
  </si>
  <si>
    <r>
      <t xml:space="preserve">Miscellaneous
</t>
    </r>
    <r>
      <rPr>
        <sz val="11"/>
        <rFont val="돋움"/>
        <family val="3"/>
      </rPr>
      <t>area</t>
    </r>
  </si>
  <si>
    <r>
      <t>f</t>
    </r>
    <r>
      <rPr>
        <sz val="11"/>
        <rFont val="돋움"/>
        <family val="3"/>
      </rPr>
      <t>arm</t>
    </r>
  </si>
  <si>
    <t>February</t>
  </si>
  <si>
    <t>March</t>
  </si>
  <si>
    <t>읍</t>
  </si>
  <si>
    <t>면</t>
  </si>
  <si>
    <t>리</t>
  </si>
  <si>
    <t>행정</t>
  </si>
  <si>
    <t>법정</t>
  </si>
  <si>
    <t>한  림  읍</t>
  </si>
  <si>
    <t>2 0 0 5</t>
  </si>
  <si>
    <t>애  월  읍</t>
  </si>
  <si>
    <t>구  좌  읍</t>
  </si>
  <si>
    <t>조  천  읍</t>
  </si>
  <si>
    <t>한  경  면</t>
  </si>
  <si>
    <t>추  자  면</t>
  </si>
  <si>
    <t>우  도  면</t>
  </si>
  <si>
    <t>출장소</t>
  </si>
  <si>
    <t xml:space="preserve">Branch </t>
  </si>
  <si>
    <t>Office</t>
  </si>
  <si>
    <t>…</t>
  </si>
  <si>
    <t>-</t>
  </si>
  <si>
    <t>자료 : 종합민원실</t>
  </si>
  <si>
    <t>Eup</t>
  </si>
  <si>
    <t>Myeon</t>
  </si>
  <si>
    <t>Year &amp;</t>
  </si>
  <si>
    <t>면   적  (㎢)</t>
  </si>
  <si>
    <t xml:space="preserve">  세      대  </t>
  </si>
  <si>
    <t>인   구  (명)</t>
  </si>
  <si>
    <t>Area</t>
  </si>
  <si>
    <t>Households</t>
  </si>
  <si>
    <t>Population</t>
  </si>
  <si>
    <t>2000</t>
  </si>
  <si>
    <t>2001</t>
  </si>
  <si>
    <t>한림읍</t>
  </si>
  <si>
    <t>애월읍</t>
  </si>
  <si>
    <t>구좌읍</t>
  </si>
  <si>
    <t>조천읍</t>
  </si>
  <si>
    <t>한경면</t>
  </si>
  <si>
    <t>추자면</t>
  </si>
  <si>
    <t>우도면</t>
  </si>
  <si>
    <t>(단위: ㎡,명)</t>
  </si>
  <si>
    <t xml:space="preserve"> </t>
  </si>
  <si>
    <t xml:space="preserve">  </t>
  </si>
  <si>
    <t>행   정   구   역</t>
  </si>
  <si>
    <t>면적(㎡)</t>
  </si>
  <si>
    <t>읍면소재지와의 거리(마일)</t>
  </si>
  <si>
    <t>Administration District</t>
  </si>
  <si>
    <t>Popuiation</t>
  </si>
  <si>
    <t>Distance to Admin.office</t>
  </si>
  <si>
    <t>계</t>
  </si>
  <si>
    <t>6개 도서   6 Islands</t>
  </si>
  <si>
    <t>Total</t>
  </si>
  <si>
    <t>비  양  도</t>
  </si>
  <si>
    <t>한림읍 비양리</t>
  </si>
  <si>
    <t>우      도</t>
  </si>
  <si>
    <t>우도면 천진리,서광리,오봉리,조일리</t>
  </si>
  <si>
    <t>U-Do</t>
  </si>
  <si>
    <t>상  추  자</t>
  </si>
  <si>
    <t>추자면 대서리,영흥리</t>
  </si>
  <si>
    <t>Sang Chuja</t>
  </si>
  <si>
    <t>하  추  자</t>
  </si>
  <si>
    <t>추자면 묵리,신양1리,신양2리,예초리</t>
  </si>
  <si>
    <t>Ha Chuja</t>
  </si>
  <si>
    <t>횡  간  도</t>
  </si>
  <si>
    <t xml:space="preserve">추자면 대서리 </t>
  </si>
  <si>
    <t>추  포  도</t>
  </si>
  <si>
    <t>추자면 예초리</t>
  </si>
  <si>
    <t>Chupo-Do</t>
  </si>
  <si>
    <t>나.무인도</t>
  </si>
  <si>
    <t>Uninhabited Islands</t>
  </si>
  <si>
    <t>행정구역별</t>
  </si>
  <si>
    <t>도서수</t>
  </si>
  <si>
    <t>도서명</t>
  </si>
  <si>
    <t>Administrative District</t>
  </si>
  <si>
    <t>Name of Islands</t>
  </si>
  <si>
    <t xml:space="preserve">                Total</t>
  </si>
  <si>
    <t>45개도서</t>
  </si>
  <si>
    <t>45 Islands</t>
  </si>
  <si>
    <t>거북이도</t>
  </si>
  <si>
    <t>란도</t>
  </si>
  <si>
    <t>다려도</t>
  </si>
  <si>
    <t>차귀도</t>
  </si>
  <si>
    <t>〃</t>
  </si>
  <si>
    <t>와도</t>
  </si>
  <si>
    <t>죽도</t>
  </si>
  <si>
    <t>두령서</t>
  </si>
  <si>
    <t>개인여</t>
  </si>
  <si>
    <t>이도</t>
  </si>
  <si>
    <t>I-do</t>
  </si>
  <si>
    <t>미역서</t>
  </si>
  <si>
    <t>납덕서</t>
  </si>
  <si>
    <t>검둥여</t>
  </si>
  <si>
    <t>시루여</t>
  </si>
  <si>
    <t>사수도</t>
  </si>
  <si>
    <t>우두도</t>
  </si>
  <si>
    <t>Udu-do</t>
  </si>
  <si>
    <t>가망여</t>
  </si>
  <si>
    <t>상도</t>
  </si>
  <si>
    <t>Sang-do</t>
  </si>
  <si>
    <t>돌도1</t>
  </si>
  <si>
    <t>Dol-do1</t>
  </si>
  <si>
    <t>돌도2</t>
  </si>
  <si>
    <t>Dol-do2</t>
  </si>
  <si>
    <t>우비도</t>
  </si>
  <si>
    <t>Ubi-do</t>
  </si>
  <si>
    <t>방서</t>
  </si>
  <si>
    <t>오등서</t>
  </si>
  <si>
    <t>혈도</t>
  </si>
  <si>
    <t>등대서</t>
  </si>
  <si>
    <t>직구도</t>
  </si>
  <si>
    <t>흙검도</t>
  </si>
  <si>
    <t>수령도</t>
  </si>
  <si>
    <t>다무내미</t>
  </si>
  <si>
    <t>망도</t>
  </si>
  <si>
    <t>악생도</t>
  </si>
  <si>
    <t>공여도</t>
  </si>
  <si>
    <t>녹서</t>
  </si>
  <si>
    <t>문여</t>
  </si>
  <si>
    <t>흑서</t>
  </si>
  <si>
    <t>망서</t>
  </si>
  <si>
    <t>수덕</t>
  </si>
  <si>
    <t>청도</t>
  </si>
  <si>
    <t>절명서</t>
  </si>
  <si>
    <t>외간도</t>
  </si>
  <si>
    <t>섬도</t>
  </si>
  <si>
    <t>해암도</t>
  </si>
  <si>
    <t>회도</t>
  </si>
  <si>
    <t>수영도</t>
  </si>
  <si>
    <t>비양도</t>
  </si>
  <si>
    <t>세  대  수1)</t>
  </si>
  <si>
    <t>인 구 수1)</t>
  </si>
  <si>
    <t>2 0 0 5</t>
  </si>
  <si>
    <t>…</t>
  </si>
  <si>
    <t>…</t>
  </si>
  <si>
    <t>2004</t>
  </si>
  <si>
    <t>2005</t>
  </si>
  <si>
    <t>…</t>
  </si>
  <si>
    <t>-</t>
  </si>
  <si>
    <t>자료: 해양수산과</t>
  </si>
  <si>
    <t>Note : Household &amp; Population based on resident registrantion data (Includes foreigners)</t>
  </si>
  <si>
    <t>Eup myeon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</si>
  <si>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</si>
  <si>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</si>
  <si>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</si>
  <si>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</si>
  <si>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</si>
  <si>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</si>
  <si>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</si>
  <si>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</si>
  <si>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</si>
  <si>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</si>
  <si>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</si>
  <si>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</si>
  <si>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</si>
  <si>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</si>
  <si>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</si>
  <si>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</si>
  <si>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</si>
  <si>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</si>
  <si>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</si>
  <si>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</si>
  <si>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</si>
  <si>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</si>
  <si>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</si>
  <si>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</si>
  <si>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</si>
  <si>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</si>
  <si>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</si>
  <si>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</si>
  <si>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</si>
  <si>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</si>
  <si>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</si>
  <si>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</si>
  <si>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</si>
  <si>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</si>
  <si>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</si>
  <si>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</si>
  <si>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</si>
  <si>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</si>
  <si>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</si>
  <si>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 xml:space="preserve">화  북  동 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</si>
  <si>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</si>
  <si>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</si>
  <si>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</si>
  <si>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</si>
  <si>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</si>
  <si>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</si>
  <si>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</si>
  <si>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</si>
  <si>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</si>
  <si>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</si>
  <si>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</si>
  <si>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</si>
  <si>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</si>
  <si>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</si>
  <si>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</si>
  <si>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</si>
  <si>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</si>
  <si>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</si>
  <si>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</si>
  <si>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자료 : 자치혁신과</t>
  </si>
  <si>
    <t>연별 및 월별</t>
  </si>
  <si>
    <t>평균운량</t>
  </si>
  <si>
    <t>일조시간</t>
  </si>
  <si>
    <t>Relative humidity(%)</t>
  </si>
  <si>
    <t>(hr)</t>
  </si>
  <si>
    <t>평균최고</t>
  </si>
  <si>
    <t>극점최고</t>
  </si>
  <si>
    <t>평균최저</t>
  </si>
  <si>
    <t>극점최저</t>
  </si>
  <si>
    <t>Air pressure</t>
  </si>
  <si>
    <t>Mean</t>
  </si>
  <si>
    <t>Maximum</t>
  </si>
  <si>
    <t>평균풍속</t>
  </si>
  <si>
    <t>최대풍속</t>
  </si>
  <si>
    <t>Mean</t>
  </si>
  <si>
    <t>Precipita-</t>
  </si>
  <si>
    <t>dewpoint</t>
  </si>
  <si>
    <t>Duration of</t>
  </si>
  <si>
    <t>maximum</t>
  </si>
  <si>
    <t>Highest</t>
  </si>
  <si>
    <t>minimum</t>
  </si>
  <si>
    <t>Lowest</t>
  </si>
  <si>
    <t>Minimum</t>
  </si>
  <si>
    <t>cloud</t>
  </si>
  <si>
    <t>Fastest</t>
  </si>
  <si>
    <t>…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</si>
  <si>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</si>
  <si>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</si>
  <si>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</si>
  <si>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</si>
  <si>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</si>
  <si>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</si>
  <si>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</si>
  <si>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</si>
  <si>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</si>
  <si>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</si>
  <si>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</si>
  <si>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</si>
  <si>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주:1)세대및 인구는 주민등록인구통계(외국인포함)결과임</t>
  </si>
  <si>
    <t>note:1)Household &amp; Population based on resident registratipn data(including foreigners)</t>
  </si>
  <si>
    <t>Yecho-ri, Chuja-myeon</t>
  </si>
  <si>
    <t>Daeseo-ri, Chuja-myeon</t>
  </si>
  <si>
    <t>주:세대 및 인구는 주민등록인구통계(외국인 포함) 결과임.</t>
  </si>
  <si>
    <t>2 0 0 5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</si>
  <si>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</si>
  <si>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</si>
  <si>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</si>
  <si>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</si>
  <si>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</si>
  <si>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</si>
  <si>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</si>
  <si>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</si>
  <si>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</si>
  <si>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</si>
  <si>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 xml:space="preserve">   2000(북제주군)</t>
  </si>
  <si>
    <t>2000(제주시)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</si>
  <si>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</si>
  <si>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</si>
  <si>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</si>
  <si>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</si>
  <si>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</si>
  <si>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</si>
  <si>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</si>
  <si>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</si>
  <si>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 xml:space="preserve">    Udo-myeon</t>
  </si>
  <si>
    <t xml:space="preserve">    Chuja-myeon</t>
  </si>
  <si>
    <t xml:space="preserve">    Hangyeong-myeon</t>
  </si>
  <si>
    <t xml:space="preserve">    Jocheon-eup</t>
  </si>
  <si>
    <t xml:space="preserve">    Gujwa-eup</t>
  </si>
  <si>
    <t xml:space="preserve">    Aewol-eup</t>
  </si>
  <si>
    <t xml:space="preserve">    Halim-eup</t>
  </si>
  <si>
    <t>5. 기   상   개   황    Summary  of  Meteorological  Data</t>
  </si>
  <si>
    <t>(Unit : ㎡, Person)</t>
  </si>
  <si>
    <t>Biyang-Do</t>
  </si>
  <si>
    <t>Biyang-ri, Hallim-Eup</t>
  </si>
  <si>
    <t>Joil-ri,Obong-ri,Seogwang-ri,Cheonjin-ri,Udo-myeon</t>
  </si>
  <si>
    <t>Yeongheung-ri, Daeseo-ri, Chuja-Myeon</t>
  </si>
  <si>
    <t>Yecho-ri,Sinyang 1, 2-ri,Muk-ri,Chuja-myeon</t>
  </si>
  <si>
    <t>Hoeng Gan-do</t>
  </si>
  <si>
    <t>자료:해양수산과</t>
  </si>
  <si>
    <t>가. 유인도</t>
  </si>
  <si>
    <t xml:space="preserve">                    Inhabited Islands</t>
  </si>
  <si>
    <t xml:space="preserve">   2004(제주시)</t>
  </si>
  <si>
    <t xml:space="preserve">   2003(제주시)</t>
  </si>
  <si>
    <t xml:space="preserve">   2001(제주시)</t>
  </si>
  <si>
    <t xml:space="preserve">   2002(제주시)</t>
  </si>
  <si>
    <t xml:space="preserve">   2000(제주시)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</si>
  <si>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</si>
  <si>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</si>
  <si>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</si>
  <si>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</si>
  <si>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</si>
  <si>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</si>
  <si>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</si>
  <si>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</si>
  <si>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</si>
  <si>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</si>
  <si>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</si>
  <si>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</si>
  <si>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</si>
  <si>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</si>
  <si>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</si>
  <si>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</si>
  <si>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</si>
  <si>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r>
      <t>I</t>
    </r>
    <r>
      <rPr>
        <sz val="11"/>
        <rFont val="돋움"/>
        <family val="3"/>
      </rPr>
      <t>ho-dong</t>
    </r>
  </si>
  <si>
    <t>Dodu-dong</t>
  </si>
  <si>
    <t>2000(제주시)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</si>
  <si>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</si>
  <si>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</si>
  <si>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</si>
  <si>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</si>
  <si>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</si>
  <si>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</si>
  <si>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</si>
  <si>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</si>
  <si>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</si>
  <si>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 xml:space="preserve">      2 0 0 5 </t>
  </si>
  <si>
    <t xml:space="preserve">   2000(제주시)</t>
  </si>
  <si>
    <t xml:space="preserve">   2000(북제주군)</t>
  </si>
  <si>
    <t xml:space="preserve">   2001(제주시)</t>
  </si>
  <si>
    <t xml:space="preserve">   2001(북제주군)</t>
  </si>
  <si>
    <t xml:space="preserve">   2002(제주시)</t>
  </si>
  <si>
    <t xml:space="preserve">   2002(북제주군)</t>
  </si>
  <si>
    <t xml:space="preserve">   2003(제주시)</t>
  </si>
  <si>
    <t xml:space="preserve">   2003(북제주군)</t>
  </si>
  <si>
    <t xml:space="preserve">   2004(제주시)</t>
  </si>
  <si>
    <t xml:space="preserve">   2004(북제주군)</t>
  </si>
  <si>
    <t>2000(제주시)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</si>
  <si>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</si>
  <si>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</si>
  <si>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</si>
  <si>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</si>
  <si>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</si>
  <si>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</si>
  <si>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</si>
  <si>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</si>
  <si>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2004(북제주군)</t>
  </si>
  <si>
    <t>2 0 0 5</t>
  </si>
  <si>
    <t xml:space="preserve">      2 0 0 5</t>
  </si>
  <si>
    <t>-</t>
  </si>
  <si>
    <t xml:space="preserve"> </t>
  </si>
  <si>
    <t>Gwiduk 1-ri , Hanlim eup</t>
  </si>
  <si>
    <t>Geobuki-do</t>
  </si>
  <si>
    <t>Hado-ri, Gujwa-eup</t>
  </si>
  <si>
    <t>Ran-do</t>
  </si>
  <si>
    <t>Bukchon-ri, Jocheon-eup</t>
  </si>
  <si>
    <t>Daryeo-do</t>
  </si>
  <si>
    <t>Gosan-ri, Hangyeong-myeon</t>
  </si>
  <si>
    <t>Chagwi-do</t>
  </si>
  <si>
    <t>Wa-do</t>
  </si>
  <si>
    <t>Juk-do</t>
  </si>
  <si>
    <t>Yeongheung-ri, Chuja-myeon</t>
  </si>
  <si>
    <t>Duryeong-seo</t>
  </si>
  <si>
    <t>Gaein-yeo</t>
  </si>
  <si>
    <t>Miyeok-seo</t>
  </si>
  <si>
    <t>Napdeok-seo</t>
  </si>
  <si>
    <t>Geomdung-yeo</t>
  </si>
  <si>
    <t>Siru-yeo</t>
  </si>
  <si>
    <t>Yecho-ri, Chuja-myeon</t>
  </si>
  <si>
    <t>Sasu-do</t>
  </si>
  <si>
    <t>염도</t>
  </si>
  <si>
    <t>Yeom-do</t>
  </si>
  <si>
    <t>Gamang-yeo</t>
  </si>
  <si>
    <t>Bang-seo</t>
  </si>
  <si>
    <t>Odung-seo</t>
  </si>
  <si>
    <t>Hyeol-do</t>
  </si>
  <si>
    <t>Deungdae-seo</t>
  </si>
  <si>
    <t>Daeseo-ri, Chuja-myeon</t>
  </si>
  <si>
    <t>Jikku-do</t>
  </si>
  <si>
    <t>Hukkeom-do</t>
  </si>
  <si>
    <t>Suryeong-do</t>
  </si>
  <si>
    <t>Damunaemi</t>
  </si>
  <si>
    <t>Mang-do</t>
  </si>
  <si>
    <t>Aksaeng-do</t>
  </si>
  <si>
    <t>Gongyeo-do</t>
  </si>
  <si>
    <t>Nok-seo</t>
  </si>
  <si>
    <t>Mun-yeo</t>
  </si>
  <si>
    <t>Huk-seo</t>
  </si>
  <si>
    <t>Sinyang-ri, Chuja-myeon</t>
  </si>
  <si>
    <t>Mang-seo</t>
  </si>
  <si>
    <t>Sudeok</t>
  </si>
  <si>
    <t>Cheong-do</t>
  </si>
  <si>
    <t>Jeolmyeong-seo</t>
  </si>
  <si>
    <t>OeGan-do</t>
  </si>
  <si>
    <t>Seom-do</t>
  </si>
  <si>
    <t>Muk-ri, Chuja-myeon</t>
  </si>
  <si>
    <t>Haeam-do</t>
  </si>
  <si>
    <t>Hoe-do</t>
  </si>
  <si>
    <t>Suyeong-do</t>
  </si>
  <si>
    <t>Joil-ri, Udo-myeon</t>
  </si>
  <si>
    <t>Biyang-do</t>
  </si>
  <si>
    <t>N0.ofIslands</t>
  </si>
  <si>
    <t>자료 : 제주지방기상청</t>
  </si>
  <si>
    <t xml:space="preserve">가. 제주 지역  Jeju-si Area </t>
  </si>
  <si>
    <t>나. 고산 지역  Gosan Area</t>
  </si>
  <si>
    <t>2 0 0 1</t>
  </si>
  <si>
    <t>2 0 0 2</t>
  </si>
  <si>
    <t>2 0 0 3</t>
  </si>
  <si>
    <t>2 0 0 4</t>
  </si>
  <si>
    <t>2 0 0 1</t>
  </si>
  <si>
    <t>2 0 0 2</t>
  </si>
  <si>
    <t>2 0 0 3</t>
  </si>
  <si>
    <t>2 0 0 4</t>
  </si>
  <si>
    <t>2 0 0 0</t>
  </si>
  <si>
    <t>2 0 0 0</t>
  </si>
  <si>
    <t>4. 일   기   일   수(계속)      Weather Days</t>
  </si>
  <si>
    <t>(단위 : 일)</t>
  </si>
  <si>
    <t>(Unit : day)</t>
  </si>
  <si>
    <t>맑   음</t>
  </si>
  <si>
    <t>흐   림</t>
  </si>
  <si>
    <t>강수
(0.1㎜이상)</t>
  </si>
  <si>
    <t>서   리</t>
  </si>
  <si>
    <t>안   개</t>
  </si>
  <si>
    <t>눈</t>
  </si>
  <si>
    <t>뇌   전</t>
  </si>
  <si>
    <t>폭   풍</t>
  </si>
  <si>
    <t xml:space="preserve">
Year &amp; Month</t>
  </si>
  <si>
    <t>Rain</t>
  </si>
  <si>
    <t>Thunder-</t>
  </si>
  <si>
    <t>Clear</t>
  </si>
  <si>
    <t>Cloud</t>
  </si>
  <si>
    <t>(over 0.1㎜)</t>
  </si>
  <si>
    <t>Frost</t>
  </si>
  <si>
    <t>Fog</t>
  </si>
  <si>
    <t>Snow</t>
  </si>
  <si>
    <t>Storm</t>
  </si>
  <si>
    <t>Gale</t>
  </si>
  <si>
    <t>자료: 고산기상대</t>
  </si>
  <si>
    <t xml:space="preserve"> Source : Gosan Weather Station</t>
  </si>
  <si>
    <t>4. 일   기   일   수      Weather Days</t>
  </si>
  <si>
    <t>(단위 : 일)</t>
  </si>
  <si>
    <t>(Unit : day)</t>
  </si>
  <si>
    <t>연별 및 월별</t>
  </si>
  <si>
    <t>맑   음</t>
  </si>
  <si>
    <t>흐   림</t>
  </si>
  <si>
    <t>강수
(0.1㎜이상)</t>
  </si>
  <si>
    <t>서   리</t>
  </si>
  <si>
    <t>안   개</t>
  </si>
  <si>
    <t>눈</t>
  </si>
  <si>
    <t>뇌   전</t>
  </si>
  <si>
    <t>폭   풍</t>
  </si>
  <si>
    <t xml:space="preserve">
Year &amp; Month</t>
  </si>
  <si>
    <t>Rain</t>
  </si>
  <si>
    <t>Thunder-</t>
  </si>
  <si>
    <t>Clear</t>
  </si>
  <si>
    <t>Cloud</t>
  </si>
  <si>
    <t>(over 0.1㎜)</t>
  </si>
  <si>
    <t>Frost</t>
  </si>
  <si>
    <t>Fog</t>
  </si>
  <si>
    <t>Snow</t>
  </si>
  <si>
    <t>Storm</t>
  </si>
  <si>
    <t>Gale</t>
  </si>
  <si>
    <t>2 0 0 5</t>
  </si>
  <si>
    <t>1월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</si>
  <si>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</si>
  <si>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</si>
  <si>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</si>
  <si>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</si>
  <si>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</si>
  <si>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</si>
  <si>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</si>
  <si>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</si>
  <si>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</si>
  <si>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</si>
  <si>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</si>
  <si>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</si>
  <si>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자료 : 제주지방기상청</t>
  </si>
  <si>
    <t>Source : Jeju Regional Meteorological Office</t>
  </si>
  <si>
    <r>
      <t>2</t>
    </r>
    <r>
      <rPr>
        <sz val="11"/>
        <rFont val="돋움"/>
        <family val="3"/>
      </rPr>
      <t xml:space="preserve"> 0 0 1</t>
    </r>
  </si>
  <si>
    <r>
      <t>2</t>
    </r>
    <r>
      <rPr>
        <sz val="11"/>
        <rFont val="돋움"/>
        <family val="3"/>
      </rPr>
      <t xml:space="preserve"> 0 0 0 </t>
    </r>
  </si>
  <si>
    <t xml:space="preserve">  가. 제주  지역</t>
  </si>
  <si>
    <t xml:space="preserve">  Jeju  Area</t>
  </si>
  <si>
    <t>기                 온</t>
  </si>
  <si>
    <t>강  수  량</t>
  </si>
  <si>
    <t>상  대  습  도</t>
  </si>
  <si>
    <t>평  균</t>
  </si>
  <si>
    <t>이슬점온도</t>
  </si>
  <si>
    <t>최심신적설</t>
  </si>
  <si>
    <t>바      람</t>
  </si>
  <si>
    <t>Year &amp; Month</t>
  </si>
  <si>
    <t>Air  temperature(℃)</t>
  </si>
  <si>
    <t>해면기압</t>
  </si>
  <si>
    <t>Windspeed (㎧)</t>
  </si>
  <si>
    <t>taion</t>
  </si>
  <si>
    <t>최  소</t>
  </si>
  <si>
    <t>Sunshine</t>
  </si>
  <si>
    <t>depth of
snowfall</t>
  </si>
  <si>
    <t>최대순간풍속</t>
  </si>
  <si>
    <t>Maximum
mean</t>
  </si>
  <si>
    <t>hightest</t>
  </si>
  <si>
    <t>Meanimum
mean</t>
  </si>
  <si>
    <t>Lowest</t>
  </si>
  <si>
    <t>(mm)</t>
  </si>
  <si>
    <t>of mean(hPa)</t>
  </si>
  <si>
    <t>(10%)</t>
  </si>
  <si>
    <t>(cm)</t>
  </si>
  <si>
    <t>maximum 
instantaneous</t>
  </si>
  <si>
    <t>Source : Jeju Regional Meteorological Office</t>
  </si>
  <si>
    <t xml:space="preserve">  Gosan Area</t>
  </si>
  <si>
    <t>연별      및         월별</t>
  </si>
  <si>
    <t>기                 온</t>
  </si>
  <si>
    <t>강  수  량</t>
  </si>
  <si>
    <t>상  대  습  도</t>
  </si>
  <si>
    <t>평  균</t>
  </si>
  <si>
    <t>이슬점온도</t>
  </si>
  <si>
    <t>평균운량</t>
  </si>
  <si>
    <t>일조시간</t>
  </si>
  <si>
    <t>최심신적설</t>
  </si>
  <si>
    <t>바      람(㎧)</t>
  </si>
  <si>
    <t>Year &amp; Month</t>
  </si>
  <si>
    <t>Air  temperature(℃)</t>
  </si>
  <si>
    <t>(㎜)</t>
  </si>
  <si>
    <t>Relative humidity(%)</t>
  </si>
  <si>
    <t>해면기압(hPa)</t>
  </si>
  <si>
    <t>(℃)</t>
  </si>
  <si>
    <t>(hr)</t>
  </si>
  <si>
    <t>(㎝)</t>
  </si>
  <si>
    <t>Windspeed</t>
  </si>
  <si>
    <t>평균최고</t>
  </si>
  <si>
    <t>극점최고</t>
  </si>
  <si>
    <t>평균최저</t>
  </si>
  <si>
    <t>극점최저</t>
  </si>
  <si>
    <t>최  소</t>
  </si>
  <si>
    <t>Air pressure</t>
  </si>
  <si>
    <t>Mean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</si>
  <si>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</si>
  <si>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</si>
  <si>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</si>
  <si>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</si>
  <si>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</si>
  <si>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</si>
  <si>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</si>
  <si>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Mean</t>
  </si>
  <si>
    <t>Duration of</t>
  </si>
  <si>
    <t>depth of</t>
  </si>
  <si>
    <t>Greatest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</si>
  <si>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</si>
  <si>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</si>
  <si>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</si>
  <si>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</si>
  <si>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</si>
  <si>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</si>
  <si>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</si>
  <si>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</si>
  <si>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</si>
  <si>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>1  월</t>
  </si>
  <si>
    <t>Jan.</t>
  </si>
  <si>
    <t>2  월</t>
  </si>
  <si>
    <t>Feb.</t>
  </si>
  <si>
    <t>3  월</t>
  </si>
  <si>
    <t>Mar.</t>
  </si>
  <si>
    <t>4  월</t>
  </si>
  <si>
    <t>Apr.</t>
  </si>
  <si>
    <t>5  월</t>
  </si>
  <si>
    <t>May</t>
  </si>
  <si>
    <t>6  월</t>
  </si>
  <si>
    <t>June</t>
  </si>
  <si>
    <t>7  월</t>
  </si>
  <si>
    <t>July</t>
  </si>
  <si>
    <t>8  월</t>
  </si>
  <si>
    <t>Aug.</t>
  </si>
  <si>
    <t>9  월</t>
  </si>
  <si>
    <t>Sept.</t>
  </si>
  <si>
    <t>10  월</t>
  </si>
  <si>
    <t>Oct.</t>
  </si>
  <si>
    <t>11  월</t>
  </si>
  <si>
    <t>Nov.</t>
  </si>
  <si>
    <t>12  월</t>
  </si>
  <si>
    <t>Dec.</t>
  </si>
  <si>
    <t>자료 : 고산기상대</t>
  </si>
  <si>
    <t>Source : Gosan Weather Station</t>
  </si>
  <si>
    <t>No. of islands</t>
  </si>
  <si>
    <t>도서수(개)</t>
  </si>
  <si>
    <t>도 서 현 황    Islands</t>
  </si>
  <si>
    <t>계</t>
  </si>
  <si>
    <t>유인도(개)</t>
  </si>
  <si>
    <t>무인도(개)</t>
  </si>
  <si>
    <t>Inhabited</t>
  </si>
  <si>
    <t>Uninhabited</t>
  </si>
  <si>
    <r>
      <t xml:space="preserve">해안선 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(km)
Coastline</t>
    </r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</si>
  <si>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  Coastline and Islands</t>
    </r>
  </si>
  <si>
    <t xml:space="preserve">  2000(제주시)</t>
  </si>
  <si>
    <t xml:space="preserve">  2000(북제주군)</t>
  </si>
  <si>
    <t xml:space="preserve">  2001(제주시)</t>
  </si>
  <si>
    <t xml:space="preserve">  2001(북제주군)</t>
  </si>
  <si>
    <t xml:space="preserve">  2002(제주시)</t>
  </si>
  <si>
    <t xml:space="preserve">  2002(북제주군)</t>
  </si>
  <si>
    <t xml:space="preserve">  2003(제주시)</t>
  </si>
  <si>
    <t xml:space="preserve">  2003(북제주군)</t>
  </si>
  <si>
    <t xml:space="preserve">  2004(제주시)</t>
  </si>
  <si>
    <t xml:space="preserve">  2004(북제주군)</t>
  </si>
  <si>
    <t xml:space="preserve">(Unit : mm) </t>
  </si>
  <si>
    <t>Total</t>
  </si>
  <si>
    <t>April</t>
  </si>
  <si>
    <t>August</t>
  </si>
  <si>
    <t>September</t>
  </si>
  <si>
    <t>October</t>
  </si>
  <si>
    <t>November</t>
  </si>
  <si>
    <t>December</t>
  </si>
  <si>
    <t>제 주 지 방</t>
  </si>
  <si>
    <t>Jeju-si Area</t>
  </si>
  <si>
    <t>고 산 지 방</t>
  </si>
  <si>
    <t>Gosan Area</t>
  </si>
  <si>
    <t>Source : Jeju Regional Meteorological Office, Seogwipo Weather Station</t>
  </si>
  <si>
    <t>6. 강  수  량     Precipitation</t>
  </si>
  <si>
    <t>1 월</t>
  </si>
  <si>
    <t xml:space="preserve">2 월 </t>
  </si>
  <si>
    <t>3 월</t>
  </si>
  <si>
    <t>4 월</t>
  </si>
  <si>
    <t>5 월</t>
  </si>
  <si>
    <t xml:space="preserve">6 월 </t>
  </si>
  <si>
    <t>7 월</t>
  </si>
  <si>
    <t>8 월</t>
  </si>
  <si>
    <t>9 월</t>
  </si>
  <si>
    <t>10 월</t>
  </si>
  <si>
    <t>11 월</t>
  </si>
  <si>
    <t>12 월</t>
  </si>
  <si>
    <t>자료 : 제주지방기상청,  고산기상대</t>
  </si>
  <si>
    <t xml:space="preserve">  나. 고산 지역</t>
  </si>
  <si>
    <t>5. 기   상   개   황(계속)    Summary  of  Meteorological  Data(Cont'd)</t>
  </si>
  <si>
    <t>Ⅱ. 토지 및 기후</t>
  </si>
  <si>
    <t>Land and Climate</t>
  </si>
  <si>
    <t>Location</t>
  </si>
  <si>
    <t>소 재 지
Location</t>
  </si>
  <si>
    <t>단
Extremity</t>
  </si>
  <si>
    <t>경도와 위도의 극점
Extreme longitude and latitude</t>
  </si>
  <si>
    <t>연장거리
Gross distance</t>
  </si>
  <si>
    <t>지       명
Name of place</t>
  </si>
  <si>
    <t xml:space="preserve">극      점
Extreme </t>
  </si>
  <si>
    <t xml:space="preserve">제주시 시청로  28 
</t>
  </si>
  <si>
    <t>동단 
Eastern Extremity</t>
  </si>
  <si>
    <t>우도면 조일리(비양도) 
Udo-myeon Joil-ri(Biyang-Do)</t>
  </si>
  <si>
    <t>N : 33-30-52
E : 126-58-12</t>
  </si>
  <si>
    <t xml:space="preserve">동서간
약 77 ㎞
East - West distance   </t>
  </si>
  <si>
    <t>(이도2동1176-1)</t>
  </si>
  <si>
    <t>서단
Western Extremity</t>
  </si>
  <si>
    <t>한경면 차귀도 
Hangyeong-myeon Chagwi-Do</t>
  </si>
  <si>
    <t>N : 33-11-39
E : 126-08-35</t>
  </si>
  <si>
    <t>남단
Southern Extremity</t>
  </si>
  <si>
    <t>한경면 산양리 
Hangyeong-myeon Sanyang-ri</t>
  </si>
  <si>
    <t>N : 33-16-26
E : 126-14-42</t>
  </si>
  <si>
    <t>남북간
 약 82 ㎞
South - North distance</t>
  </si>
  <si>
    <t>북단
Northern Extremity</t>
  </si>
  <si>
    <t>추자면 시루여 
Chuja-myeon Siru-yeo</t>
  </si>
  <si>
    <t>N : 34-00-11
E : 126-22-02</t>
  </si>
  <si>
    <t>자료 : 국토지리정보원</t>
  </si>
  <si>
    <t>ㅇ 거리는 제주시와 서귀포시의 각 단에서 단까지의 직선거리를 추출하였으며, 경위도는 1/50,000지형도에서 추출</t>
  </si>
  <si>
    <t>Soucre : Administrative Innovation Department.</t>
  </si>
  <si>
    <r>
      <t>Source : Civil Service</t>
    </r>
    <r>
      <rPr>
        <sz val="11"/>
        <rFont val="돋움"/>
        <family val="3"/>
      </rPr>
      <t>s Department</t>
    </r>
  </si>
  <si>
    <t>3. 토지 지목별 현황(계속)     Area Land Category(Cont'd)</t>
  </si>
  <si>
    <r>
      <t>Source : Civil Service</t>
    </r>
    <r>
      <rPr>
        <sz val="11"/>
        <rFont val="돋움"/>
        <family val="3"/>
      </rPr>
      <t>s Department.</t>
    </r>
  </si>
  <si>
    <r>
      <t>Source : M</t>
    </r>
    <r>
      <rPr>
        <sz val="11"/>
        <rFont val="돋움"/>
        <family val="3"/>
      </rPr>
      <t>arine</t>
    </r>
    <r>
      <rPr>
        <sz val="11"/>
        <rFont val="돋움"/>
        <family val="3"/>
      </rPr>
      <t xml:space="preserve"> &amp; Fisher</t>
    </r>
    <r>
      <rPr>
        <sz val="11"/>
        <rFont val="돋움"/>
        <family val="3"/>
      </rPr>
      <t>y</t>
    </r>
    <r>
      <rPr>
        <sz val="11"/>
        <rFont val="돋움"/>
        <family val="3"/>
      </rPr>
      <t xml:space="preserve"> Department</t>
    </r>
  </si>
  <si>
    <t>-</t>
  </si>
  <si>
    <t>연별 및          읍면동별</t>
  </si>
  <si>
    <t>Year &amp;  Eup Myeon Dong</t>
  </si>
  <si>
    <t>연별 및 읍면동별</t>
  </si>
  <si>
    <r>
      <t xml:space="preserve">Year &amp; </t>
    </r>
    <r>
      <rPr>
        <sz val="11"/>
        <rFont val="돋움"/>
        <family val="3"/>
      </rPr>
      <t xml:space="preserve">Eup     Myeon </t>
    </r>
    <r>
      <rPr>
        <sz val="11"/>
        <rFont val="돋움"/>
        <family val="3"/>
      </rPr>
      <t>Dong</t>
    </r>
  </si>
  <si>
    <t xml:space="preserve">             3. 토지 지목별 현황                                                        Area Land Category</t>
  </si>
  <si>
    <t xml:space="preserve">    </t>
  </si>
  <si>
    <t>연별 및 읍면동별</t>
  </si>
  <si>
    <r>
      <t xml:space="preserve">Year &amp; </t>
    </r>
    <r>
      <rPr>
        <sz val="11"/>
        <rFont val="돋움"/>
        <family val="3"/>
      </rPr>
      <t xml:space="preserve">Eup       Myeon </t>
    </r>
    <r>
      <rPr>
        <sz val="11"/>
        <rFont val="돋움"/>
        <family val="3"/>
      </rPr>
      <t>Dong</t>
    </r>
  </si>
  <si>
    <r>
      <t xml:space="preserve">Year &amp; </t>
    </r>
    <r>
      <rPr>
        <sz val="11"/>
        <rFont val="돋움"/>
        <family val="3"/>
      </rPr>
      <t xml:space="preserve">Eup      Myeon </t>
    </r>
    <r>
      <rPr>
        <sz val="11"/>
        <rFont val="돋움"/>
        <family val="3"/>
      </rPr>
      <t>Dong</t>
    </r>
  </si>
  <si>
    <r>
      <t>연별 및</t>
    </r>
    <r>
      <rPr>
        <sz val="11"/>
        <rFont val="돋움"/>
        <family val="3"/>
      </rPr>
      <t xml:space="preserve"> 월별</t>
    </r>
  </si>
  <si>
    <r>
      <t>Y</t>
    </r>
    <r>
      <rPr>
        <sz val="11"/>
        <rFont val="돋움"/>
        <family val="3"/>
      </rPr>
      <t>ear &amp; Month</t>
    </r>
  </si>
  <si>
    <t>읍면동별</t>
  </si>
  <si>
    <t>연별 및</t>
  </si>
  <si>
    <r>
      <t>D</t>
    </r>
    <r>
      <rPr>
        <sz val="11"/>
        <rFont val="돋움"/>
        <family val="3"/>
      </rPr>
      <t>ong</t>
    </r>
  </si>
  <si>
    <r>
      <t>도  서  명</t>
    </r>
    <r>
      <rPr>
        <sz val="11"/>
        <rFont val="돋움"/>
        <family val="3"/>
      </rPr>
      <t xml:space="preserve">       Name of islands</t>
    </r>
  </si>
  <si>
    <r>
      <t xml:space="preserve">도서명 </t>
    </r>
    <r>
      <rPr>
        <sz val="11"/>
        <rFont val="돋움"/>
        <family val="3"/>
      </rPr>
      <t xml:space="preserve">           </t>
    </r>
    <r>
      <rPr>
        <sz val="11"/>
        <rFont val="돋움"/>
        <family val="3"/>
      </rPr>
      <t>Name of lslands</t>
    </r>
  </si>
</sst>
</file>

<file path=xl/styles.xml><?xml version="1.0" encoding="utf-8"?>
<styleSheet xmlns="http://schemas.openxmlformats.org/spreadsheetml/2006/main">
  <numFmts count="6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\!\-* #,##0_-;_-* &quot;-&quot;_-;_-@_-"/>
    <numFmt numFmtId="177" formatCode="_-* #,##0.0_-;&quot;\&quot;\!\-* #,##0.0_-;_-* &quot;-&quot;_-;_-@_-"/>
    <numFmt numFmtId="178" formatCode="#,##0_ "/>
    <numFmt numFmtId="179" formatCode="#,##0.0_ "/>
    <numFmt numFmtId="180" formatCode="#,##0.00_ "/>
    <numFmt numFmtId="181" formatCode="0_);[Red]&quot;\&quot;\!\(0&quot;\&quot;\!\)"/>
    <numFmt numFmtId="182" formatCode="0_ "/>
    <numFmt numFmtId="183" formatCode="#,##0.0_ &quot;  &quot;"/>
    <numFmt numFmtId="184" formatCode="#,##0.0_ &quot; &quot;"/>
    <numFmt numFmtId="185" formatCode="#,##0.000_ &quot;  &quot;"/>
    <numFmt numFmtId="186" formatCode="_ * #,##0_ ;_ * &quot;\&quot;\!\-#,##0_ ;_ * &quot;-&quot;_ ;_ @_ "/>
    <numFmt numFmtId="187" formatCode="_ * #,##0.00_ ;_ * &quot;\&quot;\!\-#,##0.00_ ;_ * &quot;-&quot;??_ ;_ @_ "/>
    <numFmt numFmtId="188" formatCode="#,##0.0_);[Red]&quot;\&quot;\!\(#,##0.0&quot;\&quot;\!\)"/>
    <numFmt numFmtId="189" formatCode="0.0%"/>
    <numFmt numFmtId="190" formatCode="#,##0_);[Red]\(#,##0\)"/>
    <numFmt numFmtId="191" formatCode="#,##0;;\-"/>
    <numFmt numFmtId="192" formatCode="#,##0.0_);[Red]\(#,##0.0\)"/>
    <numFmt numFmtId="193" formatCode="#,##0;;\-;"/>
    <numFmt numFmtId="194" formatCode="#,##0.0;;\-;"/>
    <numFmt numFmtId="195" formatCode="#,##0.0;;\-"/>
    <numFmt numFmtId="196" formatCode="#,##0.00;;\-"/>
    <numFmt numFmtId="197" formatCode="0.0;[Red]0.0"/>
    <numFmt numFmtId="198" formatCode="_-* #,##0.0_-;\-* #,##0.0_-;_-* &quot;-&quot;?_-;_-@_-"/>
    <numFmt numFmtId="199" formatCode="0_);\(0\)"/>
    <numFmt numFmtId="200" formatCode="0.0"/>
    <numFmt numFmtId="201" formatCode="0.0_ "/>
    <numFmt numFmtId="202" formatCode="_ * #,##0_ ;_ * \-#,##0_ ;_ * &quot;-&quot;_ ;_ @_ "/>
    <numFmt numFmtId="203" formatCode="_ * #,##0.00_ ;_ * \-#,##0.00_ ;_ * &quot;-&quot;??_ ;_ @_ "/>
    <numFmt numFmtId="204" formatCode="#,##0;[Red]#,##0"/>
    <numFmt numFmtId="205" formatCode="#,##0.00;[Red]#,##0.00"/>
    <numFmt numFmtId="206" formatCode="0;[Red]0"/>
    <numFmt numFmtId="207" formatCode="#,##0.0;[Red]#,##0.0"/>
    <numFmt numFmtId="208" formatCode="#,##0_ ;[Red]\-#,##0\ "/>
    <numFmt numFmtId="209" formatCode="\(0\)"/>
    <numFmt numFmtId="210" formatCode="#,##0.00_);[Red]\(#,##0.00\)"/>
    <numFmt numFmtId="211" formatCode="\(#,##0\);[Red]#,##0\)"/>
    <numFmt numFmtId="212" formatCode="\(#,##0\)_);\(#,##0\)"/>
    <numFmt numFmtId="213" formatCode="\(#,##0\);[Red]#,##0"/>
    <numFmt numFmtId="214" formatCode="\(0_ \)"/>
    <numFmt numFmtId="215" formatCode="\-"/>
    <numFmt numFmtId="216" formatCode="\(#,##0\);;\-;"/>
    <numFmt numFmtId="217" formatCode="#,##0;;\-\ "/>
    <numFmt numFmtId="218" formatCode="0_);[Red]\(0\)"/>
    <numFmt numFmtId="219" formatCode="0.0_);[Red]\(0.0\)"/>
    <numFmt numFmtId="220" formatCode="#,##0\ ;;\ \-\ \ ;"/>
    <numFmt numFmtId="221" formatCode="#,##0.00;;\-;"/>
    <numFmt numFmtId="222" formatCode="000\-000"/>
    <numFmt numFmtId="223" formatCode="#,##0.0"/>
    <numFmt numFmtId="224" formatCode="#,##0.000"/>
    <numFmt numFmtId="225" formatCode="#,##0.000_ "/>
    <numFmt numFmtId="226" formatCode="0.000"/>
    <numFmt numFmtId="227" formatCode="_ * #,##0.000_ ;_ * \-#,##0.000_ ;_ * &quot;-&quot;_ ;_ @_ "/>
    <numFmt numFmtId="228" formatCode="#,##0.0;\-#,##0.0;\-;"/>
  </numFmts>
  <fonts count="46">
    <font>
      <sz val="11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sz val="10"/>
      <name val="돋움"/>
      <family val="3"/>
    </font>
    <font>
      <vertAlign val="superscript"/>
      <sz val="11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10"/>
      <color indexed="10"/>
      <name val="돋움"/>
      <family val="3"/>
    </font>
    <font>
      <sz val="11"/>
      <name val="태-물방울D"/>
      <family val="1"/>
    </font>
    <font>
      <b/>
      <sz val="11"/>
      <name val="돋움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u val="single"/>
      <sz val="8.25"/>
      <color indexed="36"/>
      <name val="돋움"/>
      <family val="3"/>
    </font>
    <font>
      <sz val="11"/>
      <color indexed="8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b/>
      <sz val="11"/>
      <color indexed="8"/>
      <name val="돋움"/>
      <family val="3"/>
    </font>
    <font>
      <sz val="8"/>
      <name val="Arial Narrow"/>
      <family val="2"/>
    </font>
    <font>
      <sz val="9"/>
      <name val="바탕체"/>
      <family val="1"/>
    </font>
    <font>
      <sz val="9"/>
      <name val="Arial Narrow"/>
      <family val="2"/>
    </font>
    <font>
      <b/>
      <sz val="14"/>
      <name val="굴림체"/>
      <family val="3"/>
    </font>
    <font>
      <sz val="28"/>
      <name val="궁서체"/>
      <family val="1"/>
    </font>
    <font>
      <sz val="8"/>
      <name val="바탕"/>
      <family val="1"/>
    </font>
    <font>
      <b/>
      <sz val="12"/>
      <name val="굴림체"/>
      <family val="3"/>
    </font>
    <font>
      <sz val="10"/>
      <name val="바탕체"/>
      <family val="1"/>
    </font>
    <font>
      <sz val="10"/>
      <color indexed="8"/>
      <name val="바탕체"/>
      <family val="1"/>
    </font>
    <font>
      <b/>
      <sz val="11"/>
      <color indexed="10"/>
      <name val="바탕체"/>
      <family val="1"/>
    </font>
    <font>
      <b/>
      <sz val="10"/>
      <color indexed="10"/>
      <name val="바탕체"/>
      <family val="1"/>
    </font>
    <font>
      <sz val="18"/>
      <name val="돋움"/>
      <family val="3"/>
    </font>
    <font>
      <sz val="11"/>
      <name val="Book Antiqua"/>
      <family val="1"/>
    </font>
    <font>
      <b/>
      <sz val="12"/>
      <name val="돋움"/>
      <family val="3"/>
    </font>
    <font>
      <b/>
      <sz val="14"/>
      <name val="돋움"/>
      <family val="3"/>
    </font>
    <font>
      <sz val="7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202" fontId="8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38" fontId="4" fillId="2" borderId="0" applyNumberFormat="0" applyBorder="0" applyAlignment="0" applyProtection="0"/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4" fillId="2" borderId="3" applyNumberFormat="0" applyBorder="0" applyAlignment="0" applyProtection="0"/>
    <xf numFmtId="0" fontId="7" fillId="0" borderId="4">
      <alignment/>
      <protection/>
    </xf>
    <xf numFmtId="0" fontId="8" fillId="0" borderId="0">
      <alignment/>
      <protection/>
    </xf>
    <xf numFmtId="10" fontId="9" fillId="0" borderId="0" applyFont="0" applyFill="0" applyBorder="0" applyAlignment="0" applyProtection="0"/>
    <xf numFmtId="0" fontId="7" fillId="0" borderId="0">
      <alignment/>
      <protection/>
    </xf>
  </cellStyleXfs>
  <cellXfs count="56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9" fontId="0" fillId="0" borderId="0" xfId="15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20" fillId="0" borderId="0" xfId="18" applyNumberFormat="1" applyFont="1" applyBorder="1" applyAlignment="1">
      <alignment horizontal="center" vertical="center"/>
    </xf>
    <xf numFmtId="192" fontId="0" fillId="0" borderId="0" xfId="0" applyNumberFormat="1" applyAlignment="1">
      <alignment vertical="center"/>
    </xf>
    <xf numFmtId="182" fontId="20" fillId="0" borderId="0" xfId="18" applyNumberFormat="1" applyFont="1" applyBorder="1" applyAlignment="1">
      <alignment horizontal="center" vertical="center"/>
    </xf>
    <xf numFmtId="184" fontId="20" fillId="0" borderId="6" xfId="18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84" fontId="23" fillId="0" borderId="0" xfId="18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18" fontId="23" fillId="0" borderId="0" xfId="18" applyNumberFormat="1" applyFont="1" applyBorder="1" applyAlignment="1">
      <alignment horizontal="center" vertical="center"/>
    </xf>
    <xf numFmtId="0" fontId="20" fillId="0" borderId="0" xfId="18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 shrinkToFit="1"/>
    </xf>
    <xf numFmtId="192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23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23" fontId="0" fillId="0" borderId="0" xfId="0" applyNumberFormat="1" applyFont="1" applyBorder="1" applyAlignment="1">
      <alignment horizontal="center" vertical="center"/>
    </xf>
    <xf numFmtId="200" fontId="23" fillId="0" borderId="0" xfId="18" applyNumberFormat="1" applyFont="1" applyBorder="1" applyAlignment="1">
      <alignment horizontal="center" vertical="center"/>
    </xf>
    <xf numFmtId="200" fontId="23" fillId="0" borderId="8" xfId="18" applyNumberFormat="1" applyFont="1" applyBorder="1" applyAlignment="1">
      <alignment horizontal="center" vertical="center"/>
    </xf>
    <xf numFmtId="183" fontId="23" fillId="0" borderId="0" xfId="18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91" fontId="20" fillId="0" borderId="0" xfId="0" applyNumberFormat="1" applyFont="1" applyBorder="1" applyAlignment="1">
      <alignment horizontal="center" vertical="center"/>
    </xf>
    <xf numFmtId="191" fontId="20" fillId="0" borderId="6" xfId="0" applyNumberFormat="1" applyFont="1" applyBorder="1" applyAlignment="1">
      <alignment horizontal="center" vertical="center"/>
    </xf>
    <xf numFmtId="219" fontId="20" fillId="0" borderId="0" xfId="0" applyNumberFormat="1" applyFont="1" applyBorder="1" applyAlignment="1">
      <alignment horizontal="center" vertical="center"/>
    </xf>
    <xf numFmtId="200" fontId="20" fillId="0" borderId="0" xfId="18" applyNumberFormat="1" applyFont="1" applyBorder="1" applyAlignment="1">
      <alignment horizontal="center" vertical="center"/>
    </xf>
    <xf numFmtId="200" fontId="23" fillId="0" borderId="4" xfId="18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/>
    </xf>
    <xf numFmtId="192" fontId="34" fillId="0" borderId="0" xfId="0" applyNumberFormat="1" applyFont="1" applyFill="1" applyAlignment="1">
      <alignment horizontal="right" vertical="center"/>
    </xf>
    <xf numFmtId="192" fontId="34" fillId="0" borderId="0" xfId="18" applyNumberFormat="1" applyFont="1" applyFill="1" applyAlignment="1">
      <alignment horizontal="right" vertical="center"/>
    </xf>
    <xf numFmtId="192" fontId="34" fillId="0" borderId="0" xfId="18" applyNumberFormat="1" applyFont="1" applyFill="1" applyBorder="1" applyAlignment="1">
      <alignment horizontal="right" vertical="center"/>
    </xf>
    <xf numFmtId="192" fontId="34" fillId="0" borderId="0" xfId="0" applyNumberFormat="1" applyFont="1" applyFill="1" applyAlignment="1">
      <alignment vertical="center"/>
    </xf>
    <xf numFmtId="192" fontId="35" fillId="0" borderId="0" xfId="18" applyNumberFormat="1" applyFont="1" applyFill="1" applyBorder="1" applyAlignment="1">
      <alignment horizontal="right" vertical="center"/>
    </xf>
    <xf numFmtId="192" fontId="34" fillId="0" borderId="0" xfId="17" applyNumberFormat="1" applyFont="1" applyBorder="1" applyAlignment="1">
      <alignment horizontal="right"/>
    </xf>
    <xf numFmtId="192" fontId="34" fillId="0" borderId="0" xfId="17" applyNumberFormat="1" applyFont="1" applyAlignment="1">
      <alignment horizontal="right"/>
    </xf>
    <xf numFmtId="192" fontId="34" fillId="0" borderId="0" xfId="17" applyNumberFormat="1" applyFont="1" applyBorder="1" applyAlignment="1" quotePrefix="1">
      <alignment horizontal="right"/>
    </xf>
    <xf numFmtId="192" fontId="34" fillId="0" borderId="0" xfId="17" applyNumberFormat="1" applyFont="1" applyAlignment="1" quotePrefix="1">
      <alignment horizontal="right"/>
    </xf>
    <xf numFmtId="192" fontId="34" fillId="0" borderId="0" xfId="18" applyNumberFormat="1" applyFont="1" applyBorder="1" applyAlignment="1">
      <alignment horizontal="right" vertical="center"/>
    </xf>
    <xf numFmtId="192" fontId="34" fillId="0" borderId="0" xfId="0" applyNumberFormat="1" applyFont="1" applyBorder="1" applyAlignment="1">
      <alignment horizontal="right" vertical="center"/>
    </xf>
    <xf numFmtId="192" fontId="34" fillId="0" borderId="6" xfId="18" applyNumberFormat="1" applyFont="1" applyBorder="1" applyAlignment="1">
      <alignment horizontal="right" vertical="center"/>
    </xf>
    <xf numFmtId="192" fontId="34" fillId="0" borderId="4" xfId="18" applyNumberFormat="1" applyFont="1" applyBorder="1" applyAlignment="1">
      <alignment horizontal="right" vertical="center"/>
    </xf>
    <xf numFmtId="192" fontId="34" fillId="0" borderId="14" xfId="18" applyNumberFormat="1" applyFont="1" applyBorder="1" applyAlignment="1">
      <alignment horizontal="right" vertical="center"/>
    </xf>
    <xf numFmtId="0" fontId="36" fillId="0" borderId="6" xfId="0" applyFont="1" applyFill="1" applyBorder="1" applyAlignment="1">
      <alignment horizontal="center" vertical="center"/>
    </xf>
    <xf numFmtId="192" fontId="37" fillId="0" borderId="0" xfId="18" applyNumberFormat="1" applyFont="1" applyBorder="1" applyAlignment="1">
      <alignment horizontal="right" vertical="center"/>
    </xf>
    <xf numFmtId="223" fontId="34" fillId="0" borderId="0" xfId="0" applyNumberFormat="1" applyFont="1" applyFill="1" applyAlignment="1">
      <alignment horizontal="right" vertical="center"/>
    </xf>
    <xf numFmtId="192" fontId="34" fillId="0" borderId="0" xfId="0" applyNumberFormat="1" applyFont="1" applyFill="1" applyBorder="1" applyAlignment="1" quotePrefix="1">
      <alignment horizontal="right" vertical="center"/>
    </xf>
    <xf numFmtId="190" fontId="35" fillId="0" borderId="0" xfId="18" applyNumberFormat="1" applyFont="1" applyFill="1" applyAlignment="1">
      <alignment horizontal="right" vertical="center"/>
    </xf>
    <xf numFmtId="190" fontId="35" fillId="0" borderId="0" xfId="18" applyNumberFormat="1" applyFont="1" applyFill="1" applyBorder="1" applyAlignment="1">
      <alignment horizontal="right" vertical="center"/>
    </xf>
    <xf numFmtId="192" fontId="35" fillId="0" borderId="0" xfId="0" applyNumberFormat="1" applyFont="1" applyFill="1" applyAlignment="1">
      <alignment vertical="center"/>
    </xf>
    <xf numFmtId="192" fontId="34" fillId="0" borderId="8" xfId="17" applyNumberFormat="1" applyFont="1" applyBorder="1" applyAlignment="1">
      <alignment horizontal="right"/>
    </xf>
    <xf numFmtId="192" fontId="34" fillId="0" borderId="0" xfId="0" applyNumberFormat="1" applyFont="1" applyAlignment="1">
      <alignment horizontal="right" vertical="center"/>
    </xf>
    <xf numFmtId="192" fontId="34" fillId="0" borderId="0" xfId="17" applyNumberFormat="1" applyFont="1" applyBorder="1" applyAlignment="1">
      <alignment horizontal="right" vertical="center"/>
    </xf>
    <xf numFmtId="188" fontId="34" fillId="0" borderId="0" xfId="18" applyNumberFormat="1" applyFont="1" applyBorder="1" applyAlignment="1">
      <alignment horizontal="right" vertical="center"/>
    </xf>
    <xf numFmtId="188" fontId="34" fillId="0" borderId="0" xfId="18" applyNumberFormat="1" applyFont="1" applyBorder="1" applyAlignment="1">
      <alignment horizontal="center" vertical="center"/>
    </xf>
    <xf numFmtId="188" fontId="34" fillId="0" borderId="6" xfId="18" applyNumberFormat="1" applyFont="1" applyBorder="1" applyAlignment="1">
      <alignment horizontal="right" vertical="center"/>
    </xf>
    <xf numFmtId="192" fontId="34" fillId="0" borderId="8" xfId="18" applyNumberFormat="1" applyFont="1" applyBorder="1" applyAlignment="1">
      <alignment horizontal="right" vertical="center"/>
    </xf>
    <xf numFmtId="192" fontId="35" fillId="0" borderId="0" xfId="18" applyNumberFormat="1" applyFont="1" applyBorder="1" applyAlignment="1">
      <alignment horizontal="right" vertical="center"/>
    </xf>
    <xf numFmtId="192" fontId="35" fillId="0" borderId="6" xfId="18" applyNumberFormat="1" applyFont="1" applyBorder="1" applyAlignment="1">
      <alignment horizontal="right" vertical="center"/>
    </xf>
    <xf numFmtId="192" fontId="37" fillId="0" borderId="6" xfId="18" applyNumberFormat="1" applyFont="1" applyBorder="1" applyAlignment="1">
      <alignment horizontal="right" vertical="center"/>
    </xf>
    <xf numFmtId="179" fontId="34" fillId="0" borderId="0" xfId="18" applyNumberFormat="1" applyFont="1" applyAlignment="1">
      <alignment horizontal="right" vertical="center"/>
    </xf>
    <xf numFmtId="179" fontId="34" fillId="0" borderId="6" xfId="18" applyNumberFormat="1" applyFont="1" applyBorder="1" applyAlignment="1">
      <alignment horizontal="right" vertical="center"/>
    </xf>
    <xf numFmtId="192" fontId="34" fillId="0" borderId="0" xfId="0" applyNumberFormat="1" applyFont="1" applyBorder="1" applyAlignment="1" quotePrefix="1">
      <alignment horizontal="right" vertical="center"/>
    </xf>
    <xf numFmtId="192" fontId="34" fillId="0" borderId="6" xfId="0" applyNumberFormat="1" applyFont="1" applyBorder="1" applyAlignment="1" quotePrefix="1">
      <alignment horizontal="right" vertical="center"/>
    </xf>
    <xf numFmtId="179" fontId="34" fillId="0" borderId="0" xfId="18" applyNumberFormat="1" applyFont="1" applyBorder="1" applyAlignment="1">
      <alignment horizontal="right" vertical="center"/>
    </xf>
    <xf numFmtId="179" fontId="34" fillId="0" borderId="0" xfId="0" applyNumberFormat="1" applyFont="1" applyBorder="1" applyAlignment="1" quotePrefix="1">
      <alignment horizontal="right" vertical="center"/>
    </xf>
    <xf numFmtId="179" fontId="34" fillId="0" borderId="6" xfId="0" applyNumberFormat="1" applyFont="1" applyBorder="1" applyAlignment="1" quotePrefix="1">
      <alignment horizontal="right" vertical="center"/>
    </xf>
    <xf numFmtId="200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25" fontId="13" fillId="0" borderId="8" xfId="18" applyNumberFormat="1" applyFont="1" applyBorder="1" applyAlignment="1">
      <alignment horizontal="center" vertical="center"/>
    </xf>
    <xf numFmtId="201" fontId="13" fillId="0" borderId="0" xfId="15" applyNumberFormat="1" applyFont="1" applyBorder="1" applyAlignment="1">
      <alignment horizontal="center" vertical="center" shrinkToFit="1"/>
    </xf>
    <xf numFmtId="0" fontId="13" fillId="0" borderId="0" xfId="18" applyNumberFormat="1" applyFont="1" applyBorder="1" applyAlignment="1">
      <alignment horizontal="center" vertical="center"/>
    </xf>
    <xf numFmtId="178" fontId="13" fillId="0" borderId="0" xfId="18" applyNumberFormat="1" applyFont="1" applyBorder="1" applyAlignment="1">
      <alignment horizontal="center" vertical="center"/>
    </xf>
    <xf numFmtId="178" fontId="25" fillId="0" borderId="0" xfId="18" applyNumberFormat="1" applyFont="1" applyBorder="1" applyAlignment="1">
      <alignment horizontal="center" vertical="center"/>
    </xf>
    <xf numFmtId="224" fontId="13" fillId="0" borderId="8" xfId="18" applyNumberFormat="1" applyFont="1" applyBorder="1" applyAlignment="1">
      <alignment horizontal="center" vertical="center"/>
    </xf>
    <xf numFmtId="224" fontId="13" fillId="0" borderId="8" xfId="0" applyNumberFormat="1" applyFont="1" applyBorder="1" applyAlignment="1">
      <alignment horizontal="center" vertical="center"/>
    </xf>
    <xf numFmtId="224" fontId="13" fillId="0" borderId="16" xfId="18" applyNumberFormat="1" applyFont="1" applyBorder="1" applyAlignment="1">
      <alignment horizontal="center" vertical="center"/>
    </xf>
    <xf numFmtId="201" fontId="13" fillId="0" borderId="4" xfId="15" applyNumberFormat="1" applyFont="1" applyBorder="1" applyAlignment="1">
      <alignment horizontal="center" vertical="center" shrinkToFit="1"/>
    </xf>
    <xf numFmtId="178" fontId="25" fillId="0" borderId="4" xfId="18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80" fontId="13" fillId="0" borderId="17" xfId="18" applyNumberFormat="1" applyFont="1" applyFill="1" applyBorder="1" applyAlignment="1">
      <alignment horizontal="center" vertical="center"/>
    </xf>
    <xf numFmtId="215" fontId="13" fillId="0" borderId="1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15" fontId="13" fillId="0" borderId="6" xfId="0" applyNumberFormat="1" applyFont="1" applyFill="1" applyBorder="1" applyAlignment="1">
      <alignment horizontal="center" vertical="center"/>
    </xf>
    <xf numFmtId="180" fontId="13" fillId="0" borderId="8" xfId="18" applyNumberFormat="1" applyFont="1" applyFill="1" applyBorder="1" applyAlignment="1">
      <alignment horizontal="center" vertical="center"/>
    </xf>
    <xf numFmtId="178" fontId="13" fillId="0" borderId="0" xfId="18" applyNumberFormat="1" applyFont="1" applyFill="1" applyBorder="1" applyAlignment="1">
      <alignment horizontal="center" vertical="center"/>
    </xf>
    <xf numFmtId="0" fontId="13" fillId="0" borderId="0" xfId="18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80" fontId="17" fillId="0" borderId="8" xfId="18" applyNumberFormat="1" applyFont="1" applyFill="1" applyBorder="1" applyAlignment="1">
      <alignment horizontal="center" vertical="center"/>
    </xf>
    <xf numFmtId="201" fontId="17" fillId="0" borderId="0" xfId="15" applyNumberFormat="1" applyFont="1" applyFill="1" applyBorder="1" applyAlignment="1">
      <alignment horizontal="center" vertical="center" shrinkToFit="1"/>
    </xf>
    <xf numFmtId="0" fontId="17" fillId="0" borderId="0" xfId="18" applyNumberFormat="1" applyFont="1" applyFill="1" applyBorder="1" applyAlignment="1">
      <alignment horizontal="center" vertical="center"/>
    </xf>
    <xf numFmtId="178" fontId="17" fillId="0" borderId="0" xfId="17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215" fontId="13" fillId="0" borderId="14" xfId="0" applyNumberFormat="1" applyFont="1" applyFill="1" applyBorder="1" applyAlignment="1">
      <alignment horizontal="center" vertical="center"/>
    </xf>
    <xf numFmtId="215" fontId="1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15" fontId="13" fillId="0" borderId="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92" fontId="34" fillId="0" borderId="0" xfId="15" applyNumberFormat="1" applyFont="1" applyFill="1" applyBorder="1" applyAlignment="1">
      <alignment horizontal="right" vertical="center"/>
    </xf>
    <xf numFmtId="182" fontId="23" fillId="0" borderId="8" xfId="18" applyNumberFormat="1" applyFont="1" applyBorder="1" applyAlignment="1">
      <alignment horizontal="left" vertical="center"/>
    </xf>
    <xf numFmtId="182" fontId="23" fillId="0" borderId="8" xfId="18" applyNumberFormat="1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82" fontId="20" fillId="0" borderId="8" xfId="18" applyNumberFormat="1" applyFont="1" applyBorder="1" applyAlignment="1">
      <alignment horizontal="center" vertical="center"/>
    </xf>
    <xf numFmtId="192" fontId="35" fillId="0" borderId="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indent="1"/>
    </xf>
    <xf numFmtId="0" fontId="39" fillId="0" borderId="8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182" fontId="20" fillId="0" borderId="8" xfId="18" applyNumberFormat="1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3" fontId="15" fillId="0" borderId="0" xfId="0" applyNumberFormat="1" applyFont="1" applyBorder="1" applyAlignment="1">
      <alignment horizontal="right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right" vertical="center" shrinkToFit="1"/>
    </xf>
    <xf numFmtId="3" fontId="15" fillId="0" borderId="4" xfId="0" applyNumberFormat="1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193" fontId="13" fillId="0" borderId="0" xfId="0" applyNumberFormat="1" applyFont="1" applyBorder="1" applyAlignment="1">
      <alignment horizontal="center" vertical="center" shrinkToFit="1"/>
    </xf>
    <xf numFmtId="193" fontId="20" fillId="0" borderId="0" xfId="0" applyNumberFormat="1" applyFont="1" applyAlignment="1">
      <alignment horizontal="center" vertical="center" shrinkToFit="1"/>
    </xf>
    <xf numFmtId="193" fontId="23" fillId="0" borderId="0" xfId="0" applyNumberFormat="1" applyFont="1" applyAlignment="1">
      <alignment horizontal="center" vertical="center" shrinkToFit="1"/>
    </xf>
    <xf numFmtId="193" fontId="0" fillId="0" borderId="0" xfId="0" applyNumberFormat="1" applyFont="1" applyAlignment="1">
      <alignment horizontal="center" vertical="center" shrinkToFit="1"/>
    </xf>
    <xf numFmtId="193" fontId="0" fillId="0" borderId="0" xfId="0" applyNumberFormat="1" applyFont="1" applyBorder="1" applyAlignment="1">
      <alignment horizontal="center" vertical="center" shrinkToFit="1"/>
    </xf>
    <xf numFmtId="193" fontId="0" fillId="0" borderId="8" xfId="0" applyNumberFormat="1" applyFont="1" applyBorder="1" applyAlignment="1">
      <alignment horizontal="center" vertical="center" shrinkToFit="1"/>
    </xf>
    <xf numFmtId="193" fontId="0" fillId="0" borderId="0" xfId="0" applyNumberFormat="1" applyFont="1" applyAlignment="1">
      <alignment horizontal="center" vertical="center"/>
    </xf>
    <xf numFmtId="193" fontId="0" fillId="0" borderId="16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193" fontId="0" fillId="0" borderId="4" xfId="0" applyNumberFormat="1" applyFont="1" applyBorder="1" applyAlignment="1">
      <alignment horizontal="center" vertical="center" shrinkToFit="1"/>
    </xf>
    <xf numFmtId="193" fontId="23" fillId="0" borderId="4" xfId="0" applyNumberFormat="1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/>
    </xf>
    <xf numFmtId="0" fontId="13" fillId="0" borderId="8" xfId="0" applyFont="1" applyBorder="1" applyAlignment="1" quotePrefix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 quotePrefix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93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91" fontId="0" fillId="0" borderId="0" xfId="0" applyNumberFormat="1" applyFont="1" applyBorder="1" applyAlignment="1">
      <alignment horizontal="center" vertical="center"/>
    </xf>
    <xf numFmtId="191" fontId="0" fillId="0" borderId="6" xfId="0" applyNumberFormat="1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center" vertical="center"/>
    </xf>
    <xf numFmtId="215" fontId="0" fillId="0" borderId="6" xfId="0" applyNumberFormat="1" applyFont="1" applyBorder="1" applyAlignment="1">
      <alignment horizontal="center" vertical="center"/>
    </xf>
    <xf numFmtId="193" fontId="13" fillId="0" borderId="6" xfId="0" applyNumberFormat="1" applyFont="1" applyBorder="1" applyAlignment="1">
      <alignment horizontal="center" vertical="center" shrinkToFit="1"/>
    </xf>
    <xf numFmtId="215" fontId="0" fillId="0" borderId="4" xfId="0" applyNumberFormat="1" applyFont="1" applyBorder="1" applyAlignment="1">
      <alignment horizontal="center" vertical="center"/>
    </xf>
    <xf numFmtId="193" fontId="13" fillId="0" borderId="4" xfId="0" applyNumberFormat="1" applyFont="1" applyBorder="1" applyAlignment="1">
      <alignment horizontal="center" vertical="center" shrinkToFit="1"/>
    </xf>
    <xf numFmtId="193" fontId="13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13" fillId="0" borderId="7" xfId="0" applyFont="1" applyBorder="1" applyAlignment="1" quotePrefix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 quotePrefix="1">
      <alignment horizontal="center" vertical="center" shrinkToFit="1"/>
    </xf>
    <xf numFmtId="0" fontId="13" fillId="0" borderId="5" xfId="0" applyFont="1" applyBorder="1" applyAlignment="1">
      <alignment horizontal="center" vertical="center" wrapText="1" shrinkToFit="1"/>
    </xf>
    <xf numFmtId="9" fontId="13" fillId="0" borderId="5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vertical="top"/>
    </xf>
    <xf numFmtId="0" fontId="13" fillId="0" borderId="22" xfId="0" applyFont="1" applyBorder="1" applyAlignment="1">
      <alignment horizontal="center" vertical="center" shrinkToFit="1"/>
    </xf>
    <xf numFmtId="0" fontId="13" fillId="0" borderId="5" xfId="0" applyFont="1" applyBorder="1" applyAlignment="1" quotePrefix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0" xfId="0" applyFont="1" applyBorder="1" applyAlignment="1" quotePrefix="1">
      <alignment horizontal="center" vertical="center" shrinkToFit="1"/>
    </xf>
    <xf numFmtId="9" fontId="13" fillId="0" borderId="10" xfId="0" applyNumberFormat="1" applyFont="1" applyBorder="1" applyAlignment="1" quotePrefix="1">
      <alignment horizontal="center" vertical="center" shrinkToFit="1"/>
    </xf>
    <xf numFmtId="0" fontId="13" fillId="0" borderId="9" xfId="0" applyFont="1" applyBorder="1" applyAlignment="1">
      <alignment horizontal="center" vertical="center" wrapText="1" shrinkToFit="1"/>
    </xf>
    <xf numFmtId="200" fontId="0" fillId="0" borderId="8" xfId="18" applyNumberFormat="1" applyFont="1" applyBorder="1" applyAlignment="1">
      <alignment horizontal="center" vertical="center"/>
    </xf>
    <xf numFmtId="200" fontId="0" fillId="0" borderId="0" xfId="18" applyNumberFormat="1" applyFont="1" applyBorder="1" applyAlignment="1">
      <alignment horizontal="center" vertical="center"/>
    </xf>
    <xf numFmtId="183" fontId="0" fillId="0" borderId="0" xfId="18" applyNumberFormat="1" applyFont="1" applyBorder="1" applyAlignment="1">
      <alignment horizontal="center" vertical="center"/>
    </xf>
    <xf numFmtId="218" fontId="0" fillId="0" borderId="0" xfId="18" applyNumberFormat="1" applyFont="1" applyBorder="1" applyAlignment="1">
      <alignment horizontal="center" vertical="center"/>
    </xf>
    <xf numFmtId="200" fontId="0" fillId="0" borderId="0" xfId="0" applyNumberFormat="1" applyFont="1" applyBorder="1" applyAlignment="1">
      <alignment horizontal="center" vertical="center" shrinkToFit="1"/>
    </xf>
    <xf numFmtId="184" fontId="0" fillId="0" borderId="0" xfId="18" applyNumberFormat="1" applyFont="1" applyBorder="1" applyAlignment="1">
      <alignment horizontal="center" vertical="center"/>
    </xf>
    <xf numFmtId="194" fontId="13" fillId="0" borderId="0" xfId="0" applyNumberFormat="1" applyFont="1" applyBorder="1" applyAlignment="1">
      <alignment horizontal="center" vertical="center" shrinkToFit="1"/>
    </xf>
    <xf numFmtId="179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center" vertical="center" shrinkToFit="1"/>
    </xf>
    <xf numFmtId="179" fontId="0" fillId="0" borderId="6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94" fontId="0" fillId="0" borderId="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9" fontId="13" fillId="0" borderId="5" xfId="0" applyNumberFormat="1" applyFont="1" applyBorder="1" applyAlignment="1" quotePrefix="1">
      <alignment horizontal="center" vertical="center" shrinkToFit="1"/>
    </xf>
    <xf numFmtId="0" fontId="13" fillId="0" borderId="5" xfId="0" applyFont="1" applyBorder="1" applyAlignment="1">
      <alignment vertical="center" shrinkToFit="1"/>
    </xf>
    <xf numFmtId="0" fontId="42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 shrinkToFit="1"/>
    </xf>
    <xf numFmtId="49" fontId="13" fillId="0" borderId="6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shrinkToFit="1"/>
    </xf>
    <xf numFmtId="194" fontId="17" fillId="0" borderId="0" xfId="0" applyNumberFormat="1" applyFont="1" applyBorder="1" applyAlignment="1">
      <alignment horizontal="center" vertical="center" shrinkToFit="1"/>
    </xf>
    <xf numFmtId="228" fontId="17" fillId="0" borderId="0" xfId="0" applyNumberFormat="1" applyFont="1" applyBorder="1" applyAlignment="1">
      <alignment horizontal="center" vertical="center" shrinkToFit="1"/>
    </xf>
    <xf numFmtId="193" fontId="17" fillId="0" borderId="0" xfId="0" applyNumberFormat="1" applyFont="1" applyBorder="1" applyAlignment="1">
      <alignment horizontal="center" vertical="center" shrinkToFit="1"/>
    </xf>
    <xf numFmtId="179" fontId="13" fillId="0" borderId="4" xfId="0" applyNumberFormat="1" applyFont="1" applyBorder="1" applyAlignment="1">
      <alignment horizontal="center" vertical="center" shrinkToFit="1"/>
    </xf>
    <xf numFmtId="178" fontId="13" fillId="0" borderId="4" xfId="0" applyNumberFormat="1" applyFont="1" applyBorder="1" applyAlignment="1">
      <alignment horizontal="center" vertical="center" shrinkToFit="1"/>
    </xf>
    <xf numFmtId="194" fontId="13" fillId="0" borderId="4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1" fontId="0" fillId="0" borderId="6" xfId="17" applyFont="1" applyBorder="1" applyAlignment="1">
      <alignment horizontal="center" vertical="center"/>
    </xf>
    <xf numFmtId="41" fontId="0" fillId="0" borderId="8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1" fontId="0" fillId="0" borderId="8" xfId="17" applyFont="1" applyBorder="1" applyAlignment="1">
      <alignment horizontal="center" vertical="center" shrinkToFit="1"/>
    </xf>
    <xf numFmtId="41" fontId="0" fillId="0" borderId="12" xfId="17" applyFont="1" applyBorder="1" applyAlignment="1">
      <alignment horizontal="center" vertical="center"/>
    </xf>
    <xf numFmtId="41" fontId="0" fillId="0" borderId="7" xfId="17" applyFont="1" applyBorder="1" applyAlignment="1">
      <alignment horizontal="left" vertical="center"/>
    </xf>
    <xf numFmtId="41" fontId="0" fillId="0" borderId="6" xfId="17" applyFont="1" applyBorder="1" applyAlignment="1">
      <alignment horizontal="center" vertical="center"/>
    </xf>
    <xf numFmtId="41" fontId="0" fillId="0" borderId="8" xfId="17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41" fontId="0" fillId="0" borderId="8" xfId="17" applyFont="1" applyBorder="1" applyAlignment="1">
      <alignment horizontal="center" vertical="center" shrinkToFit="1"/>
    </xf>
    <xf numFmtId="41" fontId="0" fillId="0" borderId="9" xfId="17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6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20" fillId="0" borderId="6" xfId="0" applyFont="1" applyBorder="1" applyAlignment="1" quotePrefix="1">
      <alignment horizontal="center" vertical="center"/>
    </xf>
    <xf numFmtId="0" fontId="20" fillId="0" borderId="8" xfId="0" applyFont="1" applyBorder="1" applyAlignment="1" quotePrefix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1" fontId="0" fillId="0" borderId="14" xfId="17" applyFont="1" applyBorder="1" applyAlignment="1">
      <alignment horizontal="center" vertical="center"/>
    </xf>
    <xf numFmtId="4" fontId="0" fillId="0" borderId="4" xfId="17" applyNumberFormat="1" applyFont="1" applyBorder="1" applyAlignment="1">
      <alignment horizontal="center" vertical="center"/>
    </xf>
    <xf numFmtId="41" fontId="0" fillId="0" borderId="16" xfId="17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41" fontId="15" fillId="0" borderId="0" xfId="17" applyFont="1" applyBorder="1" applyAlignment="1">
      <alignment horizontal="center"/>
    </xf>
    <xf numFmtId="226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26" fontId="20" fillId="0" borderId="0" xfId="17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22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9" fillId="0" borderId="0" xfId="21" applyNumberFormat="1" applyFont="1" applyBorder="1" applyAlignment="1">
      <alignment horizontal="center" vertical="center"/>
    </xf>
    <xf numFmtId="226" fontId="0" fillId="0" borderId="0" xfId="17" applyNumberFormat="1" applyFont="1" applyBorder="1" applyAlignment="1">
      <alignment horizontal="center" vertical="center"/>
    </xf>
    <xf numFmtId="226" fontId="0" fillId="0" borderId="4" xfId="17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0" xfId="17" applyNumberFormat="1" applyFont="1" applyAlignment="1">
      <alignment horizontal="center"/>
    </xf>
    <xf numFmtId="41" fontId="0" fillId="0" borderId="0" xfId="17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41" fontId="0" fillId="0" borderId="22" xfId="17" applyFont="1" applyBorder="1" applyAlignment="1">
      <alignment horizontal="center" vertical="center"/>
    </xf>
    <xf numFmtId="41" fontId="0" fillId="0" borderId="5" xfId="17" applyFont="1" applyBorder="1" applyAlignment="1">
      <alignment horizontal="center" vertical="center"/>
    </xf>
    <xf numFmtId="41" fontId="0" fillId="0" borderId="10" xfId="17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9" fillId="0" borderId="4" xfId="21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192" fontId="0" fillId="0" borderId="6" xfId="0" applyNumberFormat="1" applyFont="1" applyBorder="1" applyAlignment="1">
      <alignment horizontal="left" vertical="center" shrinkToFit="1"/>
    </xf>
    <xf numFmtId="192" fontId="0" fillId="0" borderId="8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192" fontId="0" fillId="0" borderId="0" xfId="0" applyNumberFormat="1" applyFont="1" applyAlignment="1">
      <alignment vertical="center" shrinkToFit="1"/>
    </xf>
    <xf numFmtId="192" fontId="0" fillId="0" borderId="0" xfId="0" applyNumberFormat="1" applyFont="1" applyAlignment="1">
      <alignment/>
    </xf>
    <xf numFmtId="192" fontId="0" fillId="0" borderId="0" xfId="0" applyNumberFormat="1" applyFont="1" applyBorder="1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179" fontId="0" fillId="0" borderId="8" xfId="0" applyNumberFormat="1" applyFont="1" applyBorder="1" applyAlignment="1">
      <alignment horizontal="center" vertical="center" shrinkToFit="1"/>
    </xf>
    <xf numFmtId="179" fontId="0" fillId="0" borderId="0" xfId="0" applyNumberFormat="1" applyFont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194" fontId="23" fillId="0" borderId="8" xfId="0" applyNumberFormat="1" applyFont="1" applyBorder="1" applyAlignment="1">
      <alignment horizontal="center" vertical="center" shrinkToFit="1"/>
    </xf>
    <xf numFmtId="17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0" fontId="20" fillId="0" borderId="6" xfId="0" applyFont="1" applyBorder="1" applyAlignment="1">
      <alignment horizontal="left" vertical="center" shrinkToFit="1"/>
    </xf>
    <xf numFmtId="194" fontId="20" fillId="0" borderId="8" xfId="0" applyNumberFormat="1" applyFont="1" applyBorder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1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shrinkToFit="1"/>
    </xf>
    <xf numFmtId="194" fontId="20" fillId="0" borderId="11" xfId="0" applyNumberFormat="1" applyFont="1" applyBorder="1" applyAlignment="1">
      <alignment horizontal="center" vertical="center" shrinkToFit="1"/>
    </xf>
    <xf numFmtId="179" fontId="20" fillId="0" borderId="19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9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wrapText="1" indent="1"/>
    </xf>
    <xf numFmtId="0" fontId="24" fillId="0" borderId="0" xfId="0" applyFont="1" applyFill="1" applyAlignment="1">
      <alignment vertical="center"/>
    </xf>
    <xf numFmtId="0" fontId="0" fillId="0" borderId="4" xfId="0" applyFont="1" applyBorder="1" applyAlignment="1">
      <alignment horizontal="right" vertical="center" shrinkToFit="1"/>
    </xf>
    <xf numFmtId="179" fontId="13" fillId="0" borderId="21" xfId="18" applyNumberFormat="1" applyFont="1" applyFill="1" applyBorder="1" applyAlignment="1">
      <alignment horizontal="center" vertical="center"/>
    </xf>
    <xf numFmtId="179" fontId="13" fillId="0" borderId="0" xfId="18" applyNumberFormat="1" applyFont="1" applyFill="1" applyBorder="1" applyAlignment="1">
      <alignment horizontal="center" vertical="center"/>
    </xf>
    <xf numFmtId="218" fontId="13" fillId="0" borderId="21" xfId="18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218" fontId="13" fillId="0" borderId="0" xfId="0" applyNumberFormat="1" applyFont="1" applyFill="1" applyBorder="1" applyAlignment="1">
      <alignment horizontal="center" vertical="center"/>
    </xf>
    <xf numFmtId="218" fontId="13" fillId="0" borderId="0" xfId="18" applyNumberFormat="1" applyFont="1" applyFill="1" applyBorder="1" applyAlignment="1">
      <alignment horizontal="center" vertical="center"/>
    </xf>
    <xf numFmtId="190" fontId="13" fillId="0" borderId="21" xfId="18" applyNumberFormat="1" applyFont="1" applyFill="1" applyBorder="1" applyAlignment="1">
      <alignment horizontal="center" vertical="center"/>
    </xf>
    <xf numFmtId="190" fontId="13" fillId="0" borderId="0" xfId="0" applyNumberFormat="1" applyFont="1" applyFill="1" applyBorder="1" applyAlignment="1">
      <alignment horizontal="center" vertical="center"/>
    </xf>
    <xf numFmtId="190" fontId="13" fillId="0" borderId="0" xfId="18" applyNumberFormat="1" applyFont="1" applyFill="1" applyBorder="1" applyAlignment="1">
      <alignment horizontal="center" vertical="center"/>
    </xf>
    <xf numFmtId="190" fontId="17" fillId="0" borderId="0" xfId="18" applyNumberFormat="1" applyFont="1" applyFill="1" applyBorder="1" applyAlignment="1">
      <alignment horizontal="center" vertical="center"/>
    </xf>
    <xf numFmtId="190" fontId="13" fillId="0" borderId="2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192" fontId="34" fillId="0" borderId="0" xfId="18" applyNumberFormat="1" applyFont="1" applyFill="1" applyAlignment="1">
      <alignment horizontal="left" vertical="center"/>
    </xf>
    <xf numFmtId="41" fontId="0" fillId="0" borderId="11" xfId="17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 shrinkToFit="1"/>
    </xf>
    <xf numFmtId="200" fontId="13" fillId="0" borderId="6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1" fillId="0" borderId="19" xfId="0" applyFont="1" applyBorder="1" applyAlignment="1">
      <alignment vertical="center"/>
    </xf>
    <xf numFmtId="0" fontId="13" fillId="0" borderId="8" xfId="0" applyFont="1" applyBorder="1" applyAlignment="1" quotePrefix="1">
      <alignment horizontal="center" vertical="center" shrinkToFit="1"/>
    </xf>
    <xf numFmtId="0" fontId="13" fillId="0" borderId="0" xfId="0" applyFont="1" applyBorder="1" applyAlignment="1" quotePrefix="1">
      <alignment horizontal="center" vertical="center" shrinkToFit="1"/>
    </xf>
    <xf numFmtId="0" fontId="13" fillId="0" borderId="6" xfId="0" applyFont="1" applyBorder="1" applyAlignment="1" quotePrefix="1">
      <alignment horizontal="center" vertical="center" shrinkToFit="1"/>
    </xf>
    <xf numFmtId="0" fontId="13" fillId="0" borderId="11" xfId="0" applyFont="1" applyBorder="1" applyAlignment="1" quotePrefix="1">
      <alignment horizontal="center" vertical="center" shrinkToFit="1"/>
    </xf>
    <xf numFmtId="0" fontId="13" fillId="0" borderId="19" xfId="0" applyFont="1" applyBorder="1" applyAlignment="1" quotePrefix="1">
      <alignment horizontal="center" vertical="center" shrinkToFit="1"/>
    </xf>
    <xf numFmtId="0" fontId="41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21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22">
    <cellStyle name="Normal" xfId="0"/>
    <cellStyle name="Percent" xfId="15"/>
    <cellStyle name="Comma" xfId="16"/>
    <cellStyle name="Comma [0]" xfId="17"/>
    <cellStyle name="쉼표 [0]_02.토지및기후" xfId="18"/>
    <cellStyle name="Followed Hyperlink" xfId="19"/>
    <cellStyle name="콤마 [0]_1" xfId="20"/>
    <cellStyle name="콤마 [0]_5.연령별및성별인구(1-3)" xfId="21"/>
    <cellStyle name="콤마_1" xfId="22"/>
    <cellStyle name="Currency" xfId="23"/>
    <cellStyle name="Currency [0]" xfId="24"/>
    <cellStyle name="Hyperlink" xfId="25"/>
    <cellStyle name="category" xfId="26"/>
    <cellStyle name="Grey" xfId="27"/>
    <cellStyle name="HEADER" xfId="28"/>
    <cellStyle name="Header1" xfId="29"/>
    <cellStyle name="Header2" xfId="30"/>
    <cellStyle name="Input [yellow]" xfId="31"/>
    <cellStyle name="Model" xfId="32"/>
    <cellStyle name="Normal - Style1" xfId="33"/>
    <cellStyle name="Percent [2]" xfId="34"/>
    <cellStyle name="subhead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4">
      <selection activeCell="D13" sqref="D13"/>
    </sheetView>
  </sheetViews>
  <sheetFormatPr defaultColWidth="8.88671875" defaultRowHeight="13.5"/>
  <cols>
    <col min="1" max="1" width="20.10546875" style="0" customWidth="1"/>
    <col min="2" max="2" width="20.88671875" style="0" customWidth="1"/>
    <col min="3" max="3" width="28.88671875" style="0" customWidth="1"/>
    <col min="4" max="4" width="19.77734375" style="0" customWidth="1"/>
    <col min="5" max="5" width="23.77734375" style="0" customWidth="1"/>
  </cols>
  <sheetData>
    <row r="1" spans="1:5" s="1" customFormat="1" ht="27" customHeight="1">
      <c r="A1" s="505" t="s">
        <v>743</v>
      </c>
      <c r="B1" s="505"/>
      <c r="C1" s="505"/>
      <c r="D1" s="505"/>
      <c r="E1" s="505"/>
    </row>
    <row r="2" spans="1:5" s="1" customFormat="1" ht="27" customHeight="1">
      <c r="A2" s="505" t="s">
        <v>744</v>
      </c>
      <c r="B2" s="505"/>
      <c r="C2" s="505"/>
      <c r="D2" s="505"/>
      <c r="E2" s="505"/>
    </row>
    <row r="3" spans="1:5" s="2" customFormat="1" ht="24" customHeight="1">
      <c r="A3" s="506" t="s">
        <v>0</v>
      </c>
      <c r="B3" s="506"/>
      <c r="C3" s="506"/>
      <c r="D3" s="506"/>
      <c r="E3" s="506"/>
    </row>
    <row r="4" spans="1:5" s="2" customFormat="1" ht="24" customHeight="1">
      <c r="A4" s="506" t="s">
        <v>745</v>
      </c>
      <c r="B4" s="506"/>
      <c r="C4" s="506"/>
      <c r="D4" s="506"/>
      <c r="E4" s="506"/>
    </row>
    <row r="5" spans="1:5" s="188" customFormat="1" ht="12" customHeight="1" thickBot="1">
      <c r="A5" s="437"/>
      <c r="B5" s="437"/>
      <c r="C5" s="437"/>
      <c r="D5" s="437"/>
      <c r="E5" s="437"/>
    </row>
    <row r="6" spans="1:5" s="188" customFormat="1" ht="39.75" customHeight="1">
      <c r="A6" s="498" t="s">
        <v>746</v>
      </c>
      <c r="B6" s="500" t="s">
        <v>747</v>
      </c>
      <c r="C6" s="502" t="s">
        <v>748</v>
      </c>
      <c r="D6" s="499"/>
      <c r="E6" s="503" t="s">
        <v>749</v>
      </c>
    </row>
    <row r="7" spans="1:5" s="188" customFormat="1" ht="38.25" customHeight="1">
      <c r="A7" s="499"/>
      <c r="B7" s="501"/>
      <c r="C7" s="438" t="s">
        <v>750</v>
      </c>
      <c r="D7" s="439" t="s">
        <v>751</v>
      </c>
      <c r="E7" s="504"/>
    </row>
    <row r="8" spans="1:5" s="188" customFormat="1" ht="52.5" customHeight="1">
      <c r="A8" s="492" t="s">
        <v>752</v>
      </c>
      <c r="B8" s="440" t="s">
        <v>753</v>
      </c>
      <c r="C8" s="440" t="s">
        <v>754</v>
      </c>
      <c r="D8" s="440" t="s">
        <v>755</v>
      </c>
      <c r="E8" s="496" t="s">
        <v>756</v>
      </c>
    </row>
    <row r="9" spans="1:5" s="188" customFormat="1" ht="52.5" customHeight="1">
      <c r="A9" s="491" t="s">
        <v>757</v>
      </c>
      <c r="B9" s="440" t="s">
        <v>758</v>
      </c>
      <c r="C9" s="440" t="s">
        <v>759</v>
      </c>
      <c r="D9" s="440" t="s">
        <v>760</v>
      </c>
      <c r="E9" s="497"/>
    </row>
    <row r="10" spans="1:5" s="188" customFormat="1" ht="52.5" customHeight="1">
      <c r="A10" s="441"/>
      <c r="B10" s="442" t="s">
        <v>761</v>
      </c>
      <c r="C10" s="442" t="s">
        <v>762</v>
      </c>
      <c r="D10" s="440" t="s">
        <v>763</v>
      </c>
      <c r="E10" s="494" t="s">
        <v>764</v>
      </c>
    </row>
    <row r="11" spans="1:5" s="188" customFormat="1" ht="52.5" customHeight="1" thickBot="1">
      <c r="A11" s="443"/>
      <c r="B11" s="444" t="s">
        <v>765</v>
      </c>
      <c r="C11" s="444" t="s">
        <v>766</v>
      </c>
      <c r="D11" s="444" t="s">
        <v>767</v>
      </c>
      <c r="E11" s="495"/>
    </row>
    <row r="12" spans="1:5" s="188" customFormat="1" ht="18" customHeight="1">
      <c r="A12" s="188" t="s">
        <v>768</v>
      </c>
      <c r="E12" s="192" t="s">
        <v>14</v>
      </c>
    </row>
    <row r="13" spans="1:5" s="188" customFormat="1" ht="23.25" customHeight="1">
      <c r="A13" s="188" t="s">
        <v>769</v>
      </c>
      <c r="E13" s="192"/>
    </row>
    <row r="14" s="188" customFormat="1" ht="13.5"/>
    <row r="15" s="188" customFormat="1" ht="13.5"/>
    <row r="16" s="188" customFormat="1" ht="13.5"/>
    <row r="17" s="188" customFormat="1" ht="13.5"/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</sheetData>
  <mergeCells count="10">
    <mergeCell ref="A2:E2"/>
    <mergeCell ref="A1:E1"/>
    <mergeCell ref="A4:E4"/>
    <mergeCell ref="A3:E3"/>
    <mergeCell ref="E10:E11"/>
    <mergeCell ref="E8:E9"/>
    <mergeCell ref="A6:A7"/>
    <mergeCell ref="B6:B7"/>
    <mergeCell ref="C6:D6"/>
    <mergeCell ref="E6:E7"/>
  </mergeCells>
  <printOptions/>
  <pageMargins left="0.5" right="0.4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0">
      <selection activeCell="P16" sqref="P16"/>
    </sheetView>
  </sheetViews>
  <sheetFormatPr defaultColWidth="8.88671875" defaultRowHeight="13.5"/>
  <cols>
    <col min="1" max="1" width="6.77734375" style="0" customWidth="1"/>
    <col min="2" max="2" width="10.3359375" style="0" customWidth="1"/>
    <col min="3" max="15" width="7.77734375" style="0" customWidth="1"/>
    <col min="16" max="16" width="6.77734375" style="0" customWidth="1"/>
    <col min="17" max="17" width="9.3359375" style="0" customWidth="1"/>
  </cols>
  <sheetData>
    <row r="1" spans="1:17" s="171" customFormat="1" ht="36.75" customHeight="1">
      <c r="A1" s="541" t="s">
        <v>727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</row>
    <row r="2" spans="1:17" s="7" customFormat="1" ht="18" customHeight="1">
      <c r="A2" s="398" t="s">
        <v>18</v>
      </c>
      <c r="B2" s="399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92" t="s">
        <v>714</v>
      </c>
    </row>
    <row r="3" spans="1:17" s="402" customFormat="1" ht="34.5" customHeight="1">
      <c r="A3" s="543" t="s">
        <v>785</v>
      </c>
      <c r="B3" s="544"/>
      <c r="C3" s="400" t="s">
        <v>697</v>
      </c>
      <c r="D3" s="358" t="s">
        <v>728</v>
      </c>
      <c r="E3" s="401" t="s">
        <v>729</v>
      </c>
      <c r="F3" s="358" t="s">
        <v>730</v>
      </c>
      <c r="G3" s="401" t="s">
        <v>731</v>
      </c>
      <c r="H3" s="358" t="s">
        <v>732</v>
      </c>
      <c r="I3" s="401" t="s">
        <v>733</v>
      </c>
      <c r="J3" s="358" t="s">
        <v>734</v>
      </c>
      <c r="K3" s="401" t="s">
        <v>735</v>
      </c>
      <c r="L3" s="358" t="s">
        <v>736</v>
      </c>
      <c r="M3" s="401" t="s">
        <v>737</v>
      </c>
      <c r="N3" s="358" t="s">
        <v>738</v>
      </c>
      <c r="O3" s="358" t="s">
        <v>739</v>
      </c>
      <c r="P3" s="545" t="s">
        <v>786</v>
      </c>
      <c r="Q3" s="546"/>
    </row>
    <row r="4" spans="1:17" s="402" customFormat="1" ht="34.5" customHeight="1">
      <c r="A4" s="490"/>
      <c r="B4" s="474"/>
      <c r="C4" s="361" t="s">
        <v>715</v>
      </c>
      <c r="D4" s="154" t="s">
        <v>15</v>
      </c>
      <c r="E4" s="395" t="s">
        <v>123</v>
      </c>
      <c r="F4" s="154" t="s">
        <v>124</v>
      </c>
      <c r="G4" s="395" t="s">
        <v>716</v>
      </c>
      <c r="H4" s="154" t="s">
        <v>353</v>
      </c>
      <c r="I4" s="395" t="s">
        <v>354</v>
      </c>
      <c r="J4" s="154" t="s">
        <v>355</v>
      </c>
      <c r="K4" s="395" t="s">
        <v>717</v>
      </c>
      <c r="L4" s="154" t="s">
        <v>718</v>
      </c>
      <c r="M4" s="395" t="s">
        <v>719</v>
      </c>
      <c r="N4" s="361" t="s">
        <v>720</v>
      </c>
      <c r="O4" s="154" t="s">
        <v>721</v>
      </c>
      <c r="P4" s="547"/>
      <c r="Q4" s="548"/>
    </row>
    <row r="5" spans="1:17" s="402" customFormat="1" ht="31.5" customHeight="1">
      <c r="A5" s="403">
        <v>2000</v>
      </c>
      <c r="B5" s="404" t="s">
        <v>722</v>
      </c>
      <c r="C5" s="405">
        <v>1189.4</v>
      </c>
      <c r="D5" s="46">
        <v>60</v>
      </c>
      <c r="E5" s="46">
        <v>16.3</v>
      </c>
      <c r="F5" s="46">
        <v>43.5</v>
      </c>
      <c r="G5" s="46">
        <v>32.8</v>
      </c>
      <c r="H5" s="46">
        <v>46.2</v>
      </c>
      <c r="I5" s="46">
        <v>97.6</v>
      </c>
      <c r="J5" s="46">
        <v>166.2</v>
      </c>
      <c r="K5" s="46">
        <v>169.6</v>
      </c>
      <c r="L5" s="46">
        <v>331.2</v>
      </c>
      <c r="M5" s="46">
        <v>113</v>
      </c>
      <c r="N5" s="46">
        <v>93.2</v>
      </c>
      <c r="O5" s="46">
        <v>19.8</v>
      </c>
      <c r="P5" s="406">
        <v>2000</v>
      </c>
      <c r="Q5" s="407" t="s">
        <v>723</v>
      </c>
    </row>
    <row r="6" spans="1:17" s="402" customFormat="1" ht="31.5" customHeight="1">
      <c r="A6" s="403"/>
      <c r="B6" s="404" t="s">
        <v>724</v>
      </c>
      <c r="C6" s="405">
        <v>1013.6</v>
      </c>
      <c r="D6" s="46">
        <v>57.7</v>
      </c>
      <c r="E6" s="46">
        <v>7.4</v>
      </c>
      <c r="F6" s="46">
        <v>37.2</v>
      </c>
      <c r="G6" s="46">
        <v>28.5</v>
      </c>
      <c r="H6" s="46">
        <v>67.7</v>
      </c>
      <c r="I6" s="46">
        <v>121.5</v>
      </c>
      <c r="J6" s="46">
        <v>94.4</v>
      </c>
      <c r="K6" s="46">
        <v>229.2</v>
      </c>
      <c r="L6" s="46">
        <v>198.2</v>
      </c>
      <c r="M6" s="46">
        <v>71.3</v>
      </c>
      <c r="N6" s="46">
        <v>90</v>
      </c>
      <c r="O6" s="46">
        <v>10.5</v>
      </c>
      <c r="P6" s="405"/>
      <c r="Q6" s="407" t="s">
        <v>725</v>
      </c>
    </row>
    <row r="7" spans="1:17" s="408" customFormat="1" ht="31.5" customHeight="1">
      <c r="A7" s="403">
        <v>2001</v>
      </c>
      <c r="B7" s="404" t="s">
        <v>722</v>
      </c>
      <c r="C7" s="47">
        <v>1388.6</v>
      </c>
      <c r="D7" s="47">
        <v>117</v>
      </c>
      <c r="E7" s="47">
        <v>81.9</v>
      </c>
      <c r="F7" s="47">
        <v>21.9</v>
      </c>
      <c r="G7" s="47">
        <v>62.6</v>
      </c>
      <c r="H7" s="47">
        <v>105.4</v>
      </c>
      <c r="I7" s="47">
        <v>259.7</v>
      </c>
      <c r="J7" s="47">
        <v>123.1</v>
      </c>
      <c r="K7" s="47">
        <v>233.9</v>
      </c>
      <c r="L7" s="47">
        <v>109.7</v>
      </c>
      <c r="M7" s="47">
        <v>123.8</v>
      </c>
      <c r="N7" s="47">
        <v>42</v>
      </c>
      <c r="O7" s="47">
        <v>107.6</v>
      </c>
      <c r="P7" s="406">
        <v>2001</v>
      </c>
      <c r="Q7" s="407" t="s">
        <v>723</v>
      </c>
    </row>
    <row r="8" spans="1:17" s="408" customFormat="1" ht="31.5" customHeight="1">
      <c r="A8" s="403"/>
      <c r="B8" s="404" t="s">
        <v>724</v>
      </c>
      <c r="C8" s="47">
        <v>1113.7</v>
      </c>
      <c r="D8" s="47">
        <v>82.2</v>
      </c>
      <c r="E8" s="47">
        <v>59.7</v>
      </c>
      <c r="F8" s="47">
        <v>9.8</v>
      </c>
      <c r="G8" s="47">
        <v>47.3</v>
      </c>
      <c r="H8" s="47">
        <v>44.7</v>
      </c>
      <c r="I8" s="47">
        <v>237.1</v>
      </c>
      <c r="J8" s="47">
        <v>163.3</v>
      </c>
      <c r="K8" s="47">
        <v>196.7</v>
      </c>
      <c r="L8" s="47">
        <v>18.7</v>
      </c>
      <c r="M8" s="47">
        <v>97.8</v>
      </c>
      <c r="N8" s="47">
        <v>57.4</v>
      </c>
      <c r="O8" s="47">
        <v>99</v>
      </c>
      <c r="P8" s="405"/>
      <c r="Q8" s="409" t="s">
        <v>725</v>
      </c>
    </row>
    <row r="9" spans="1:17" s="408" customFormat="1" ht="31.5" customHeight="1">
      <c r="A9" s="403">
        <v>2002</v>
      </c>
      <c r="B9" s="404" t="s">
        <v>722</v>
      </c>
      <c r="C9" s="47">
        <v>1704.1</v>
      </c>
      <c r="D9" s="47">
        <v>56.6</v>
      </c>
      <c r="E9" s="47">
        <v>33.8</v>
      </c>
      <c r="F9" s="47">
        <v>59.4</v>
      </c>
      <c r="G9" s="47">
        <v>65.1</v>
      </c>
      <c r="H9" s="47">
        <v>141.6</v>
      </c>
      <c r="I9" s="47">
        <v>118.6</v>
      </c>
      <c r="J9" s="47">
        <v>495.7</v>
      </c>
      <c r="K9" s="47">
        <v>356.5</v>
      </c>
      <c r="L9" s="47">
        <v>143.9</v>
      </c>
      <c r="M9" s="47">
        <v>112.3</v>
      </c>
      <c r="N9" s="47">
        <v>18.2</v>
      </c>
      <c r="O9" s="47">
        <v>102.4</v>
      </c>
      <c r="P9" s="406">
        <v>2002</v>
      </c>
      <c r="Q9" s="407" t="s">
        <v>723</v>
      </c>
    </row>
    <row r="10" spans="1:17" s="408" customFormat="1" ht="31.5" customHeight="1">
      <c r="A10" s="403"/>
      <c r="B10" s="404" t="s">
        <v>724</v>
      </c>
      <c r="C10" s="47">
        <v>1225.8</v>
      </c>
      <c r="D10" s="47">
        <v>28.8</v>
      </c>
      <c r="E10" s="47">
        <v>49.4</v>
      </c>
      <c r="F10" s="47">
        <v>61.1</v>
      </c>
      <c r="G10" s="47">
        <v>70.6</v>
      </c>
      <c r="H10" s="47">
        <v>96.1</v>
      </c>
      <c r="I10" s="47">
        <v>52.1</v>
      </c>
      <c r="J10" s="47">
        <v>273.7</v>
      </c>
      <c r="K10" s="47">
        <v>308.7</v>
      </c>
      <c r="L10" s="47">
        <v>111</v>
      </c>
      <c r="M10" s="47">
        <v>76.6</v>
      </c>
      <c r="N10" s="47">
        <v>30.3</v>
      </c>
      <c r="O10" s="47">
        <v>67.4</v>
      </c>
      <c r="P10" s="405"/>
      <c r="Q10" s="409" t="s">
        <v>725</v>
      </c>
    </row>
    <row r="11" spans="1:17" s="402" customFormat="1" ht="31.5" customHeight="1">
      <c r="A11" s="403">
        <v>2003</v>
      </c>
      <c r="B11" s="410" t="s">
        <v>722</v>
      </c>
      <c r="C11" s="411">
        <v>1999.2</v>
      </c>
      <c r="D11" s="412">
        <v>55.9</v>
      </c>
      <c r="E11" s="412">
        <v>64.4</v>
      </c>
      <c r="F11" s="412">
        <v>164</v>
      </c>
      <c r="G11" s="412">
        <v>120.9</v>
      </c>
      <c r="H11" s="412">
        <v>284.3</v>
      </c>
      <c r="I11" s="412">
        <v>201.9</v>
      </c>
      <c r="J11" s="412">
        <v>362.2</v>
      </c>
      <c r="K11" s="412">
        <v>245.1</v>
      </c>
      <c r="L11" s="412">
        <v>330.4</v>
      </c>
      <c r="M11" s="412">
        <v>37.6</v>
      </c>
      <c r="N11" s="412">
        <v>112.5</v>
      </c>
      <c r="O11" s="412">
        <v>20</v>
      </c>
      <c r="P11" s="413">
        <v>2003</v>
      </c>
      <c r="Q11" s="414" t="s">
        <v>723</v>
      </c>
    </row>
    <row r="12" spans="1:17" s="402" customFormat="1" ht="31.5" customHeight="1">
      <c r="A12" s="415"/>
      <c r="B12" s="410" t="s">
        <v>724</v>
      </c>
      <c r="C12" s="411">
        <v>1503</v>
      </c>
      <c r="D12" s="416">
        <v>37.3</v>
      </c>
      <c r="E12" s="416">
        <v>42</v>
      </c>
      <c r="F12" s="416">
        <v>73.2</v>
      </c>
      <c r="G12" s="416">
        <v>133.1</v>
      </c>
      <c r="H12" s="416">
        <v>249.1</v>
      </c>
      <c r="I12" s="416">
        <v>253.3</v>
      </c>
      <c r="J12" s="416">
        <v>265.8</v>
      </c>
      <c r="K12" s="416">
        <v>244.2</v>
      </c>
      <c r="L12" s="416">
        <v>79.6</v>
      </c>
      <c r="M12" s="416">
        <v>32.5</v>
      </c>
      <c r="N12" s="416">
        <v>80.6</v>
      </c>
      <c r="O12" s="416">
        <v>12.3</v>
      </c>
      <c r="P12" s="413"/>
      <c r="Q12" s="417" t="s">
        <v>725</v>
      </c>
    </row>
    <row r="13" spans="1:17" s="171" customFormat="1" ht="31.5" customHeight="1">
      <c r="A13" s="403">
        <v>2004</v>
      </c>
      <c r="B13" s="410" t="s">
        <v>722</v>
      </c>
      <c r="C13" s="418">
        <f>SUM(D13:O13)</f>
        <v>1333.8000000000002</v>
      </c>
      <c r="D13" s="419">
        <v>40.6</v>
      </c>
      <c r="E13" s="419">
        <v>48</v>
      </c>
      <c r="F13" s="419">
        <v>57.7</v>
      </c>
      <c r="G13" s="419">
        <v>55.5</v>
      </c>
      <c r="H13" s="419">
        <v>124.8</v>
      </c>
      <c r="I13" s="419">
        <v>66.1</v>
      </c>
      <c r="J13" s="419">
        <v>55.7</v>
      </c>
      <c r="K13" s="419">
        <v>405.1</v>
      </c>
      <c r="L13" s="419">
        <v>348.5</v>
      </c>
      <c r="M13" s="419">
        <v>24.9</v>
      </c>
      <c r="N13" s="419">
        <v>51.5</v>
      </c>
      <c r="O13" s="419">
        <v>55.4</v>
      </c>
      <c r="P13" s="209">
        <v>2003</v>
      </c>
      <c r="Q13" s="420" t="s">
        <v>723</v>
      </c>
    </row>
    <row r="14" spans="1:17" s="171" customFormat="1" ht="31.5" customHeight="1">
      <c r="A14" s="378"/>
      <c r="B14" s="421" t="s">
        <v>724</v>
      </c>
      <c r="C14" s="418">
        <f>SUM(D14:O14)</f>
        <v>1269.8999999999999</v>
      </c>
      <c r="D14" s="316">
        <v>16.4</v>
      </c>
      <c r="E14" s="316">
        <v>70.2</v>
      </c>
      <c r="F14" s="316">
        <v>72.9</v>
      </c>
      <c r="G14" s="316">
        <v>118.3</v>
      </c>
      <c r="H14" s="316">
        <v>169.4</v>
      </c>
      <c r="I14" s="316">
        <v>85.3</v>
      </c>
      <c r="J14" s="316">
        <v>48.1</v>
      </c>
      <c r="K14" s="316">
        <v>363.7</v>
      </c>
      <c r="L14" s="316">
        <v>239.5</v>
      </c>
      <c r="M14" s="316">
        <v>24.5</v>
      </c>
      <c r="N14" s="316">
        <v>26.6</v>
      </c>
      <c r="O14" s="316">
        <v>35</v>
      </c>
      <c r="P14" s="209"/>
      <c r="Q14" s="422" t="s">
        <v>725</v>
      </c>
    </row>
    <row r="15" spans="1:17" s="136" customFormat="1" ht="31.5" customHeight="1">
      <c r="A15" s="423">
        <v>2005</v>
      </c>
      <c r="B15" s="424" t="s">
        <v>722</v>
      </c>
      <c r="C15" s="425">
        <f>SUM(D15:O15)</f>
        <v>872.5</v>
      </c>
      <c r="D15" s="426">
        <v>47</v>
      </c>
      <c r="E15" s="426">
        <v>98.3</v>
      </c>
      <c r="F15" s="426">
        <v>84.6</v>
      </c>
      <c r="G15" s="426">
        <v>33.5</v>
      </c>
      <c r="H15" s="426">
        <v>52.8</v>
      </c>
      <c r="I15" s="426">
        <v>11.5</v>
      </c>
      <c r="J15" s="426">
        <v>120.7</v>
      </c>
      <c r="K15" s="426">
        <v>217.6</v>
      </c>
      <c r="L15" s="426">
        <v>9</v>
      </c>
      <c r="M15" s="426">
        <v>26.1</v>
      </c>
      <c r="N15" s="426">
        <v>92.5</v>
      </c>
      <c r="O15" s="427">
        <v>78.9</v>
      </c>
      <c r="P15" s="428">
        <v>2005</v>
      </c>
      <c r="Q15" s="429" t="s">
        <v>723</v>
      </c>
    </row>
    <row r="16" spans="1:17" s="136" customFormat="1" ht="31.5" customHeight="1">
      <c r="A16" s="430"/>
      <c r="B16" s="431" t="s">
        <v>724</v>
      </c>
      <c r="C16" s="432">
        <f>SUM(D16:O16)</f>
        <v>827.5</v>
      </c>
      <c r="D16" s="433">
        <v>33.2</v>
      </c>
      <c r="E16" s="433">
        <v>52.7</v>
      </c>
      <c r="F16" s="433">
        <v>96.8</v>
      </c>
      <c r="G16" s="433">
        <v>53.7</v>
      </c>
      <c r="H16" s="433">
        <v>81.5</v>
      </c>
      <c r="I16" s="433">
        <v>35.6</v>
      </c>
      <c r="J16" s="433">
        <v>164.5</v>
      </c>
      <c r="K16" s="433">
        <v>130.3</v>
      </c>
      <c r="L16" s="433">
        <v>10.5</v>
      </c>
      <c r="M16" s="433">
        <v>45</v>
      </c>
      <c r="N16" s="433">
        <v>93.1</v>
      </c>
      <c r="O16" s="433">
        <v>30.6</v>
      </c>
      <c r="P16" s="434"/>
      <c r="Q16" s="435" t="s">
        <v>725</v>
      </c>
    </row>
    <row r="17" spans="1:17" s="188" customFormat="1" ht="18" customHeight="1">
      <c r="A17" s="188" t="s">
        <v>740</v>
      </c>
      <c r="B17" s="436"/>
      <c r="G17" s="267"/>
      <c r="H17" s="267"/>
      <c r="I17" s="267"/>
      <c r="J17" s="267"/>
      <c r="K17" s="542" t="s">
        <v>726</v>
      </c>
      <c r="L17" s="542"/>
      <c r="M17" s="542"/>
      <c r="N17" s="542"/>
      <c r="O17" s="542"/>
      <c r="P17" s="542"/>
      <c r="Q17" s="542"/>
    </row>
    <row r="18" s="171" customFormat="1" ht="13.5"/>
    <row r="19" s="171" customFormat="1" ht="13.5"/>
    <row r="20" s="171" customFormat="1" ht="13.5"/>
  </sheetData>
  <mergeCells count="4">
    <mergeCell ref="A1:Q1"/>
    <mergeCell ref="K17:Q17"/>
    <mergeCell ref="A3:B4"/>
    <mergeCell ref="P3:Q4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H12" sqref="H12"/>
    </sheetView>
  </sheetViews>
  <sheetFormatPr defaultColWidth="8.88671875" defaultRowHeight="13.5"/>
  <cols>
    <col min="1" max="1" width="11.3359375" style="0" customWidth="1"/>
    <col min="2" max="8" width="12.5546875" style="41" customWidth="1"/>
    <col min="9" max="9" width="13.77734375" style="0" customWidth="1"/>
  </cols>
  <sheetData>
    <row r="1" spans="1:11" s="396" customFormat="1" ht="36" customHeight="1">
      <c r="A1" s="553" t="s">
        <v>703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2:9" s="346" customFormat="1" ht="12" customHeight="1" thickBot="1">
      <c r="B2" s="371"/>
      <c r="C2" s="371"/>
      <c r="D2" s="371"/>
      <c r="E2" s="371"/>
      <c r="F2" s="371"/>
      <c r="G2" s="372"/>
      <c r="H2" s="372"/>
      <c r="I2" s="347"/>
    </row>
    <row r="3" spans="1:9" s="29" customFormat="1" ht="24.75" customHeight="1">
      <c r="A3" s="354"/>
      <c r="B3" s="550" t="s">
        <v>702</v>
      </c>
      <c r="C3" s="549" t="s">
        <v>696</v>
      </c>
      <c r="D3" s="549"/>
      <c r="E3" s="549"/>
      <c r="F3" s="549"/>
      <c r="G3" s="549"/>
      <c r="H3" s="549"/>
      <c r="I3" s="355"/>
    </row>
    <row r="4" spans="1:9" s="29" customFormat="1" ht="24.75" customHeight="1">
      <c r="A4" s="356" t="s">
        <v>788</v>
      </c>
      <c r="B4" s="551"/>
      <c r="C4" s="13"/>
      <c r="D4" s="156"/>
      <c r="E4" s="16"/>
      <c r="F4" s="386"/>
      <c r="G4" s="387"/>
      <c r="H4" s="387"/>
      <c r="I4" s="357" t="s">
        <v>146</v>
      </c>
    </row>
    <row r="5" spans="1:9" s="29" customFormat="1" ht="24.75" customHeight="1">
      <c r="A5" s="356" t="s">
        <v>787</v>
      </c>
      <c r="B5" s="551"/>
      <c r="C5" s="394" t="s">
        <v>695</v>
      </c>
      <c r="D5" s="358" t="s">
        <v>698</v>
      </c>
      <c r="E5" s="358" t="s">
        <v>699</v>
      </c>
      <c r="F5" s="12" t="s">
        <v>147</v>
      </c>
      <c r="G5" s="388" t="s">
        <v>148</v>
      </c>
      <c r="H5" s="388" t="s">
        <v>149</v>
      </c>
      <c r="I5" s="359" t="s">
        <v>262</v>
      </c>
    </row>
    <row r="6" spans="1:9" s="29" customFormat="1" ht="24.75" customHeight="1">
      <c r="A6" s="360"/>
      <c r="B6" s="552"/>
      <c r="C6" s="395" t="s">
        <v>694</v>
      </c>
      <c r="D6" s="154" t="s">
        <v>700</v>
      </c>
      <c r="E6" s="362" t="s">
        <v>701</v>
      </c>
      <c r="F6" s="389" t="s">
        <v>150</v>
      </c>
      <c r="G6" s="389" t="s">
        <v>151</v>
      </c>
      <c r="H6" s="389" t="s">
        <v>152</v>
      </c>
      <c r="I6" s="472" t="s">
        <v>789</v>
      </c>
    </row>
    <row r="7" spans="1:9" s="29" customFormat="1" ht="22.5" customHeight="1">
      <c r="A7" s="363" t="s">
        <v>153</v>
      </c>
      <c r="B7" s="68">
        <v>99.6</v>
      </c>
      <c r="C7" s="374">
        <v>51</v>
      </c>
      <c r="D7" s="374">
        <v>6</v>
      </c>
      <c r="E7" s="374">
        <v>45</v>
      </c>
      <c r="F7" s="373">
        <v>13.762671999999998</v>
      </c>
      <c r="G7" s="374">
        <v>1972</v>
      </c>
      <c r="H7" s="374">
        <v>5207</v>
      </c>
      <c r="I7" s="364" t="s">
        <v>153</v>
      </c>
    </row>
    <row r="8" spans="1:9" s="29" customFormat="1" ht="22.5" customHeight="1">
      <c r="A8" s="363" t="s">
        <v>154</v>
      </c>
      <c r="B8" s="68">
        <v>99.6</v>
      </c>
      <c r="C8" s="374">
        <v>51</v>
      </c>
      <c r="D8" s="374">
        <v>6</v>
      </c>
      <c r="E8" s="374">
        <v>45</v>
      </c>
      <c r="F8" s="373">
        <v>13.762671999999998</v>
      </c>
      <c r="G8" s="374">
        <v>1997</v>
      </c>
      <c r="H8" s="374">
        <v>5108</v>
      </c>
      <c r="I8" s="364" t="s">
        <v>154</v>
      </c>
    </row>
    <row r="9" spans="1:9" s="29" customFormat="1" ht="22.5" customHeight="1">
      <c r="A9" s="363">
        <v>2002</v>
      </c>
      <c r="B9" s="68">
        <v>99.6</v>
      </c>
      <c r="C9" s="374">
        <v>51</v>
      </c>
      <c r="D9" s="374">
        <v>6</v>
      </c>
      <c r="E9" s="374">
        <v>45</v>
      </c>
      <c r="F9" s="373">
        <v>13.791</v>
      </c>
      <c r="G9" s="374">
        <v>2114</v>
      </c>
      <c r="H9" s="374">
        <v>5259</v>
      </c>
      <c r="I9" s="364">
        <v>2002</v>
      </c>
    </row>
    <row r="10" spans="1:9" s="29" customFormat="1" ht="22.5" customHeight="1">
      <c r="A10" s="363">
        <v>2003</v>
      </c>
      <c r="B10" s="68">
        <v>99.6</v>
      </c>
      <c r="C10" s="374">
        <v>51</v>
      </c>
      <c r="D10" s="374">
        <v>6</v>
      </c>
      <c r="E10" s="374">
        <v>45</v>
      </c>
      <c r="F10" s="373">
        <v>13.791</v>
      </c>
      <c r="G10" s="374">
        <v>2211</v>
      </c>
      <c r="H10" s="374">
        <v>5545</v>
      </c>
      <c r="I10" s="364">
        <v>2003</v>
      </c>
    </row>
    <row r="11" spans="1:9" s="29" customFormat="1" ht="22.5" customHeight="1">
      <c r="A11" s="363" t="s">
        <v>256</v>
      </c>
      <c r="B11" s="68">
        <v>207.34</v>
      </c>
      <c r="C11" s="374">
        <v>51</v>
      </c>
      <c r="D11" s="374">
        <v>6</v>
      </c>
      <c r="E11" s="374">
        <v>45</v>
      </c>
      <c r="F11" s="373">
        <v>13.791</v>
      </c>
      <c r="G11" s="374">
        <v>2221</v>
      </c>
      <c r="H11" s="374">
        <v>5197</v>
      </c>
      <c r="I11" s="364" t="s">
        <v>256</v>
      </c>
    </row>
    <row r="12" spans="1:9" s="31" customFormat="1" ht="22.5" customHeight="1">
      <c r="A12" s="365" t="s">
        <v>257</v>
      </c>
      <c r="B12" s="390">
        <v>240.61</v>
      </c>
      <c r="C12" s="376">
        <f>SUM(C13:C19)</f>
        <v>51</v>
      </c>
      <c r="D12" s="376">
        <f>SUM(D13:D19)</f>
        <v>6</v>
      </c>
      <c r="E12" s="376">
        <f>SUM(E13:E19)</f>
        <v>45</v>
      </c>
      <c r="F12" s="375">
        <v>13.792</v>
      </c>
      <c r="G12" s="376">
        <v>2079</v>
      </c>
      <c r="H12" s="376">
        <v>4842</v>
      </c>
      <c r="I12" s="366" t="s">
        <v>257</v>
      </c>
    </row>
    <row r="13" spans="1:9" s="267" customFormat="1" ht="22.5" customHeight="1">
      <c r="A13" s="348" t="s">
        <v>155</v>
      </c>
      <c r="B13" s="367" t="s">
        <v>258</v>
      </c>
      <c r="C13" s="378">
        <v>2</v>
      </c>
      <c r="D13" s="378">
        <v>1</v>
      </c>
      <c r="E13" s="378">
        <v>1</v>
      </c>
      <c r="F13" s="377">
        <v>0.518</v>
      </c>
      <c r="G13" s="378">
        <v>66</v>
      </c>
      <c r="H13" s="378">
        <v>153</v>
      </c>
      <c r="I13" s="349" t="s">
        <v>263</v>
      </c>
    </row>
    <row r="14" spans="1:9" s="267" customFormat="1" ht="22.5" customHeight="1">
      <c r="A14" s="348" t="s">
        <v>156</v>
      </c>
      <c r="B14" s="367" t="s">
        <v>258</v>
      </c>
      <c r="C14" s="379" t="s">
        <v>259</v>
      </c>
      <c r="D14" s="379" t="s">
        <v>259</v>
      </c>
      <c r="E14" s="379" t="s">
        <v>259</v>
      </c>
      <c r="F14" s="379" t="s">
        <v>259</v>
      </c>
      <c r="G14" s="379" t="s">
        <v>259</v>
      </c>
      <c r="H14" s="379" t="s">
        <v>142</v>
      </c>
      <c r="I14" s="349" t="s">
        <v>264</v>
      </c>
    </row>
    <row r="15" spans="1:9" s="267" customFormat="1" ht="22.5" customHeight="1">
      <c r="A15" s="348" t="s">
        <v>157</v>
      </c>
      <c r="B15" s="367" t="s">
        <v>258</v>
      </c>
      <c r="C15" s="378">
        <v>1</v>
      </c>
      <c r="D15" s="379" t="s">
        <v>259</v>
      </c>
      <c r="E15" s="378">
        <v>1</v>
      </c>
      <c r="F15" s="377">
        <v>0.003</v>
      </c>
      <c r="G15" s="379" t="s">
        <v>259</v>
      </c>
      <c r="H15" s="379" t="s">
        <v>142</v>
      </c>
      <c r="I15" s="353" t="s">
        <v>265</v>
      </c>
    </row>
    <row r="16" spans="1:9" s="267" customFormat="1" ht="22.5" customHeight="1">
      <c r="A16" s="348" t="s">
        <v>158</v>
      </c>
      <c r="B16" s="367" t="s">
        <v>258</v>
      </c>
      <c r="C16" s="378">
        <v>1</v>
      </c>
      <c r="D16" s="379" t="s">
        <v>259</v>
      </c>
      <c r="E16" s="378">
        <v>1</v>
      </c>
      <c r="F16" s="377">
        <v>0.024</v>
      </c>
      <c r="G16" s="379" t="s">
        <v>259</v>
      </c>
      <c r="H16" s="379" t="s">
        <v>142</v>
      </c>
      <c r="I16" s="353" t="s">
        <v>266</v>
      </c>
    </row>
    <row r="17" spans="1:9" s="267" customFormat="1" ht="22.5" customHeight="1">
      <c r="A17" s="348" t="s">
        <v>159</v>
      </c>
      <c r="B17" s="367" t="s">
        <v>258</v>
      </c>
      <c r="C17" s="378">
        <v>3</v>
      </c>
      <c r="D17" s="379" t="s">
        <v>259</v>
      </c>
      <c r="E17" s="378">
        <v>3</v>
      </c>
      <c r="F17" s="377">
        <v>0.163</v>
      </c>
      <c r="G17" s="379" t="s">
        <v>259</v>
      </c>
      <c r="H17" s="379" t="s">
        <v>142</v>
      </c>
      <c r="I17" s="353" t="s">
        <v>267</v>
      </c>
    </row>
    <row r="18" spans="1:9" s="267" customFormat="1" ht="22.5" customHeight="1">
      <c r="A18" s="348" t="s">
        <v>160</v>
      </c>
      <c r="B18" s="367" t="s">
        <v>258</v>
      </c>
      <c r="C18" s="378">
        <v>42</v>
      </c>
      <c r="D18" s="378">
        <v>4</v>
      </c>
      <c r="E18" s="378">
        <v>38</v>
      </c>
      <c r="F18" s="380">
        <v>7.055</v>
      </c>
      <c r="G18" s="219">
        <v>1288</v>
      </c>
      <c r="H18" s="219">
        <v>2890</v>
      </c>
      <c r="I18" s="353" t="s">
        <v>268</v>
      </c>
    </row>
    <row r="19" spans="1:9" s="267" customFormat="1" ht="22.5" customHeight="1" thickBot="1">
      <c r="A19" s="368" t="s">
        <v>161</v>
      </c>
      <c r="B19" s="369" t="s">
        <v>258</v>
      </c>
      <c r="C19" s="391">
        <v>2</v>
      </c>
      <c r="D19" s="391">
        <v>1</v>
      </c>
      <c r="E19" s="392">
        <v>1</v>
      </c>
      <c r="F19" s="381">
        <v>6.028</v>
      </c>
      <c r="G19" s="382">
        <v>725</v>
      </c>
      <c r="H19" s="382">
        <v>1799</v>
      </c>
      <c r="I19" s="370" t="s">
        <v>269</v>
      </c>
    </row>
    <row r="20" spans="1:9" s="173" customFormat="1" ht="15" customHeight="1">
      <c r="A20" s="171" t="s">
        <v>260</v>
      </c>
      <c r="B20" s="393"/>
      <c r="C20" s="352"/>
      <c r="D20" s="352"/>
      <c r="E20" s="352"/>
      <c r="F20" s="352"/>
      <c r="G20" s="383"/>
      <c r="H20" s="384"/>
      <c r="I20" s="350" t="s">
        <v>774</v>
      </c>
    </row>
    <row r="21" spans="1:9" s="173" customFormat="1" ht="15" customHeight="1">
      <c r="A21" s="351" t="s">
        <v>365</v>
      </c>
      <c r="B21" s="393"/>
      <c r="C21" s="352"/>
      <c r="D21" s="352"/>
      <c r="E21" s="352"/>
      <c r="F21" s="385"/>
      <c r="G21" s="352"/>
      <c r="H21" s="384"/>
      <c r="I21" s="350" t="s">
        <v>261</v>
      </c>
    </row>
    <row r="22" spans="1:9" s="173" customFormat="1" ht="13.5">
      <c r="A22" s="171"/>
      <c r="B22" s="393"/>
      <c r="C22" s="352"/>
      <c r="D22" s="352"/>
      <c r="E22" s="352"/>
      <c r="F22" s="385"/>
      <c r="G22" s="383"/>
      <c r="H22" s="384"/>
      <c r="I22" s="171"/>
    </row>
    <row r="23" spans="2:8" s="171" customFormat="1" ht="13.5">
      <c r="B23" s="352"/>
      <c r="C23" s="352"/>
      <c r="D23" s="352"/>
      <c r="E23" s="352"/>
      <c r="F23" s="352"/>
      <c r="G23" s="352"/>
      <c r="H23" s="352"/>
    </row>
    <row r="24" spans="2:8" s="171" customFormat="1" ht="13.5">
      <c r="B24" s="352"/>
      <c r="C24" s="352"/>
      <c r="D24" s="352"/>
      <c r="E24" s="352"/>
      <c r="F24" s="352"/>
      <c r="G24" s="352"/>
      <c r="H24" s="352"/>
    </row>
  </sheetData>
  <mergeCells count="3">
    <mergeCell ref="C3:H3"/>
    <mergeCell ref="B3:B6"/>
    <mergeCell ref="A1:K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0">
      <selection activeCell="F18" sqref="F18"/>
    </sheetView>
  </sheetViews>
  <sheetFormatPr defaultColWidth="8.88671875" defaultRowHeight="13.5"/>
  <cols>
    <col min="1" max="1" width="14.77734375" style="0" customWidth="1"/>
    <col min="2" max="2" width="39.4453125" style="0" customWidth="1"/>
    <col min="3" max="5" width="15.77734375" style="41" customWidth="1"/>
    <col min="6" max="6" width="16.77734375" style="41" customWidth="1"/>
    <col min="7" max="7" width="14.77734375" style="0" customWidth="1"/>
  </cols>
  <sheetData>
    <row r="1" spans="2:6" s="194" customFormat="1" ht="27" customHeight="1">
      <c r="B1" s="163" t="s">
        <v>403</v>
      </c>
      <c r="C1" s="163"/>
      <c r="D1" s="163" t="s">
        <v>404</v>
      </c>
      <c r="E1" s="163"/>
      <c r="F1" s="163"/>
    </row>
    <row r="2" spans="1:7" s="120" customFormat="1" ht="18" customHeight="1" thickBot="1">
      <c r="A2" s="183" t="s">
        <v>162</v>
      </c>
      <c r="B2" s="184"/>
      <c r="C2" s="215"/>
      <c r="D2" s="215" t="s">
        <v>163</v>
      </c>
      <c r="E2" s="215" t="s">
        <v>163</v>
      </c>
      <c r="F2" s="215" t="s">
        <v>164</v>
      </c>
      <c r="G2" s="185" t="s">
        <v>395</v>
      </c>
    </row>
    <row r="3" spans="1:7" s="188" customFormat="1" ht="18.75" customHeight="1" thickTop="1">
      <c r="A3" s="555" t="s">
        <v>790</v>
      </c>
      <c r="B3" s="557" t="s">
        <v>165</v>
      </c>
      <c r="C3" s="557" t="s">
        <v>166</v>
      </c>
      <c r="D3" s="557" t="s">
        <v>251</v>
      </c>
      <c r="E3" s="557" t="s">
        <v>252</v>
      </c>
      <c r="F3" s="559" t="s">
        <v>167</v>
      </c>
      <c r="G3" s="561" t="s">
        <v>791</v>
      </c>
    </row>
    <row r="4" spans="1:7" s="188" customFormat="1" ht="18.75" customHeight="1">
      <c r="A4" s="498"/>
      <c r="B4" s="558"/>
      <c r="C4" s="558"/>
      <c r="D4" s="558"/>
      <c r="E4" s="558"/>
      <c r="F4" s="560"/>
      <c r="G4" s="562"/>
    </row>
    <row r="5" spans="1:7" s="188" customFormat="1" ht="18.75" customHeight="1">
      <c r="A5" s="556"/>
      <c r="B5" s="191" t="s">
        <v>168</v>
      </c>
      <c r="C5" s="214" t="s">
        <v>150</v>
      </c>
      <c r="D5" s="189" t="s">
        <v>151</v>
      </c>
      <c r="E5" s="190" t="s">
        <v>169</v>
      </c>
      <c r="F5" s="213" t="s">
        <v>170</v>
      </c>
      <c r="G5" s="502"/>
    </row>
    <row r="6" spans="1:7" s="177" customFormat="1" ht="33" customHeight="1">
      <c r="A6" s="174" t="s">
        <v>171</v>
      </c>
      <c r="B6" s="175" t="s">
        <v>172</v>
      </c>
      <c r="C6" s="216">
        <f>SUM(C7:C18)</f>
        <v>12684133</v>
      </c>
      <c r="D6" s="217">
        <f>SUM(D7,D9,D11,D13,D15,D17)</f>
        <v>2079</v>
      </c>
      <c r="E6" s="218">
        <f>SUM(E7:E18)</f>
        <v>4842</v>
      </c>
      <c r="F6" s="218">
        <f>SUM(F7:F17)</f>
        <v>9</v>
      </c>
      <c r="G6" s="176" t="s">
        <v>173</v>
      </c>
    </row>
    <row r="7" spans="1:7" s="7" customFormat="1" ht="33" customHeight="1">
      <c r="A7" s="123" t="s">
        <v>174</v>
      </c>
      <c r="B7" s="178" t="s">
        <v>175</v>
      </c>
      <c r="C7" s="219">
        <v>517696</v>
      </c>
      <c r="D7" s="186">
        <v>66</v>
      </c>
      <c r="E7" s="219">
        <v>153</v>
      </c>
      <c r="F7" s="186">
        <v>3</v>
      </c>
      <c r="G7" s="179" t="s">
        <v>396</v>
      </c>
    </row>
    <row r="8" spans="1:7" s="7" customFormat="1" ht="33" customHeight="1">
      <c r="A8" s="123"/>
      <c r="B8" s="178" t="s">
        <v>397</v>
      </c>
      <c r="C8" s="219"/>
      <c r="D8" s="186"/>
      <c r="E8" s="219"/>
      <c r="F8" s="186"/>
      <c r="G8" s="179"/>
    </row>
    <row r="9" spans="1:7" s="7" customFormat="1" ht="33" customHeight="1">
      <c r="A9" s="123" t="s">
        <v>176</v>
      </c>
      <c r="B9" s="178" t="s">
        <v>177</v>
      </c>
      <c r="C9" s="219">
        <v>5999178</v>
      </c>
      <c r="D9" s="186">
        <v>725</v>
      </c>
      <c r="E9" s="219">
        <v>1799</v>
      </c>
      <c r="F9" s="186" t="s">
        <v>462</v>
      </c>
      <c r="G9" s="179" t="s">
        <v>178</v>
      </c>
    </row>
    <row r="10" spans="1:7" s="7" customFormat="1" ht="33" customHeight="1">
      <c r="A10" s="123" t="s">
        <v>163</v>
      </c>
      <c r="B10" s="178" t="s">
        <v>398</v>
      </c>
      <c r="C10" s="219"/>
      <c r="D10" s="186"/>
      <c r="E10" s="219"/>
      <c r="F10" s="220"/>
      <c r="G10" s="179"/>
    </row>
    <row r="11" spans="1:7" s="7" customFormat="1" ht="33" customHeight="1">
      <c r="A11" s="123" t="s">
        <v>179</v>
      </c>
      <c r="B11" s="178" t="s">
        <v>180</v>
      </c>
      <c r="C11" s="219">
        <v>1251698</v>
      </c>
      <c r="D11" s="186">
        <v>840</v>
      </c>
      <c r="E11" s="219">
        <v>1971</v>
      </c>
      <c r="F11" s="186" t="s">
        <v>462</v>
      </c>
      <c r="G11" s="179" t="s">
        <v>181</v>
      </c>
    </row>
    <row r="12" spans="1:7" s="7" customFormat="1" ht="33" customHeight="1">
      <c r="A12" s="123" t="s">
        <v>163</v>
      </c>
      <c r="B12" s="178" t="s">
        <v>399</v>
      </c>
      <c r="C12" s="219"/>
      <c r="D12" s="186"/>
      <c r="E12" s="219" t="s">
        <v>463</v>
      </c>
      <c r="F12" s="186"/>
      <c r="G12" s="179"/>
    </row>
    <row r="13" spans="1:7" s="7" customFormat="1" ht="33" customHeight="1">
      <c r="A13" s="123" t="s">
        <v>182</v>
      </c>
      <c r="B13" s="178" t="s">
        <v>183</v>
      </c>
      <c r="C13" s="219">
        <v>4178470</v>
      </c>
      <c r="D13" s="186">
        <v>431</v>
      </c>
      <c r="E13" s="219">
        <v>891</v>
      </c>
      <c r="F13" s="186">
        <v>1</v>
      </c>
      <c r="G13" s="179" t="s">
        <v>184</v>
      </c>
    </row>
    <row r="14" spans="1:7" s="7" customFormat="1" ht="33" customHeight="1">
      <c r="A14" s="123" t="s">
        <v>163</v>
      </c>
      <c r="B14" s="178" t="s">
        <v>400</v>
      </c>
      <c r="C14" s="219"/>
      <c r="D14" s="186"/>
      <c r="E14" s="219" t="s">
        <v>463</v>
      </c>
      <c r="F14" s="186"/>
      <c r="G14" s="179"/>
    </row>
    <row r="15" spans="1:7" s="7" customFormat="1" ht="33" customHeight="1">
      <c r="A15" s="123" t="s">
        <v>185</v>
      </c>
      <c r="B15" s="178" t="s">
        <v>186</v>
      </c>
      <c r="C15" s="219">
        <v>611240</v>
      </c>
      <c r="D15" s="186">
        <v>14</v>
      </c>
      <c r="E15" s="219">
        <v>22</v>
      </c>
      <c r="F15" s="186">
        <v>3</v>
      </c>
      <c r="G15" s="179" t="s">
        <v>401</v>
      </c>
    </row>
    <row r="16" spans="1:7" s="7" customFormat="1" ht="33" customHeight="1">
      <c r="A16" s="123" t="s">
        <v>163</v>
      </c>
      <c r="B16" s="178" t="s">
        <v>364</v>
      </c>
      <c r="C16" s="219"/>
      <c r="D16" s="186"/>
      <c r="E16" s="219"/>
      <c r="F16" s="186"/>
      <c r="G16" s="179"/>
    </row>
    <row r="17" spans="1:7" s="7" customFormat="1" ht="33" customHeight="1">
      <c r="A17" s="123" t="s">
        <v>187</v>
      </c>
      <c r="B17" s="178" t="s">
        <v>188</v>
      </c>
      <c r="C17" s="219">
        <v>125851</v>
      </c>
      <c r="D17" s="186">
        <v>3</v>
      </c>
      <c r="E17" s="219">
        <v>6</v>
      </c>
      <c r="F17" s="186">
        <v>2</v>
      </c>
      <c r="G17" s="179" t="s">
        <v>189</v>
      </c>
    </row>
    <row r="18" spans="1:7" s="7" customFormat="1" ht="33" customHeight="1">
      <c r="A18" s="180" t="s">
        <v>163</v>
      </c>
      <c r="B18" s="181" t="s">
        <v>363</v>
      </c>
      <c r="C18" s="221"/>
      <c r="D18" s="189"/>
      <c r="E18" s="221"/>
      <c r="F18" s="189"/>
      <c r="G18" s="182"/>
    </row>
    <row r="19" spans="1:7" s="188" customFormat="1" ht="13.5">
      <c r="A19" s="7" t="s">
        <v>402</v>
      </c>
      <c r="C19" s="222"/>
      <c r="D19" s="222"/>
      <c r="E19" s="383"/>
      <c r="F19" s="384"/>
      <c r="G19" s="350" t="s">
        <v>774</v>
      </c>
    </row>
    <row r="20" spans="1:7" s="188" customFormat="1" ht="13.5">
      <c r="A20" s="554" t="s">
        <v>361</v>
      </c>
      <c r="B20" s="554"/>
      <c r="C20" s="222"/>
      <c r="D20" s="222"/>
      <c r="E20" s="222"/>
      <c r="F20" s="222"/>
      <c r="G20" s="193" t="s">
        <v>362</v>
      </c>
    </row>
    <row r="21" spans="3:6" s="188" customFormat="1" ht="13.5">
      <c r="C21" s="222"/>
      <c r="D21" s="222"/>
      <c r="E21" s="222"/>
      <c r="F21" s="222"/>
    </row>
    <row r="22" spans="3:6" s="188" customFormat="1" ht="13.5">
      <c r="C22" s="222"/>
      <c r="D22" s="222"/>
      <c r="E22" s="222"/>
      <c r="F22" s="222"/>
    </row>
    <row r="23" spans="3:6" s="188" customFormat="1" ht="13.5">
      <c r="C23" s="222"/>
      <c r="D23" s="222"/>
      <c r="E23" s="222"/>
      <c r="F23" s="222"/>
    </row>
    <row r="24" spans="3:6" s="188" customFormat="1" ht="13.5">
      <c r="C24" s="222"/>
      <c r="D24" s="222"/>
      <c r="E24" s="222"/>
      <c r="F24" s="222"/>
    </row>
    <row r="25" spans="3:6" s="188" customFormat="1" ht="13.5">
      <c r="C25" s="222"/>
      <c r="D25" s="222"/>
      <c r="E25" s="222"/>
      <c r="F25" s="222"/>
    </row>
    <row r="26" spans="3:6" s="188" customFormat="1" ht="15" customHeight="1">
      <c r="C26" s="222"/>
      <c r="D26" s="222"/>
      <c r="E26" s="222"/>
      <c r="F26" s="222"/>
    </row>
    <row r="27" spans="3:6" s="188" customFormat="1" ht="13.5">
      <c r="C27" s="222"/>
      <c r="D27" s="222"/>
      <c r="E27" s="222"/>
      <c r="F27" s="222"/>
    </row>
  </sheetData>
  <mergeCells count="8">
    <mergeCell ref="D3:D4"/>
    <mergeCell ref="E3:E4"/>
    <mergeCell ref="F3:F4"/>
    <mergeCell ref="G3:G5"/>
    <mergeCell ref="A20:B20"/>
    <mergeCell ref="A3:A5"/>
    <mergeCell ref="B3:B4"/>
    <mergeCell ref="C3:C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7"/>
  <sheetViews>
    <sheetView workbookViewId="0" topLeftCell="A1">
      <selection activeCell="F4" sqref="F4"/>
    </sheetView>
  </sheetViews>
  <sheetFormatPr defaultColWidth="8.88671875" defaultRowHeight="13.5"/>
  <cols>
    <col min="1" max="2" width="18.77734375" style="41" customWidth="1"/>
    <col min="3" max="3" width="18.77734375" style="0" customWidth="1"/>
    <col min="4" max="5" width="18.77734375" style="41" customWidth="1"/>
    <col min="6" max="6" width="19.10546875" style="41" customWidth="1"/>
  </cols>
  <sheetData>
    <row r="1" spans="2:3" ht="18" customHeight="1" thickBot="1">
      <c r="B1" s="78" t="s">
        <v>190</v>
      </c>
      <c r="C1" s="79" t="s">
        <v>191</v>
      </c>
    </row>
    <row r="2" spans="1:6" s="7" customFormat="1" ht="10.5" customHeight="1">
      <c r="A2" s="563" t="s">
        <v>192</v>
      </c>
      <c r="B2" s="563"/>
      <c r="C2" s="235" t="s">
        <v>193</v>
      </c>
      <c r="D2" s="236" t="s">
        <v>166</v>
      </c>
      <c r="E2" s="564" t="s">
        <v>194</v>
      </c>
      <c r="F2" s="563"/>
    </row>
    <row r="3" spans="1:6" s="7" customFormat="1" ht="10.5" customHeight="1">
      <c r="A3" s="565" t="s">
        <v>195</v>
      </c>
      <c r="B3" s="565"/>
      <c r="C3" s="237" t="s">
        <v>514</v>
      </c>
      <c r="D3" s="182" t="s">
        <v>150</v>
      </c>
      <c r="E3" s="566" t="s">
        <v>196</v>
      </c>
      <c r="F3" s="565"/>
    </row>
    <row r="4" spans="1:6" s="227" customFormat="1" ht="10.5" customHeight="1">
      <c r="A4" s="223" t="s">
        <v>171</v>
      </c>
      <c r="B4" s="223" t="s">
        <v>197</v>
      </c>
      <c r="C4" s="224">
        <v>45</v>
      </c>
      <c r="D4" s="225">
        <f>SUM(D5:D49)</f>
        <v>1108269</v>
      </c>
      <c r="E4" s="226" t="s">
        <v>198</v>
      </c>
      <c r="F4" s="226" t="s">
        <v>199</v>
      </c>
    </row>
    <row r="5" spans="1:6" s="230" customFormat="1" ht="9.75" customHeight="1">
      <c r="A5" s="228" t="s">
        <v>155</v>
      </c>
      <c r="B5" s="228" t="s">
        <v>464</v>
      </c>
      <c r="C5" s="229">
        <v>1</v>
      </c>
      <c r="D5" s="229">
        <v>252</v>
      </c>
      <c r="E5" s="229" t="s">
        <v>200</v>
      </c>
      <c r="F5" s="229" t="s">
        <v>465</v>
      </c>
    </row>
    <row r="6" spans="1:6" s="230" customFormat="1" ht="9.75" customHeight="1">
      <c r="A6" s="228" t="s">
        <v>157</v>
      </c>
      <c r="B6" s="228" t="s">
        <v>466</v>
      </c>
      <c r="C6" s="229">
        <v>1</v>
      </c>
      <c r="D6" s="231">
        <v>3174</v>
      </c>
      <c r="E6" s="229" t="s">
        <v>201</v>
      </c>
      <c r="F6" s="229" t="s">
        <v>467</v>
      </c>
    </row>
    <row r="7" spans="1:6" s="230" customFormat="1" ht="9.75" customHeight="1">
      <c r="A7" s="228" t="s">
        <v>158</v>
      </c>
      <c r="B7" s="228" t="s">
        <v>468</v>
      </c>
      <c r="C7" s="229">
        <v>1</v>
      </c>
      <c r="D7" s="231">
        <v>24694</v>
      </c>
      <c r="E7" s="229" t="s">
        <v>202</v>
      </c>
      <c r="F7" s="229" t="s">
        <v>469</v>
      </c>
    </row>
    <row r="8" spans="1:6" s="230" customFormat="1" ht="9.75" customHeight="1">
      <c r="A8" s="228" t="s">
        <v>159</v>
      </c>
      <c r="B8" s="228" t="s">
        <v>470</v>
      </c>
      <c r="C8" s="229">
        <v>3</v>
      </c>
      <c r="D8" s="231">
        <v>155863</v>
      </c>
      <c r="E8" s="229" t="s">
        <v>203</v>
      </c>
      <c r="F8" s="229" t="s">
        <v>471</v>
      </c>
    </row>
    <row r="9" spans="1:6" s="230" customFormat="1" ht="9.75" customHeight="1">
      <c r="A9" s="228" t="s">
        <v>204</v>
      </c>
      <c r="B9" s="228"/>
      <c r="C9" s="229"/>
      <c r="D9" s="231">
        <v>5058</v>
      </c>
      <c r="E9" s="229" t="s">
        <v>205</v>
      </c>
      <c r="F9" s="229" t="s">
        <v>472</v>
      </c>
    </row>
    <row r="10" spans="1:6" s="230" customFormat="1" ht="9.75" customHeight="1">
      <c r="A10" s="228" t="s">
        <v>204</v>
      </c>
      <c r="B10" s="228"/>
      <c r="C10" s="229"/>
      <c r="D10" s="231">
        <v>2281</v>
      </c>
      <c r="E10" s="229" t="s">
        <v>206</v>
      </c>
      <c r="F10" s="229" t="s">
        <v>473</v>
      </c>
    </row>
    <row r="11" spans="1:6" s="230" customFormat="1" ht="9.75" customHeight="1">
      <c r="A11" s="228" t="s">
        <v>160</v>
      </c>
      <c r="B11" s="228" t="s">
        <v>474</v>
      </c>
      <c r="C11" s="229">
        <v>7</v>
      </c>
      <c r="D11" s="231">
        <v>1314</v>
      </c>
      <c r="E11" s="229" t="s">
        <v>207</v>
      </c>
      <c r="F11" s="229" t="s">
        <v>475</v>
      </c>
    </row>
    <row r="12" spans="1:6" s="230" customFormat="1" ht="9.75" customHeight="1">
      <c r="A12" s="228" t="s">
        <v>204</v>
      </c>
      <c r="B12" s="228"/>
      <c r="C12" s="229"/>
      <c r="D12" s="231">
        <v>6407</v>
      </c>
      <c r="E12" s="229" t="s">
        <v>208</v>
      </c>
      <c r="F12" s="229" t="s">
        <v>476</v>
      </c>
    </row>
    <row r="13" spans="1:6" s="230" customFormat="1" ht="9.75" customHeight="1">
      <c r="A13" s="228" t="s">
        <v>204</v>
      </c>
      <c r="B13" s="228"/>
      <c r="C13" s="229"/>
      <c r="D13" s="231">
        <v>14027</v>
      </c>
      <c r="E13" s="229" t="s">
        <v>209</v>
      </c>
      <c r="F13" s="229" t="s">
        <v>210</v>
      </c>
    </row>
    <row r="14" spans="1:6" s="230" customFormat="1" ht="9.75" customHeight="1">
      <c r="A14" s="228" t="s">
        <v>204</v>
      </c>
      <c r="B14" s="228"/>
      <c r="C14" s="229"/>
      <c r="D14" s="231">
        <v>29626</v>
      </c>
      <c r="E14" s="229" t="s">
        <v>211</v>
      </c>
      <c r="F14" s="229" t="s">
        <v>477</v>
      </c>
    </row>
    <row r="15" spans="1:6" s="230" customFormat="1" ht="9.75" customHeight="1">
      <c r="A15" s="228" t="s">
        <v>204</v>
      </c>
      <c r="B15" s="228"/>
      <c r="C15" s="229"/>
      <c r="D15" s="231">
        <v>1087</v>
      </c>
      <c r="E15" s="229" t="s">
        <v>212</v>
      </c>
      <c r="F15" s="229" t="s">
        <v>478</v>
      </c>
    </row>
    <row r="16" spans="1:6" s="230" customFormat="1" ht="9.75" customHeight="1">
      <c r="A16" s="228" t="s">
        <v>204</v>
      </c>
      <c r="B16" s="228"/>
      <c r="C16" s="229"/>
      <c r="D16" s="229">
        <v>954</v>
      </c>
      <c r="E16" s="229" t="s">
        <v>213</v>
      </c>
      <c r="F16" s="229" t="s">
        <v>479</v>
      </c>
    </row>
    <row r="17" spans="1:6" s="230" customFormat="1" ht="9.75" customHeight="1">
      <c r="A17" s="228" t="s">
        <v>204</v>
      </c>
      <c r="B17" s="228"/>
      <c r="C17" s="229"/>
      <c r="D17" s="231">
        <v>2077</v>
      </c>
      <c r="E17" s="229" t="s">
        <v>214</v>
      </c>
      <c r="F17" s="229" t="s">
        <v>480</v>
      </c>
    </row>
    <row r="18" spans="1:6" s="230" customFormat="1" ht="9.75" customHeight="1">
      <c r="A18" s="228" t="s">
        <v>160</v>
      </c>
      <c r="B18" s="228" t="s">
        <v>481</v>
      </c>
      <c r="C18" s="229">
        <v>12</v>
      </c>
      <c r="D18" s="231">
        <v>69223</v>
      </c>
      <c r="E18" s="229" t="s">
        <v>215</v>
      </c>
      <c r="F18" s="229" t="s">
        <v>482</v>
      </c>
    </row>
    <row r="19" spans="1:6" s="230" customFormat="1" ht="9.75" customHeight="1">
      <c r="A19" s="228" t="s">
        <v>204</v>
      </c>
      <c r="B19" s="228"/>
      <c r="C19" s="229"/>
      <c r="D19" s="231">
        <v>30347</v>
      </c>
      <c r="E19" s="229" t="s">
        <v>216</v>
      </c>
      <c r="F19" s="229" t="s">
        <v>217</v>
      </c>
    </row>
    <row r="20" spans="1:6" s="230" customFormat="1" ht="9.75" customHeight="1">
      <c r="A20" s="228" t="s">
        <v>204</v>
      </c>
      <c r="B20" s="228"/>
      <c r="C20" s="229"/>
      <c r="D20" s="231">
        <v>14380</v>
      </c>
      <c r="E20" s="229" t="s">
        <v>483</v>
      </c>
      <c r="F20" s="229" t="s">
        <v>484</v>
      </c>
    </row>
    <row r="21" spans="1:6" s="230" customFormat="1" ht="9.75" customHeight="1">
      <c r="A21" s="228" t="s">
        <v>204</v>
      </c>
      <c r="B21" s="228"/>
      <c r="C21" s="229"/>
      <c r="D21" s="231">
        <v>3968</v>
      </c>
      <c r="E21" s="229" t="s">
        <v>218</v>
      </c>
      <c r="F21" s="229" t="s">
        <v>485</v>
      </c>
    </row>
    <row r="22" spans="1:6" s="230" customFormat="1" ht="9.75" customHeight="1">
      <c r="A22" s="228" t="s">
        <v>204</v>
      </c>
      <c r="B22" s="228"/>
      <c r="C22" s="229"/>
      <c r="D22" s="231">
        <v>14261</v>
      </c>
      <c r="E22" s="229" t="s">
        <v>219</v>
      </c>
      <c r="F22" s="229" t="s">
        <v>220</v>
      </c>
    </row>
    <row r="23" spans="1:6" s="230" customFormat="1" ht="9.75" customHeight="1">
      <c r="A23" s="228" t="s">
        <v>204</v>
      </c>
      <c r="B23" s="228"/>
      <c r="C23" s="229"/>
      <c r="D23" s="231">
        <v>21757</v>
      </c>
      <c r="E23" s="229" t="s">
        <v>221</v>
      </c>
      <c r="F23" s="229" t="s">
        <v>222</v>
      </c>
    </row>
    <row r="24" spans="1:6" s="230" customFormat="1" ht="9.75" customHeight="1">
      <c r="A24" s="228" t="s">
        <v>204</v>
      </c>
      <c r="B24" s="228"/>
      <c r="C24" s="229"/>
      <c r="D24" s="231">
        <v>9844</v>
      </c>
      <c r="E24" s="229" t="s">
        <v>223</v>
      </c>
      <c r="F24" s="229" t="s">
        <v>224</v>
      </c>
    </row>
    <row r="25" spans="1:6" s="230" customFormat="1" ht="9.75" customHeight="1">
      <c r="A25" s="228" t="s">
        <v>204</v>
      </c>
      <c r="B25" s="228"/>
      <c r="C25" s="229"/>
      <c r="D25" s="231">
        <v>1998</v>
      </c>
      <c r="E25" s="229" t="s">
        <v>225</v>
      </c>
      <c r="F25" s="229" t="s">
        <v>226</v>
      </c>
    </row>
    <row r="26" spans="1:6" s="230" customFormat="1" ht="9.75" customHeight="1">
      <c r="A26" s="228" t="s">
        <v>204</v>
      </c>
      <c r="B26" s="228"/>
      <c r="C26" s="229"/>
      <c r="D26" s="231">
        <v>2303</v>
      </c>
      <c r="E26" s="229" t="s">
        <v>227</v>
      </c>
      <c r="F26" s="229" t="s">
        <v>486</v>
      </c>
    </row>
    <row r="27" spans="1:6" s="230" customFormat="1" ht="9.75" customHeight="1">
      <c r="A27" s="228" t="s">
        <v>204</v>
      </c>
      <c r="B27" s="228"/>
      <c r="C27" s="229"/>
      <c r="D27" s="231">
        <v>1989</v>
      </c>
      <c r="E27" s="229" t="s">
        <v>228</v>
      </c>
      <c r="F27" s="229" t="s">
        <v>487</v>
      </c>
    </row>
    <row r="28" spans="1:6" s="230" customFormat="1" ht="9.75" customHeight="1">
      <c r="A28" s="228" t="s">
        <v>204</v>
      </c>
      <c r="B28" s="228"/>
      <c r="C28" s="229"/>
      <c r="D28" s="231">
        <v>3735</v>
      </c>
      <c r="E28" s="229" t="s">
        <v>229</v>
      </c>
      <c r="F28" s="229" t="s">
        <v>488</v>
      </c>
    </row>
    <row r="29" spans="1:6" s="230" customFormat="1" ht="9.75" customHeight="1">
      <c r="A29" s="228" t="s">
        <v>204</v>
      </c>
      <c r="B29" s="228"/>
      <c r="C29" s="229"/>
      <c r="D29" s="231">
        <v>7944</v>
      </c>
      <c r="E29" s="229" t="s">
        <v>230</v>
      </c>
      <c r="F29" s="229" t="s">
        <v>489</v>
      </c>
    </row>
    <row r="30" spans="1:6" s="230" customFormat="1" ht="9.75" customHeight="1">
      <c r="A30" s="228" t="s">
        <v>160</v>
      </c>
      <c r="B30" s="228" t="s">
        <v>490</v>
      </c>
      <c r="C30" s="229">
        <v>10</v>
      </c>
      <c r="D30" s="231">
        <v>77157</v>
      </c>
      <c r="E30" s="229" t="s">
        <v>231</v>
      </c>
      <c r="F30" s="229" t="s">
        <v>491</v>
      </c>
    </row>
    <row r="31" spans="1:6" s="230" customFormat="1" ht="9.75" customHeight="1">
      <c r="A31" s="228" t="s">
        <v>204</v>
      </c>
      <c r="B31" s="228"/>
      <c r="C31" s="229"/>
      <c r="D31" s="231">
        <v>145884</v>
      </c>
      <c r="E31" s="229" t="s">
        <v>232</v>
      </c>
      <c r="F31" s="229" t="s">
        <v>492</v>
      </c>
    </row>
    <row r="32" spans="1:6" s="230" customFormat="1" ht="9.75" customHeight="1">
      <c r="A32" s="228" t="s">
        <v>204</v>
      </c>
      <c r="B32" s="228"/>
      <c r="C32" s="229"/>
      <c r="D32" s="231">
        <v>45719</v>
      </c>
      <c r="E32" s="229" t="s">
        <v>233</v>
      </c>
      <c r="F32" s="229" t="s">
        <v>493</v>
      </c>
    </row>
    <row r="33" spans="1:6" s="230" customFormat="1" ht="9.75" customHeight="1">
      <c r="A33" s="228" t="s">
        <v>204</v>
      </c>
      <c r="B33" s="228"/>
      <c r="C33" s="229"/>
      <c r="D33" s="231">
        <v>21719</v>
      </c>
      <c r="E33" s="229" t="s">
        <v>234</v>
      </c>
      <c r="F33" s="229" t="s">
        <v>494</v>
      </c>
    </row>
    <row r="34" spans="1:6" s="230" customFormat="1" ht="9.75" customHeight="1">
      <c r="A34" s="228" t="s">
        <v>204</v>
      </c>
      <c r="B34" s="228"/>
      <c r="C34" s="229"/>
      <c r="D34" s="231">
        <v>16552</v>
      </c>
      <c r="E34" s="229" t="s">
        <v>235</v>
      </c>
      <c r="F34" s="229" t="s">
        <v>495</v>
      </c>
    </row>
    <row r="35" spans="1:6" s="230" customFormat="1" ht="9.75" customHeight="1">
      <c r="A35" s="228" t="s">
        <v>204</v>
      </c>
      <c r="B35" s="228"/>
      <c r="C35" s="229"/>
      <c r="D35" s="231">
        <v>13787</v>
      </c>
      <c r="E35" s="229" t="s">
        <v>236</v>
      </c>
      <c r="F35" s="229" t="s">
        <v>496</v>
      </c>
    </row>
    <row r="36" spans="1:6" s="230" customFormat="1" ht="9.75" customHeight="1">
      <c r="A36" s="228" t="s">
        <v>204</v>
      </c>
      <c r="B36" s="228"/>
      <c r="C36" s="229"/>
      <c r="D36" s="231">
        <v>3305</v>
      </c>
      <c r="E36" s="229" t="s">
        <v>237</v>
      </c>
      <c r="F36" s="229" t="s">
        <v>497</v>
      </c>
    </row>
    <row r="37" spans="1:6" s="230" customFormat="1" ht="9.75" customHeight="1">
      <c r="A37" s="228" t="s">
        <v>204</v>
      </c>
      <c r="B37" s="228"/>
      <c r="C37" s="229"/>
      <c r="D37" s="229">
        <v>489</v>
      </c>
      <c r="E37" s="229" t="s">
        <v>238</v>
      </c>
      <c r="F37" s="229" t="s">
        <v>498</v>
      </c>
    </row>
    <row r="38" spans="1:6" s="230" customFormat="1" ht="9.75" customHeight="1">
      <c r="A38" s="228" t="s">
        <v>204</v>
      </c>
      <c r="B38" s="228"/>
      <c r="C38" s="229"/>
      <c r="D38" s="231">
        <v>9846</v>
      </c>
      <c r="E38" s="229" t="s">
        <v>239</v>
      </c>
      <c r="F38" s="229" t="s">
        <v>499</v>
      </c>
    </row>
    <row r="39" spans="1:6" s="230" customFormat="1" ht="9.75" customHeight="1">
      <c r="A39" s="228" t="s">
        <v>204</v>
      </c>
      <c r="B39" s="228"/>
      <c r="C39" s="229"/>
      <c r="D39" s="229">
        <v>452</v>
      </c>
      <c r="E39" s="229" t="s">
        <v>240</v>
      </c>
      <c r="F39" s="229" t="s">
        <v>500</v>
      </c>
    </row>
    <row r="40" spans="1:6" s="230" customFormat="1" ht="9.75" customHeight="1">
      <c r="A40" s="228" t="s">
        <v>160</v>
      </c>
      <c r="B40" s="228" t="s">
        <v>501</v>
      </c>
      <c r="C40" s="229">
        <v>6</v>
      </c>
      <c r="D40" s="229">
        <v>825</v>
      </c>
      <c r="E40" s="229" t="s">
        <v>241</v>
      </c>
      <c r="F40" s="229" t="s">
        <v>502</v>
      </c>
    </row>
    <row r="41" spans="1:6" s="230" customFormat="1" ht="9.75" customHeight="1">
      <c r="A41" s="228" t="s">
        <v>204</v>
      </c>
      <c r="B41" s="228"/>
      <c r="C41" s="229"/>
      <c r="D41" s="231">
        <v>35901</v>
      </c>
      <c r="E41" s="229" t="s">
        <v>242</v>
      </c>
      <c r="F41" s="229" t="s">
        <v>503</v>
      </c>
    </row>
    <row r="42" spans="1:6" s="230" customFormat="1" ht="9.75" customHeight="1">
      <c r="A42" s="228" t="s">
        <v>204</v>
      </c>
      <c r="B42" s="228"/>
      <c r="C42" s="229"/>
      <c r="D42" s="231">
        <v>167603</v>
      </c>
      <c r="E42" s="229" t="s">
        <v>243</v>
      </c>
      <c r="F42" s="229" t="s">
        <v>504</v>
      </c>
    </row>
    <row r="43" spans="1:6" s="230" customFormat="1" ht="9.75" customHeight="1">
      <c r="A43" s="228" t="s">
        <v>204</v>
      </c>
      <c r="B43" s="228"/>
      <c r="C43" s="229"/>
      <c r="D43" s="231">
        <v>3372</v>
      </c>
      <c r="E43" s="229" t="s">
        <v>244</v>
      </c>
      <c r="F43" s="229" t="s">
        <v>505</v>
      </c>
    </row>
    <row r="44" spans="1:6" s="230" customFormat="1" ht="9.75" customHeight="1">
      <c r="A44" s="228" t="s">
        <v>204</v>
      </c>
      <c r="B44" s="228"/>
      <c r="C44" s="229"/>
      <c r="D44" s="231">
        <v>27264</v>
      </c>
      <c r="E44" s="229" t="s">
        <v>245</v>
      </c>
      <c r="F44" s="229" t="s">
        <v>506</v>
      </c>
    </row>
    <row r="45" spans="1:6" s="230" customFormat="1" ht="9.75" customHeight="1">
      <c r="A45" s="228" t="s">
        <v>204</v>
      </c>
      <c r="B45" s="228"/>
      <c r="C45" s="229"/>
      <c r="D45" s="231">
        <v>33322</v>
      </c>
      <c r="E45" s="229" t="s">
        <v>246</v>
      </c>
      <c r="F45" s="229" t="s">
        <v>507</v>
      </c>
    </row>
    <row r="46" spans="1:6" s="230" customFormat="1" ht="9.75" customHeight="1">
      <c r="A46" s="228" t="s">
        <v>160</v>
      </c>
      <c r="B46" s="228" t="s">
        <v>508</v>
      </c>
      <c r="C46" s="229">
        <v>3</v>
      </c>
      <c r="D46" s="231">
        <v>2172</v>
      </c>
      <c r="E46" s="229" t="s">
        <v>247</v>
      </c>
      <c r="F46" s="229" t="s">
        <v>509</v>
      </c>
    </row>
    <row r="47" spans="1:6" s="230" customFormat="1" ht="9.75" customHeight="1">
      <c r="A47" s="228" t="s">
        <v>204</v>
      </c>
      <c r="B47" s="228"/>
      <c r="C47" s="229"/>
      <c r="D47" s="231">
        <v>44619</v>
      </c>
      <c r="E47" s="229" t="s">
        <v>248</v>
      </c>
      <c r="F47" s="229" t="s">
        <v>510</v>
      </c>
    </row>
    <row r="48" spans="1:6" s="230" customFormat="1" ht="9.75" customHeight="1">
      <c r="A48" s="228" t="s">
        <v>204</v>
      </c>
      <c r="B48" s="228"/>
      <c r="C48" s="229"/>
      <c r="D48" s="229">
        <v>815</v>
      </c>
      <c r="E48" s="229" t="s">
        <v>249</v>
      </c>
      <c r="F48" s="229" t="s">
        <v>511</v>
      </c>
    </row>
    <row r="49" spans="1:6" s="230" customFormat="1" ht="12" customHeight="1" thickBot="1">
      <c r="A49" s="232" t="s">
        <v>161</v>
      </c>
      <c r="B49" s="232" t="s">
        <v>512</v>
      </c>
      <c r="C49" s="233">
        <v>1</v>
      </c>
      <c r="D49" s="234">
        <v>28903</v>
      </c>
      <c r="E49" s="233" t="s">
        <v>250</v>
      </c>
      <c r="F49" s="233" t="s">
        <v>513</v>
      </c>
    </row>
    <row r="50" spans="1:6" s="120" customFormat="1" ht="15">
      <c r="A50" s="119"/>
      <c r="B50" s="119"/>
      <c r="D50" s="137"/>
      <c r="E50" s="137"/>
      <c r="F50" s="138"/>
    </row>
    <row r="51" spans="1:6" s="120" customFormat="1" ht="13.5">
      <c r="A51" s="119"/>
      <c r="B51" s="119"/>
      <c r="D51" s="137"/>
      <c r="E51" s="137"/>
      <c r="F51" s="137"/>
    </row>
    <row r="52" spans="1:6" s="120" customFormat="1" ht="13.5">
      <c r="A52" s="119"/>
      <c r="B52" s="119"/>
      <c r="D52" s="137"/>
      <c r="E52" s="137"/>
      <c r="F52" s="137"/>
    </row>
    <row r="53" spans="1:6" s="120" customFormat="1" ht="13.5">
      <c r="A53" s="119"/>
      <c r="B53" s="119"/>
      <c r="D53" s="137"/>
      <c r="E53" s="137"/>
      <c r="F53" s="137"/>
    </row>
    <row r="54" spans="1:6" s="120" customFormat="1" ht="11.25">
      <c r="A54" s="137"/>
      <c r="B54" s="137"/>
      <c r="D54" s="137"/>
      <c r="E54" s="137"/>
      <c r="F54" s="137"/>
    </row>
    <row r="55" spans="1:6" s="120" customFormat="1" ht="11.25">
      <c r="A55" s="137"/>
      <c r="B55" s="137"/>
      <c r="D55" s="137"/>
      <c r="E55" s="137"/>
      <c r="F55" s="137"/>
    </row>
    <row r="56" spans="1:6" s="120" customFormat="1" ht="11.25">
      <c r="A56" s="137"/>
      <c r="B56" s="137"/>
      <c r="D56" s="137"/>
      <c r="E56" s="137"/>
      <c r="F56" s="137"/>
    </row>
    <row r="57" spans="1:6" s="120" customFormat="1" ht="11.25">
      <c r="A57" s="137"/>
      <c r="B57" s="137"/>
      <c r="D57" s="137"/>
      <c r="E57" s="137"/>
      <c r="F57" s="137"/>
    </row>
    <row r="58" spans="1:6" s="120" customFormat="1" ht="11.25">
      <c r="A58" s="137"/>
      <c r="B58" s="137"/>
      <c r="D58" s="137"/>
      <c r="E58" s="137"/>
      <c r="F58" s="137"/>
    </row>
    <row r="59" spans="1:6" s="120" customFormat="1" ht="11.25">
      <c r="A59" s="137"/>
      <c r="B59" s="137"/>
      <c r="D59" s="137"/>
      <c r="E59" s="137"/>
      <c r="F59" s="137"/>
    </row>
    <row r="60" spans="1:6" s="120" customFormat="1" ht="11.25">
      <c r="A60" s="137"/>
      <c r="B60" s="137"/>
      <c r="D60" s="137"/>
      <c r="E60" s="137"/>
      <c r="F60" s="137"/>
    </row>
    <row r="61" spans="1:6" s="120" customFormat="1" ht="11.25">
      <c r="A61" s="137"/>
      <c r="B61" s="137"/>
      <c r="D61" s="137"/>
      <c r="E61" s="137"/>
      <c r="F61" s="137"/>
    </row>
    <row r="62" spans="1:6" s="120" customFormat="1" ht="11.25">
      <c r="A62" s="137"/>
      <c r="B62" s="137"/>
      <c r="D62" s="137"/>
      <c r="E62" s="137"/>
      <c r="F62" s="137"/>
    </row>
    <row r="63" spans="1:6" s="120" customFormat="1" ht="11.25">
      <c r="A63" s="137"/>
      <c r="B63" s="137"/>
      <c r="D63" s="137"/>
      <c r="E63" s="137"/>
      <c r="F63" s="137"/>
    </row>
    <row r="64" spans="1:6" s="120" customFormat="1" ht="11.25">
      <c r="A64" s="137"/>
      <c r="B64" s="137"/>
      <c r="D64" s="137"/>
      <c r="E64" s="137"/>
      <c r="F64" s="137"/>
    </row>
    <row r="65" spans="1:6" s="120" customFormat="1" ht="11.25">
      <c r="A65" s="137"/>
      <c r="B65" s="137"/>
      <c r="D65" s="137"/>
      <c r="E65" s="137"/>
      <c r="F65" s="137"/>
    </row>
    <row r="66" spans="1:6" s="120" customFormat="1" ht="11.25">
      <c r="A66" s="137"/>
      <c r="B66" s="137"/>
      <c r="D66" s="137"/>
      <c r="E66" s="137"/>
      <c r="F66" s="137"/>
    </row>
    <row r="67" spans="1:6" s="120" customFormat="1" ht="11.25">
      <c r="A67" s="137"/>
      <c r="B67" s="137"/>
      <c r="D67" s="137"/>
      <c r="E67" s="137"/>
      <c r="F67" s="137"/>
    </row>
    <row r="68" spans="1:6" s="120" customFormat="1" ht="11.25">
      <c r="A68" s="137"/>
      <c r="B68" s="137"/>
      <c r="D68" s="137"/>
      <c r="E68" s="137"/>
      <c r="F68" s="137"/>
    </row>
    <row r="69" spans="1:6" s="120" customFormat="1" ht="11.25">
      <c r="A69" s="137"/>
      <c r="B69" s="137"/>
      <c r="D69" s="137"/>
      <c r="E69" s="137"/>
      <c r="F69" s="137"/>
    </row>
    <row r="70" spans="1:6" s="120" customFormat="1" ht="11.25">
      <c r="A70" s="137"/>
      <c r="B70" s="137"/>
      <c r="D70" s="137"/>
      <c r="E70" s="137"/>
      <c r="F70" s="137"/>
    </row>
    <row r="71" spans="1:6" s="120" customFormat="1" ht="11.25">
      <c r="A71" s="137"/>
      <c r="B71" s="137"/>
      <c r="D71" s="137"/>
      <c r="E71" s="137"/>
      <c r="F71" s="137"/>
    </row>
    <row r="72" spans="1:6" s="120" customFormat="1" ht="11.25">
      <c r="A72" s="137"/>
      <c r="B72" s="137"/>
      <c r="D72" s="137"/>
      <c r="E72" s="137"/>
      <c r="F72" s="137"/>
    </row>
    <row r="73" spans="1:6" s="120" customFormat="1" ht="11.25">
      <c r="A73" s="137"/>
      <c r="B73" s="137"/>
      <c r="D73" s="137"/>
      <c r="E73" s="137"/>
      <c r="F73" s="137"/>
    </row>
    <row r="74" spans="1:6" s="120" customFormat="1" ht="11.25">
      <c r="A74" s="137"/>
      <c r="B74" s="137"/>
      <c r="D74" s="137"/>
      <c r="E74" s="137"/>
      <c r="F74" s="137"/>
    </row>
    <row r="75" spans="1:6" s="120" customFormat="1" ht="11.25">
      <c r="A75" s="137"/>
      <c r="B75" s="137"/>
      <c r="D75" s="137"/>
      <c r="E75" s="137"/>
      <c r="F75" s="137"/>
    </row>
    <row r="76" spans="1:6" s="120" customFormat="1" ht="11.25">
      <c r="A76" s="137"/>
      <c r="B76" s="137"/>
      <c r="D76" s="137"/>
      <c r="E76" s="137"/>
      <c r="F76" s="137"/>
    </row>
    <row r="77" spans="1:6" s="120" customFormat="1" ht="11.25">
      <c r="A77" s="137"/>
      <c r="B77" s="137"/>
      <c r="D77" s="137"/>
      <c r="E77" s="137"/>
      <c r="F77" s="137"/>
    </row>
    <row r="78" spans="1:6" s="120" customFormat="1" ht="11.25">
      <c r="A78" s="137"/>
      <c r="B78" s="137"/>
      <c r="D78" s="137"/>
      <c r="E78" s="137"/>
      <c r="F78" s="137"/>
    </row>
    <row r="79" spans="1:6" s="120" customFormat="1" ht="11.25">
      <c r="A79" s="137"/>
      <c r="B79" s="137"/>
      <c r="D79" s="137"/>
      <c r="E79" s="137"/>
      <c r="F79" s="137"/>
    </row>
    <row r="80" spans="1:6" s="120" customFormat="1" ht="11.25">
      <c r="A80" s="137"/>
      <c r="B80" s="137"/>
      <c r="D80" s="137"/>
      <c r="E80" s="137"/>
      <c r="F80" s="137"/>
    </row>
    <row r="81" spans="1:6" s="120" customFormat="1" ht="11.25">
      <c r="A81" s="137"/>
      <c r="B81" s="137"/>
      <c r="D81" s="137"/>
      <c r="E81" s="137"/>
      <c r="F81" s="137"/>
    </row>
    <row r="82" spans="1:6" s="120" customFormat="1" ht="11.25">
      <c r="A82" s="137"/>
      <c r="B82" s="137"/>
      <c r="D82" s="137"/>
      <c r="E82" s="137"/>
      <c r="F82" s="137"/>
    </row>
    <row r="83" spans="1:6" s="120" customFormat="1" ht="11.25">
      <c r="A83" s="137"/>
      <c r="B83" s="137"/>
      <c r="D83" s="137"/>
      <c r="E83" s="137"/>
      <c r="F83" s="137"/>
    </row>
    <row r="84" spans="1:6" s="120" customFormat="1" ht="11.25">
      <c r="A84" s="137"/>
      <c r="B84" s="137"/>
      <c r="D84" s="137"/>
      <c r="E84" s="137"/>
      <c r="F84" s="137"/>
    </row>
    <row r="85" spans="1:6" s="120" customFormat="1" ht="11.25">
      <c r="A85" s="137"/>
      <c r="B85" s="137"/>
      <c r="D85" s="137"/>
      <c r="E85" s="137"/>
      <c r="F85" s="137"/>
    </row>
    <row r="86" spans="1:6" s="120" customFormat="1" ht="11.25">
      <c r="A86" s="137"/>
      <c r="B86" s="137"/>
      <c r="D86" s="137"/>
      <c r="E86" s="137"/>
      <c r="F86" s="137"/>
    </row>
    <row r="87" spans="1:6" s="120" customFormat="1" ht="11.25">
      <c r="A87" s="137"/>
      <c r="B87" s="137"/>
      <c r="D87" s="137"/>
      <c r="E87" s="137"/>
      <c r="F87" s="137"/>
    </row>
    <row r="88" spans="1:6" s="120" customFormat="1" ht="11.25">
      <c r="A88" s="137"/>
      <c r="B88" s="137"/>
      <c r="D88" s="137"/>
      <c r="E88" s="137"/>
      <c r="F88" s="137"/>
    </row>
    <row r="89" spans="1:6" s="120" customFormat="1" ht="11.25">
      <c r="A89" s="137"/>
      <c r="B89" s="137"/>
      <c r="D89" s="137"/>
      <c r="E89" s="137"/>
      <c r="F89" s="137"/>
    </row>
    <row r="90" spans="1:6" s="120" customFormat="1" ht="11.25">
      <c r="A90" s="137"/>
      <c r="B90" s="137"/>
      <c r="D90" s="137"/>
      <c r="E90" s="137"/>
      <c r="F90" s="137"/>
    </row>
    <row r="91" spans="1:6" s="120" customFormat="1" ht="11.25">
      <c r="A91" s="137"/>
      <c r="B91" s="137"/>
      <c r="D91" s="137"/>
      <c r="E91" s="137"/>
      <c r="F91" s="137"/>
    </row>
    <row r="92" spans="1:6" s="120" customFormat="1" ht="11.25">
      <c r="A92" s="137"/>
      <c r="B92" s="137"/>
      <c r="D92" s="137"/>
      <c r="E92" s="137"/>
      <c r="F92" s="137"/>
    </row>
    <row r="93" spans="1:6" s="120" customFormat="1" ht="11.25">
      <c r="A93" s="137"/>
      <c r="B93" s="137"/>
      <c r="D93" s="137"/>
      <c r="E93" s="137"/>
      <c r="F93" s="137"/>
    </row>
    <row r="94" spans="1:6" s="120" customFormat="1" ht="11.25">
      <c r="A94" s="137"/>
      <c r="B94" s="137"/>
      <c r="D94" s="137"/>
      <c r="E94" s="137"/>
      <c r="F94" s="137"/>
    </row>
    <row r="95" spans="1:6" s="120" customFormat="1" ht="11.25">
      <c r="A95" s="137"/>
      <c r="B95" s="137"/>
      <c r="D95" s="137"/>
      <c r="E95" s="137"/>
      <c r="F95" s="137"/>
    </row>
    <row r="96" spans="1:6" s="120" customFormat="1" ht="11.25">
      <c r="A96" s="137"/>
      <c r="B96" s="137"/>
      <c r="D96" s="137"/>
      <c r="E96" s="137"/>
      <c r="F96" s="137"/>
    </row>
    <row r="97" spans="1:6" s="120" customFormat="1" ht="11.25">
      <c r="A97" s="137"/>
      <c r="B97" s="137"/>
      <c r="D97" s="137"/>
      <c r="E97" s="137"/>
      <c r="F97" s="137"/>
    </row>
    <row r="98" spans="1:6" s="120" customFormat="1" ht="11.25">
      <c r="A98" s="137"/>
      <c r="B98" s="137"/>
      <c r="D98" s="137"/>
      <c r="E98" s="137"/>
      <c r="F98" s="137"/>
    </row>
    <row r="99" spans="1:6" s="120" customFormat="1" ht="11.25">
      <c r="A99" s="137"/>
      <c r="B99" s="137"/>
      <c r="D99" s="137"/>
      <c r="E99" s="137"/>
      <c r="F99" s="137"/>
    </row>
    <row r="100" spans="1:6" s="120" customFormat="1" ht="11.25">
      <c r="A100" s="137"/>
      <c r="B100" s="137"/>
      <c r="D100" s="137"/>
      <c r="E100" s="137"/>
      <c r="F100" s="137"/>
    </row>
    <row r="101" spans="1:6" s="120" customFormat="1" ht="11.25">
      <c r="A101" s="137"/>
      <c r="B101" s="137"/>
      <c r="D101" s="137"/>
      <c r="E101" s="137"/>
      <c r="F101" s="137"/>
    </row>
    <row r="102" spans="1:6" s="120" customFormat="1" ht="11.25">
      <c r="A102" s="137"/>
      <c r="B102" s="137"/>
      <c r="D102" s="137"/>
      <c r="E102" s="137"/>
      <c r="F102" s="137"/>
    </row>
    <row r="103" spans="1:6" s="120" customFormat="1" ht="11.25">
      <c r="A103" s="137"/>
      <c r="B103" s="137"/>
      <c r="D103" s="137"/>
      <c r="E103" s="137"/>
      <c r="F103" s="137"/>
    </row>
    <row r="104" spans="1:6" s="120" customFormat="1" ht="11.25">
      <c r="A104" s="137"/>
      <c r="B104" s="137"/>
      <c r="D104" s="137"/>
      <c r="E104" s="137"/>
      <c r="F104" s="137"/>
    </row>
    <row r="105" spans="1:6" s="120" customFormat="1" ht="11.25">
      <c r="A105" s="137"/>
      <c r="B105" s="137"/>
      <c r="D105" s="137"/>
      <c r="E105" s="137"/>
      <c r="F105" s="137"/>
    </row>
    <row r="106" spans="1:6" s="120" customFormat="1" ht="11.25">
      <c r="A106" s="137"/>
      <c r="B106" s="137"/>
      <c r="D106" s="137"/>
      <c r="E106" s="137"/>
      <c r="F106" s="137"/>
    </row>
    <row r="107" spans="1:6" s="120" customFormat="1" ht="11.25">
      <c r="A107" s="137"/>
      <c r="B107" s="137"/>
      <c r="D107" s="137"/>
      <c r="E107" s="137"/>
      <c r="F107" s="137"/>
    </row>
    <row r="108" spans="1:6" s="120" customFormat="1" ht="11.25">
      <c r="A108" s="137"/>
      <c r="B108" s="137"/>
      <c r="D108" s="137"/>
      <c r="E108" s="137"/>
      <c r="F108" s="137"/>
    </row>
    <row r="109" spans="1:6" s="120" customFormat="1" ht="11.25">
      <c r="A109" s="137"/>
      <c r="B109" s="137"/>
      <c r="D109" s="137"/>
      <c r="E109" s="137"/>
      <c r="F109" s="137"/>
    </row>
    <row r="110" spans="1:6" s="120" customFormat="1" ht="11.25">
      <c r="A110" s="137"/>
      <c r="B110" s="137"/>
      <c r="D110" s="137"/>
      <c r="E110" s="137"/>
      <c r="F110" s="137"/>
    </row>
    <row r="111" spans="1:6" s="120" customFormat="1" ht="11.25">
      <c r="A111" s="137"/>
      <c r="B111" s="137"/>
      <c r="D111" s="137"/>
      <c r="E111" s="137"/>
      <c r="F111" s="137"/>
    </row>
    <row r="112" spans="1:6" s="120" customFormat="1" ht="11.25">
      <c r="A112" s="137"/>
      <c r="B112" s="137"/>
      <c r="D112" s="137"/>
      <c r="E112" s="137"/>
      <c r="F112" s="137"/>
    </row>
    <row r="113" spans="1:6" s="120" customFormat="1" ht="11.25">
      <c r="A113" s="137"/>
      <c r="B113" s="137"/>
      <c r="D113" s="137"/>
      <c r="E113" s="137"/>
      <c r="F113" s="137"/>
    </row>
    <row r="114" spans="1:6" s="120" customFormat="1" ht="11.25">
      <c r="A114" s="137"/>
      <c r="B114" s="137"/>
      <c r="D114" s="137"/>
      <c r="E114" s="137"/>
      <c r="F114" s="137"/>
    </row>
    <row r="115" spans="1:6" s="120" customFormat="1" ht="11.25">
      <c r="A115" s="137"/>
      <c r="B115" s="137"/>
      <c r="D115" s="137"/>
      <c r="E115" s="137"/>
      <c r="F115" s="137"/>
    </row>
    <row r="116" spans="1:6" s="120" customFormat="1" ht="11.25">
      <c r="A116" s="137"/>
      <c r="B116" s="137"/>
      <c r="D116" s="137"/>
      <c r="E116" s="137"/>
      <c r="F116" s="137"/>
    </row>
    <row r="117" spans="1:6" s="120" customFormat="1" ht="11.25">
      <c r="A117" s="137"/>
      <c r="B117" s="137"/>
      <c r="D117" s="137"/>
      <c r="E117" s="137"/>
      <c r="F117" s="137"/>
    </row>
    <row r="118" spans="1:6" s="120" customFormat="1" ht="11.25">
      <c r="A118" s="137"/>
      <c r="B118" s="137"/>
      <c r="D118" s="137"/>
      <c r="E118" s="137"/>
      <c r="F118" s="137"/>
    </row>
    <row r="119" spans="1:6" s="120" customFormat="1" ht="11.25">
      <c r="A119" s="137"/>
      <c r="B119" s="137"/>
      <c r="D119" s="137"/>
      <c r="E119" s="137"/>
      <c r="F119" s="137"/>
    </row>
    <row r="120" spans="1:6" s="120" customFormat="1" ht="11.25">
      <c r="A120" s="137"/>
      <c r="B120" s="137"/>
      <c r="D120" s="137"/>
      <c r="E120" s="137"/>
      <c r="F120" s="137"/>
    </row>
    <row r="121" spans="1:6" s="120" customFormat="1" ht="11.25">
      <c r="A121" s="137"/>
      <c r="B121" s="137"/>
      <c r="D121" s="137"/>
      <c r="E121" s="137"/>
      <c r="F121" s="137"/>
    </row>
    <row r="122" spans="1:6" s="120" customFormat="1" ht="11.25">
      <c r="A122" s="137"/>
      <c r="B122" s="137"/>
      <c r="D122" s="137"/>
      <c r="E122" s="137"/>
      <c r="F122" s="137"/>
    </row>
    <row r="123" spans="1:6" s="120" customFormat="1" ht="11.25">
      <c r="A123" s="137"/>
      <c r="B123" s="137"/>
      <c r="D123" s="137"/>
      <c r="E123" s="137"/>
      <c r="F123" s="137"/>
    </row>
    <row r="124" spans="1:6" s="120" customFormat="1" ht="11.25">
      <c r="A124" s="137"/>
      <c r="B124" s="137"/>
      <c r="D124" s="137"/>
      <c r="E124" s="137"/>
      <c r="F124" s="137"/>
    </row>
    <row r="125" spans="1:6" s="120" customFormat="1" ht="11.25">
      <c r="A125" s="137"/>
      <c r="B125" s="137"/>
      <c r="D125" s="137"/>
      <c r="E125" s="137"/>
      <c r="F125" s="137"/>
    </row>
    <row r="126" spans="1:6" s="120" customFormat="1" ht="11.25">
      <c r="A126" s="137"/>
      <c r="B126" s="137"/>
      <c r="D126" s="137"/>
      <c r="E126" s="137"/>
      <c r="F126" s="137"/>
    </row>
    <row r="127" spans="1:6" s="120" customFormat="1" ht="11.25">
      <c r="A127" s="137"/>
      <c r="B127" s="137"/>
      <c r="D127" s="137"/>
      <c r="E127" s="137"/>
      <c r="F127" s="137"/>
    </row>
    <row r="128" spans="1:6" s="120" customFormat="1" ht="11.25">
      <c r="A128" s="137"/>
      <c r="B128" s="137"/>
      <c r="D128" s="137"/>
      <c r="E128" s="137"/>
      <c r="F128" s="137"/>
    </row>
    <row r="129" spans="1:6" s="120" customFormat="1" ht="11.25">
      <c r="A129" s="137"/>
      <c r="B129" s="137"/>
      <c r="D129" s="137"/>
      <c r="E129" s="137"/>
      <c r="F129" s="137"/>
    </row>
    <row r="130" spans="1:6" s="120" customFormat="1" ht="11.25">
      <c r="A130" s="137"/>
      <c r="B130" s="137"/>
      <c r="D130" s="137"/>
      <c r="E130" s="137"/>
      <c r="F130" s="137"/>
    </row>
    <row r="131" spans="1:6" s="120" customFormat="1" ht="11.25">
      <c r="A131" s="137"/>
      <c r="B131" s="137"/>
      <c r="D131" s="137"/>
      <c r="E131" s="137"/>
      <c r="F131" s="137"/>
    </row>
    <row r="132" spans="1:6" s="120" customFormat="1" ht="11.25">
      <c r="A132" s="137"/>
      <c r="B132" s="137"/>
      <c r="D132" s="137"/>
      <c r="E132" s="137"/>
      <c r="F132" s="137"/>
    </row>
    <row r="133" spans="1:6" s="120" customFormat="1" ht="11.25">
      <c r="A133" s="137"/>
      <c r="B133" s="137"/>
      <c r="D133" s="137"/>
      <c r="E133" s="137"/>
      <c r="F133" s="137"/>
    </row>
    <row r="134" spans="1:6" s="120" customFormat="1" ht="11.25">
      <c r="A134" s="137"/>
      <c r="B134" s="137"/>
      <c r="D134" s="137"/>
      <c r="E134" s="137"/>
      <c r="F134" s="137"/>
    </row>
    <row r="135" spans="1:6" s="120" customFormat="1" ht="11.25">
      <c r="A135" s="137"/>
      <c r="B135" s="137"/>
      <c r="D135" s="137"/>
      <c r="E135" s="137"/>
      <c r="F135" s="137"/>
    </row>
    <row r="136" spans="1:6" s="120" customFormat="1" ht="11.25">
      <c r="A136" s="137"/>
      <c r="B136" s="137"/>
      <c r="D136" s="137"/>
      <c r="E136" s="137"/>
      <c r="F136" s="137"/>
    </row>
    <row r="137" spans="1:6" s="120" customFormat="1" ht="11.25">
      <c r="A137" s="137"/>
      <c r="B137" s="137"/>
      <c r="D137" s="137"/>
      <c r="E137" s="137"/>
      <c r="F137" s="137"/>
    </row>
    <row r="138" spans="1:6" s="120" customFormat="1" ht="11.25">
      <c r="A138" s="137"/>
      <c r="B138" s="137"/>
      <c r="D138" s="137"/>
      <c r="E138" s="137"/>
      <c r="F138" s="137"/>
    </row>
    <row r="139" spans="1:6" s="120" customFormat="1" ht="11.25">
      <c r="A139" s="137"/>
      <c r="B139" s="137"/>
      <c r="D139" s="137"/>
      <c r="E139" s="137"/>
      <c r="F139" s="137"/>
    </row>
    <row r="140" spans="1:6" s="120" customFormat="1" ht="11.25">
      <c r="A140" s="137"/>
      <c r="B140" s="137"/>
      <c r="D140" s="137"/>
      <c r="E140" s="137"/>
      <c r="F140" s="137"/>
    </row>
    <row r="141" spans="1:6" s="120" customFormat="1" ht="11.25">
      <c r="A141" s="137"/>
      <c r="B141" s="137"/>
      <c r="D141" s="137"/>
      <c r="E141" s="137"/>
      <c r="F141" s="137"/>
    </row>
    <row r="142" spans="1:6" s="120" customFormat="1" ht="11.25">
      <c r="A142" s="137"/>
      <c r="B142" s="137"/>
      <c r="D142" s="137"/>
      <c r="E142" s="137"/>
      <c r="F142" s="137"/>
    </row>
    <row r="143" spans="1:6" s="120" customFormat="1" ht="11.25">
      <c r="A143" s="137"/>
      <c r="B143" s="137"/>
      <c r="D143" s="137"/>
      <c r="E143" s="137"/>
      <c r="F143" s="137"/>
    </row>
    <row r="144" spans="1:6" s="120" customFormat="1" ht="11.25">
      <c r="A144" s="137"/>
      <c r="B144" s="137"/>
      <c r="D144" s="137"/>
      <c r="E144" s="137"/>
      <c r="F144" s="137"/>
    </row>
    <row r="145" spans="1:6" s="120" customFormat="1" ht="11.25">
      <c r="A145" s="137"/>
      <c r="B145" s="137"/>
      <c r="D145" s="137"/>
      <c r="E145" s="137"/>
      <c r="F145" s="137"/>
    </row>
    <row r="146" spans="1:6" s="120" customFormat="1" ht="11.25">
      <c r="A146" s="137"/>
      <c r="B146" s="137"/>
      <c r="D146" s="137"/>
      <c r="E146" s="137"/>
      <c r="F146" s="137"/>
    </row>
    <row r="147" spans="1:6" s="120" customFormat="1" ht="11.25">
      <c r="A147" s="137"/>
      <c r="B147" s="137"/>
      <c r="D147" s="137"/>
      <c r="E147" s="137"/>
      <c r="F147" s="137"/>
    </row>
    <row r="148" spans="1:6" s="120" customFormat="1" ht="11.25">
      <c r="A148" s="137"/>
      <c r="B148" s="137"/>
      <c r="D148" s="137"/>
      <c r="E148" s="137"/>
      <c r="F148" s="137"/>
    </row>
    <row r="149" spans="1:6" s="120" customFormat="1" ht="11.25">
      <c r="A149" s="137"/>
      <c r="B149" s="137"/>
      <c r="D149" s="137"/>
      <c r="E149" s="137"/>
      <c r="F149" s="137"/>
    </row>
    <row r="150" spans="1:6" s="120" customFormat="1" ht="11.25">
      <c r="A150" s="137"/>
      <c r="B150" s="137"/>
      <c r="D150" s="137"/>
      <c r="E150" s="137"/>
      <c r="F150" s="137"/>
    </row>
    <row r="151" spans="1:6" s="120" customFormat="1" ht="11.25">
      <c r="A151" s="137"/>
      <c r="B151" s="137"/>
      <c r="D151" s="137"/>
      <c r="E151" s="137"/>
      <c r="F151" s="137"/>
    </row>
    <row r="152" spans="1:6" s="120" customFormat="1" ht="11.25">
      <c r="A152" s="137"/>
      <c r="B152" s="137"/>
      <c r="D152" s="137"/>
      <c r="E152" s="137"/>
      <c r="F152" s="137"/>
    </row>
    <row r="153" spans="1:6" s="120" customFormat="1" ht="11.25">
      <c r="A153" s="137"/>
      <c r="B153" s="137"/>
      <c r="D153" s="137"/>
      <c r="E153" s="137"/>
      <c r="F153" s="137"/>
    </row>
    <row r="154" spans="1:6" s="120" customFormat="1" ht="11.25">
      <c r="A154" s="137"/>
      <c r="B154" s="137"/>
      <c r="D154" s="137"/>
      <c r="E154" s="137"/>
      <c r="F154" s="137"/>
    </row>
    <row r="155" spans="1:6" s="120" customFormat="1" ht="11.25">
      <c r="A155" s="137"/>
      <c r="B155" s="137"/>
      <c r="D155" s="137"/>
      <c r="E155" s="137"/>
      <c r="F155" s="137"/>
    </row>
    <row r="156" spans="1:6" s="120" customFormat="1" ht="11.25">
      <c r="A156" s="137"/>
      <c r="B156" s="137"/>
      <c r="D156" s="137"/>
      <c r="E156" s="137"/>
      <c r="F156" s="137"/>
    </row>
    <row r="157" spans="1:6" s="120" customFormat="1" ht="11.25">
      <c r="A157" s="137"/>
      <c r="B157" s="137"/>
      <c r="D157" s="137"/>
      <c r="E157" s="137"/>
      <c r="F157" s="137"/>
    </row>
    <row r="158" spans="1:6" s="120" customFormat="1" ht="11.25">
      <c r="A158" s="137"/>
      <c r="B158" s="137"/>
      <c r="D158" s="137"/>
      <c r="E158" s="137"/>
      <c r="F158" s="137"/>
    </row>
    <row r="159" spans="1:6" s="120" customFormat="1" ht="11.25">
      <c r="A159" s="137"/>
      <c r="B159" s="137"/>
      <c r="D159" s="137"/>
      <c r="E159" s="137"/>
      <c r="F159" s="137"/>
    </row>
    <row r="160" spans="1:6" s="120" customFormat="1" ht="11.25">
      <c r="A160" s="137"/>
      <c r="B160" s="137"/>
      <c r="D160" s="137"/>
      <c r="E160" s="137"/>
      <c r="F160" s="137"/>
    </row>
    <row r="161" spans="1:6" s="120" customFormat="1" ht="11.25">
      <c r="A161" s="137"/>
      <c r="B161" s="137"/>
      <c r="D161" s="137"/>
      <c r="E161" s="137"/>
      <c r="F161" s="137"/>
    </row>
    <row r="162" spans="1:6" s="120" customFormat="1" ht="11.25">
      <c r="A162" s="137"/>
      <c r="B162" s="137"/>
      <c r="D162" s="137"/>
      <c r="E162" s="137"/>
      <c r="F162" s="137"/>
    </row>
    <row r="163" spans="1:6" s="120" customFormat="1" ht="11.25">
      <c r="A163" s="137"/>
      <c r="B163" s="137"/>
      <c r="D163" s="137"/>
      <c r="E163" s="137"/>
      <c r="F163" s="137"/>
    </row>
    <row r="164" spans="1:6" s="120" customFormat="1" ht="11.25">
      <c r="A164" s="137"/>
      <c r="B164" s="137"/>
      <c r="D164" s="137"/>
      <c r="E164" s="137"/>
      <c r="F164" s="137"/>
    </row>
    <row r="165" spans="1:6" s="120" customFormat="1" ht="11.25">
      <c r="A165" s="137"/>
      <c r="B165" s="137"/>
      <c r="D165" s="137"/>
      <c r="E165" s="137"/>
      <c r="F165" s="137"/>
    </row>
    <row r="166" spans="1:6" s="120" customFormat="1" ht="11.25">
      <c r="A166" s="137"/>
      <c r="B166" s="137"/>
      <c r="D166" s="137"/>
      <c r="E166" s="137"/>
      <c r="F166" s="137"/>
    </row>
    <row r="167" spans="1:6" s="120" customFormat="1" ht="11.25">
      <c r="A167" s="137"/>
      <c r="B167" s="137"/>
      <c r="D167" s="137"/>
      <c r="E167" s="137"/>
      <c r="F167" s="137"/>
    </row>
    <row r="168" spans="1:6" s="120" customFormat="1" ht="11.25">
      <c r="A168" s="137"/>
      <c r="B168" s="137"/>
      <c r="D168" s="137"/>
      <c r="E168" s="137"/>
      <c r="F168" s="137"/>
    </row>
    <row r="169" spans="1:6" s="120" customFormat="1" ht="11.25">
      <c r="A169" s="137"/>
      <c r="B169" s="137"/>
      <c r="D169" s="137"/>
      <c r="E169" s="137"/>
      <c r="F169" s="137"/>
    </row>
    <row r="170" spans="1:6" s="120" customFormat="1" ht="11.25">
      <c r="A170" s="137"/>
      <c r="B170" s="137"/>
      <c r="D170" s="137"/>
      <c r="E170" s="137"/>
      <c r="F170" s="137"/>
    </row>
    <row r="171" spans="1:6" s="120" customFormat="1" ht="11.25">
      <c r="A171" s="137"/>
      <c r="B171" s="137"/>
      <c r="D171" s="137"/>
      <c r="E171" s="137"/>
      <c r="F171" s="137"/>
    </row>
    <row r="172" spans="1:6" s="120" customFormat="1" ht="11.25">
      <c r="A172" s="137"/>
      <c r="B172" s="137"/>
      <c r="D172" s="137"/>
      <c r="E172" s="137"/>
      <c r="F172" s="137"/>
    </row>
    <row r="173" spans="1:6" s="120" customFormat="1" ht="11.25">
      <c r="A173" s="137"/>
      <c r="B173" s="137"/>
      <c r="D173" s="137"/>
      <c r="E173" s="137"/>
      <c r="F173" s="137"/>
    </row>
    <row r="174" spans="1:6" s="120" customFormat="1" ht="11.25">
      <c r="A174" s="137"/>
      <c r="B174" s="137"/>
      <c r="D174" s="137"/>
      <c r="E174" s="137"/>
      <c r="F174" s="137"/>
    </row>
    <row r="175" spans="1:6" s="120" customFormat="1" ht="11.25">
      <c r="A175" s="137"/>
      <c r="B175" s="137"/>
      <c r="D175" s="137"/>
      <c r="E175" s="137"/>
      <c r="F175" s="137"/>
    </row>
    <row r="176" spans="1:6" s="120" customFormat="1" ht="11.25">
      <c r="A176" s="137"/>
      <c r="B176" s="137"/>
      <c r="D176" s="137"/>
      <c r="E176" s="137"/>
      <c r="F176" s="137"/>
    </row>
    <row r="177" spans="1:6" s="120" customFormat="1" ht="11.25">
      <c r="A177" s="137"/>
      <c r="B177" s="137"/>
      <c r="D177" s="137"/>
      <c r="E177" s="137"/>
      <c r="F177" s="137"/>
    </row>
    <row r="178" spans="1:6" s="120" customFormat="1" ht="11.25">
      <c r="A178" s="137"/>
      <c r="B178" s="137"/>
      <c r="D178" s="137"/>
      <c r="E178" s="137"/>
      <c r="F178" s="137"/>
    </row>
    <row r="179" spans="1:6" s="120" customFormat="1" ht="11.25">
      <c r="A179" s="137"/>
      <c r="B179" s="137"/>
      <c r="D179" s="137"/>
      <c r="E179" s="137"/>
      <c r="F179" s="137"/>
    </row>
    <row r="180" spans="1:6" s="120" customFormat="1" ht="11.25">
      <c r="A180" s="137"/>
      <c r="B180" s="137"/>
      <c r="D180" s="137"/>
      <c r="E180" s="137"/>
      <c r="F180" s="137"/>
    </row>
    <row r="181" spans="1:6" s="120" customFormat="1" ht="11.25">
      <c r="A181" s="137"/>
      <c r="B181" s="137"/>
      <c r="D181" s="137"/>
      <c r="E181" s="137"/>
      <c r="F181" s="137"/>
    </row>
    <row r="182" spans="1:6" s="120" customFormat="1" ht="11.25">
      <c r="A182" s="137"/>
      <c r="B182" s="137"/>
      <c r="D182" s="137"/>
      <c r="E182" s="137"/>
      <c r="F182" s="137"/>
    </row>
    <row r="183" spans="1:6" s="120" customFormat="1" ht="11.25">
      <c r="A183" s="137"/>
      <c r="B183" s="137"/>
      <c r="D183" s="137"/>
      <c r="E183" s="137"/>
      <c r="F183" s="137"/>
    </row>
    <row r="184" spans="1:6" s="120" customFormat="1" ht="11.25">
      <c r="A184" s="137"/>
      <c r="B184" s="137"/>
      <c r="D184" s="137"/>
      <c r="E184" s="137"/>
      <c r="F184" s="137"/>
    </row>
    <row r="185" spans="1:6" s="120" customFormat="1" ht="11.25">
      <c r="A185" s="137"/>
      <c r="B185" s="137"/>
      <c r="D185" s="137"/>
      <c r="E185" s="137"/>
      <c r="F185" s="137"/>
    </row>
    <row r="186" spans="1:6" s="120" customFormat="1" ht="11.25">
      <c r="A186" s="137"/>
      <c r="B186" s="137"/>
      <c r="D186" s="137"/>
      <c r="E186" s="137"/>
      <c r="F186" s="137"/>
    </row>
    <row r="187" spans="1:6" s="120" customFormat="1" ht="11.25">
      <c r="A187" s="137"/>
      <c r="B187" s="137"/>
      <c r="D187" s="137"/>
      <c r="E187" s="137"/>
      <c r="F187" s="137"/>
    </row>
    <row r="188" spans="1:6" s="120" customFormat="1" ht="11.25">
      <c r="A188" s="137"/>
      <c r="B188" s="137"/>
      <c r="D188" s="137"/>
      <c r="E188" s="137"/>
      <c r="F188" s="137"/>
    </row>
    <row r="189" spans="1:6" s="120" customFormat="1" ht="11.25">
      <c r="A189" s="137"/>
      <c r="B189" s="137"/>
      <c r="D189" s="137"/>
      <c r="E189" s="137"/>
      <c r="F189" s="137"/>
    </row>
    <row r="190" spans="1:6" s="120" customFormat="1" ht="11.25">
      <c r="A190" s="137"/>
      <c r="B190" s="137"/>
      <c r="D190" s="137"/>
      <c r="E190" s="137"/>
      <c r="F190" s="137"/>
    </row>
    <row r="191" spans="1:6" s="120" customFormat="1" ht="11.25">
      <c r="A191" s="137"/>
      <c r="B191" s="137"/>
      <c r="D191" s="137"/>
      <c r="E191" s="137"/>
      <c r="F191" s="137"/>
    </row>
    <row r="192" spans="1:6" s="120" customFormat="1" ht="11.25">
      <c r="A192" s="137"/>
      <c r="B192" s="137"/>
      <c r="D192" s="137"/>
      <c r="E192" s="137"/>
      <c r="F192" s="137"/>
    </row>
    <row r="193" spans="1:6" s="120" customFormat="1" ht="11.25">
      <c r="A193" s="137"/>
      <c r="B193" s="137"/>
      <c r="D193" s="137"/>
      <c r="E193" s="137"/>
      <c r="F193" s="137"/>
    </row>
    <row r="194" spans="1:6" s="120" customFormat="1" ht="11.25">
      <c r="A194" s="137"/>
      <c r="B194" s="137"/>
      <c r="D194" s="137"/>
      <c r="E194" s="137"/>
      <c r="F194" s="137"/>
    </row>
    <row r="195" spans="1:6" s="120" customFormat="1" ht="11.25">
      <c r="A195" s="137"/>
      <c r="B195" s="137"/>
      <c r="D195" s="137"/>
      <c r="E195" s="137"/>
      <c r="F195" s="137"/>
    </row>
    <row r="196" spans="1:6" s="120" customFormat="1" ht="11.25">
      <c r="A196" s="137"/>
      <c r="B196" s="137"/>
      <c r="D196" s="137"/>
      <c r="E196" s="137"/>
      <c r="F196" s="137"/>
    </row>
    <row r="197" spans="1:6" s="120" customFormat="1" ht="11.25">
      <c r="A197" s="137"/>
      <c r="B197" s="137"/>
      <c r="D197" s="137"/>
      <c r="E197" s="137"/>
      <c r="F197" s="137"/>
    </row>
    <row r="198" spans="1:6" s="120" customFormat="1" ht="11.25">
      <c r="A198" s="137"/>
      <c r="B198" s="137"/>
      <c r="D198" s="137"/>
      <c r="E198" s="137"/>
      <c r="F198" s="137"/>
    </row>
    <row r="199" spans="1:6" s="120" customFormat="1" ht="11.25">
      <c r="A199" s="137"/>
      <c r="B199" s="137"/>
      <c r="D199" s="137"/>
      <c r="E199" s="137"/>
      <c r="F199" s="137"/>
    </row>
    <row r="200" spans="1:6" s="120" customFormat="1" ht="11.25">
      <c r="A200" s="137"/>
      <c r="B200" s="137"/>
      <c r="D200" s="137"/>
      <c r="E200" s="137"/>
      <c r="F200" s="137"/>
    </row>
    <row r="201" spans="1:6" s="120" customFormat="1" ht="11.25">
      <c r="A201" s="137"/>
      <c r="B201" s="137"/>
      <c r="D201" s="137"/>
      <c r="E201" s="137"/>
      <c r="F201" s="137"/>
    </row>
    <row r="202" spans="1:6" s="120" customFormat="1" ht="11.25">
      <c r="A202" s="137"/>
      <c r="B202" s="137"/>
      <c r="D202" s="137"/>
      <c r="E202" s="137"/>
      <c r="F202" s="137"/>
    </row>
    <row r="203" spans="1:6" s="120" customFormat="1" ht="11.25">
      <c r="A203" s="137"/>
      <c r="B203" s="137"/>
      <c r="D203" s="137"/>
      <c r="E203" s="137"/>
      <c r="F203" s="137"/>
    </row>
    <row r="204" spans="1:6" s="120" customFormat="1" ht="11.25">
      <c r="A204" s="137"/>
      <c r="B204" s="137"/>
      <c r="D204" s="137"/>
      <c r="E204" s="137"/>
      <c r="F204" s="137"/>
    </row>
    <row r="205" spans="1:6" s="120" customFormat="1" ht="11.25">
      <c r="A205" s="137"/>
      <c r="B205" s="137"/>
      <c r="D205" s="137"/>
      <c r="E205" s="137"/>
      <c r="F205" s="137"/>
    </row>
    <row r="206" spans="1:6" s="120" customFormat="1" ht="11.25">
      <c r="A206" s="137"/>
      <c r="B206" s="137"/>
      <c r="D206" s="137"/>
      <c r="E206" s="137"/>
      <c r="F206" s="137"/>
    </row>
    <row r="207" spans="1:6" s="120" customFormat="1" ht="11.25">
      <c r="A207" s="137"/>
      <c r="B207" s="137"/>
      <c r="D207" s="137"/>
      <c r="E207" s="137"/>
      <c r="F207" s="137"/>
    </row>
    <row r="208" spans="1:6" s="120" customFormat="1" ht="11.25">
      <c r="A208" s="137"/>
      <c r="B208" s="137"/>
      <c r="D208" s="137"/>
      <c r="E208" s="137"/>
      <c r="F208" s="137"/>
    </row>
    <row r="209" spans="1:6" s="120" customFormat="1" ht="11.25">
      <c r="A209" s="137"/>
      <c r="B209" s="137"/>
      <c r="D209" s="137"/>
      <c r="E209" s="137"/>
      <c r="F209" s="137"/>
    </row>
    <row r="210" spans="1:6" s="120" customFormat="1" ht="11.25">
      <c r="A210" s="137"/>
      <c r="B210" s="137"/>
      <c r="D210" s="137"/>
      <c r="E210" s="137"/>
      <c r="F210" s="137"/>
    </row>
    <row r="211" spans="1:6" s="120" customFormat="1" ht="11.25">
      <c r="A211" s="137"/>
      <c r="B211" s="137"/>
      <c r="D211" s="137"/>
      <c r="E211" s="137"/>
      <c r="F211" s="137"/>
    </row>
    <row r="212" spans="1:6" s="120" customFormat="1" ht="11.25">
      <c r="A212" s="137"/>
      <c r="B212" s="137"/>
      <c r="D212" s="137"/>
      <c r="E212" s="137"/>
      <c r="F212" s="137"/>
    </row>
    <row r="213" spans="1:6" s="120" customFormat="1" ht="11.25">
      <c r="A213" s="137"/>
      <c r="B213" s="137"/>
      <c r="D213" s="137"/>
      <c r="E213" s="137"/>
      <c r="F213" s="137"/>
    </row>
    <row r="214" spans="1:6" s="120" customFormat="1" ht="11.25">
      <c r="A214" s="137"/>
      <c r="B214" s="137"/>
      <c r="D214" s="137"/>
      <c r="E214" s="137"/>
      <c r="F214" s="137"/>
    </row>
    <row r="215" spans="1:6" s="120" customFormat="1" ht="11.25">
      <c r="A215" s="137"/>
      <c r="B215" s="137"/>
      <c r="D215" s="137"/>
      <c r="E215" s="137"/>
      <c r="F215" s="137"/>
    </row>
    <row r="216" spans="1:6" s="120" customFormat="1" ht="11.25">
      <c r="A216" s="137"/>
      <c r="B216" s="137"/>
      <c r="D216" s="137"/>
      <c r="E216" s="137"/>
      <c r="F216" s="137"/>
    </row>
    <row r="217" spans="1:6" s="120" customFormat="1" ht="11.25">
      <c r="A217" s="137"/>
      <c r="B217" s="137"/>
      <c r="D217" s="137"/>
      <c r="E217" s="137"/>
      <c r="F217" s="137"/>
    </row>
    <row r="218" spans="1:6" s="120" customFormat="1" ht="11.25">
      <c r="A218" s="137"/>
      <c r="B218" s="137"/>
      <c r="D218" s="137"/>
      <c r="E218" s="137"/>
      <c r="F218" s="137"/>
    </row>
    <row r="219" spans="1:6" s="120" customFormat="1" ht="11.25">
      <c r="A219" s="137"/>
      <c r="B219" s="137"/>
      <c r="D219" s="137"/>
      <c r="E219" s="137"/>
      <c r="F219" s="137"/>
    </row>
    <row r="220" spans="1:6" s="120" customFormat="1" ht="11.25">
      <c r="A220" s="137"/>
      <c r="B220" s="137"/>
      <c r="D220" s="137"/>
      <c r="E220" s="137"/>
      <c r="F220" s="137"/>
    </row>
    <row r="221" spans="1:6" s="120" customFormat="1" ht="11.25">
      <c r="A221" s="137"/>
      <c r="B221" s="137"/>
      <c r="D221" s="137"/>
      <c r="E221" s="137"/>
      <c r="F221" s="137"/>
    </row>
    <row r="222" spans="1:6" s="120" customFormat="1" ht="11.25">
      <c r="A222" s="137"/>
      <c r="B222" s="137"/>
      <c r="D222" s="137"/>
      <c r="E222" s="137"/>
      <c r="F222" s="137"/>
    </row>
    <row r="223" spans="1:6" s="120" customFormat="1" ht="11.25">
      <c r="A223" s="137"/>
      <c r="B223" s="137"/>
      <c r="D223" s="137"/>
      <c r="E223" s="137"/>
      <c r="F223" s="137"/>
    </row>
    <row r="224" spans="1:6" s="120" customFormat="1" ht="11.25">
      <c r="A224" s="137"/>
      <c r="B224" s="137"/>
      <c r="D224" s="137"/>
      <c r="E224" s="137"/>
      <c r="F224" s="137"/>
    </row>
    <row r="225" spans="1:6" s="120" customFormat="1" ht="11.25">
      <c r="A225" s="137"/>
      <c r="B225" s="137"/>
      <c r="D225" s="137"/>
      <c r="E225" s="137"/>
      <c r="F225" s="137"/>
    </row>
    <row r="226" spans="1:6" s="120" customFormat="1" ht="11.25">
      <c r="A226" s="137"/>
      <c r="B226" s="137"/>
      <c r="D226" s="137"/>
      <c r="E226" s="137"/>
      <c r="F226" s="137"/>
    </row>
    <row r="227" spans="1:6" s="120" customFormat="1" ht="11.25">
      <c r="A227" s="137"/>
      <c r="B227" s="137"/>
      <c r="D227" s="137"/>
      <c r="E227" s="137"/>
      <c r="F227" s="137"/>
    </row>
    <row r="228" spans="1:6" s="120" customFormat="1" ht="11.25">
      <c r="A228" s="137"/>
      <c r="B228" s="137"/>
      <c r="D228" s="137"/>
      <c r="E228" s="137"/>
      <c r="F228" s="137"/>
    </row>
    <row r="229" spans="1:6" s="120" customFormat="1" ht="11.25">
      <c r="A229" s="137"/>
      <c r="B229" s="137"/>
      <c r="D229" s="137"/>
      <c r="E229" s="137"/>
      <c r="F229" s="137"/>
    </row>
    <row r="230" spans="1:6" s="120" customFormat="1" ht="11.25">
      <c r="A230" s="137"/>
      <c r="B230" s="137"/>
      <c r="D230" s="137"/>
      <c r="E230" s="137"/>
      <c r="F230" s="137"/>
    </row>
    <row r="231" spans="1:6" s="120" customFormat="1" ht="11.25">
      <c r="A231" s="137"/>
      <c r="B231" s="137"/>
      <c r="D231" s="137"/>
      <c r="E231" s="137"/>
      <c r="F231" s="137"/>
    </row>
    <row r="232" spans="1:6" s="120" customFormat="1" ht="11.25">
      <c r="A232" s="137"/>
      <c r="B232" s="137"/>
      <c r="D232" s="137"/>
      <c r="E232" s="137"/>
      <c r="F232" s="137"/>
    </row>
    <row r="233" spans="1:6" s="120" customFormat="1" ht="11.25">
      <c r="A233" s="137"/>
      <c r="B233" s="137"/>
      <c r="D233" s="137"/>
      <c r="E233" s="137"/>
      <c r="F233" s="137"/>
    </row>
    <row r="234" spans="1:6" s="120" customFormat="1" ht="11.25">
      <c r="A234" s="137"/>
      <c r="B234" s="137"/>
      <c r="D234" s="137"/>
      <c r="E234" s="137"/>
      <c r="F234" s="137"/>
    </row>
    <row r="235" spans="1:6" s="120" customFormat="1" ht="11.25">
      <c r="A235" s="137"/>
      <c r="B235" s="137"/>
      <c r="D235" s="137"/>
      <c r="E235" s="137"/>
      <c r="F235" s="137"/>
    </row>
    <row r="236" spans="1:6" s="120" customFormat="1" ht="11.25">
      <c r="A236" s="137"/>
      <c r="B236" s="137"/>
      <c r="D236" s="137"/>
      <c r="E236" s="137"/>
      <c r="F236" s="137"/>
    </row>
    <row r="237" spans="1:6" s="120" customFormat="1" ht="11.25">
      <c r="A237" s="137"/>
      <c r="B237" s="137"/>
      <c r="D237" s="137"/>
      <c r="E237" s="137"/>
      <c r="F237" s="137"/>
    </row>
    <row r="238" spans="1:6" s="120" customFormat="1" ht="11.25">
      <c r="A238" s="137"/>
      <c r="B238" s="137"/>
      <c r="D238" s="137"/>
      <c r="E238" s="137"/>
      <c r="F238" s="137"/>
    </row>
    <row r="239" spans="1:6" s="120" customFormat="1" ht="11.25">
      <c r="A239" s="137"/>
      <c r="B239" s="137"/>
      <c r="D239" s="137"/>
      <c r="E239" s="137"/>
      <c r="F239" s="137"/>
    </row>
    <row r="240" spans="1:6" s="120" customFormat="1" ht="11.25">
      <c r="A240" s="137"/>
      <c r="B240" s="137"/>
      <c r="D240" s="137"/>
      <c r="E240" s="137"/>
      <c r="F240" s="137"/>
    </row>
    <row r="241" spans="1:6" s="120" customFormat="1" ht="11.25">
      <c r="A241" s="137"/>
      <c r="B241" s="137"/>
      <c r="D241" s="137"/>
      <c r="E241" s="137"/>
      <c r="F241" s="137"/>
    </row>
    <row r="242" spans="1:6" s="120" customFormat="1" ht="11.25">
      <c r="A242" s="137"/>
      <c r="B242" s="137"/>
      <c r="D242" s="137"/>
      <c r="E242" s="137"/>
      <c r="F242" s="137"/>
    </row>
    <row r="243" spans="1:6" s="120" customFormat="1" ht="11.25">
      <c r="A243" s="137"/>
      <c r="B243" s="137"/>
      <c r="D243" s="137"/>
      <c r="E243" s="137"/>
      <c r="F243" s="137"/>
    </row>
    <row r="244" spans="1:6" s="120" customFormat="1" ht="11.25">
      <c r="A244" s="137"/>
      <c r="B244" s="137"/>
      <c r="D244" s="137"/>
      <c r="E244" s="137"/>
      <c r="F244" s="137"/>
    </row>
    <row r="245" spans="1:6" s="120" customFormat="1" ht="11.25">
      <c r="A245" s="137"/>
      <c r="B245" s="137"/>
      <c r="D245" s="137"/>
      <c r="E245" s="137"/>
      <c r="F245" s="137"/>
    </row>
    <row r="246" spans="1:6" s="120" customFormat="1" ht="11.25">
      <c r="A246" s="137"/>
      <c r="B246" s="137"/>
      <c r="D246" s="137"/>
      <c r="E246" s="137"/>
      <c r="F246" s="137"/>
    </row>
    <row r="247" spans="1:6" s="120" customFormat="1" ht="11.25">
      <c r="A247" s="137"/>
      <c r="B247" s="137"/>
      <c r="D247" s="137"/>
      <c r="E247" s="137"/>
      <c r="F247" s="137"/>
    </row>
    <row r="248" spans="1:6" s="120" customFormat="1" ht="11.25">
      <c r="A248" s="137"/>
      <c r="B248" s="137"/>
      <c r="D248" s="137"/>
      <c r="E248" s="137"/>
      <c r="F248" s="137"/>
    </row>
    <row r="249" spans="1:6" s="120" customFormat="1" ht="11.25">
      <c r="A249" s="137"/>
      <c r="B249" s="137"/>
      <c r="D249" s="137"/>
      <c r="E249" s="137"/>
      <c r="F249" s="137"/>
    </row>
    <row r="250" spans="1:6" s="120" customFormat="1" ht="11.25">
      <c r="A250" s="137"/>
      <c r="B250" s="137"/>
      <c r="D250" s="137"/>
      <c r="E250" s="137"/>
      <c r="F250" s="137"/>
    </row>
    <row r="251" spans="1:6" s="120" customFormat="1" ht="11.25">
      <c r="A251" s="137"/>
      <c r="B251" s="137"/>
      <c r="D251" s="137"/>
      <c r="E251" s="137"/>
      <c r="F251" s="137"/>
    </row>
    <row r="252" spans="1:6" s="120" customFormat="1" ht="11.25">
      <c r="A252" s="137"/>
      <c r="B252" s="137"/>
      <c r="D252" s="137"/>
      <c r="E252" s="137"/>
      <c r="F252" s="137"/>
    </row>
    <row r="253" spans="1:6" s="120" customFormat="1" ht="11.25">
      <c r="A253" s="137"/>
      <c r="B253" s="137"/>
      <c r="D253" s="137"/>
      <c r="E253" s="137"/>
      <c r="F253" s="137"/>
    </row>
    <row r="254" spans="1:6" s="120" customFormat="1" ht="11.25">
      <c r="A254" s="137"/>
      <c r="B254" s="137"/>
      <c r="D254" s="137"/>
      <c r="E254" s="137"/>
      <c r="F254" s="137"/>
    </row>
    <row r="255" spans="1:6" s="120" customFormat="1" ht="11.25">
      <c r="A255" s="137"/>
      <c r="B255" s="137"/>
      <c r="D255" s="137"/>
      <c r="E255" s="137"/>
      <c r="F255" s="137"/>
    </row>
    <row r="256" spans="1:6" s="120" customFormat="1" ht="11.25">
      <c r="A256" s="137"/>
      <c r="B256" s="137"/>
      <c r="D256" s="137"/>
      <c r="E256" s="137"/>
      <c r="F256" s="137"/>
    </row>
    <row r="257" spans="1:6" s="120" customFormat="1" ht="11.25">
      <c r="A257" s="137"/>
      <c r="B257" s="137"/>
      <c r="D257" s="137"/>
      <c r="E257" s="137"/>
      <c r="F257" s="137"/>
    </row>
    <row r="258" spans="1:6" s="120" customFormat="1" ht="11.25">
      <c r="A258" s="137"/>
      <c r="B258" s="137"/>
      <c r="D258" s="137"/>
      <c r="E258" s="137"/>
      <c r="F258" s="137"/>
    </row>
    <row r="259" spans="1:6" s="120" customFormat="1" ht="11.25">
      <c r="A259" s="137"/>
      <c r="B259" s="137"/>
      <c r="D259" s="137"/>
      <c r="E259" s="137"/>
      <c r="F259" s="137"/>
    </row>
    <row r="260" spans="1:6" s="120" customFormat="1" ht="11.25">
      <c r="A260" s="137"/>
      <c r="B260" s="137"/>
      <c r="D260" s="137"/>
      <c r="E260" s="137"/>
      <c r="F260" s="137"/>
    </row>
    <row r="261" spans="1:6" s="120" customFormat="1" ht="11.25">
      <c r="A261" s="137"/>
      <c r="B261" s="137"/>
      <c r="D261" s="137"/>
      <c r="E261" s="137"/>
      <c r="F261" s="137"/>
    </row>
    <row r="262" spans="1:6" s="120" customFormat="1" ht="11.25">
      <c r="A262" s="137"/>
      <c r="B262" s="137"/>
      <c r="D262" s="137"/>
      <c r="E262" s="137"/>
      <c r="F262" s="137"/>
    </row>
    <row r="263" spans="1:6" s="120" customFormat="1" ht="11.25">
      <c r="A263" s="137"/>
      <c r="B263" s="137"/>
      <c r="D263" s="137"/>
      <c r="E263" s="137"/>
      <c r="F263" s="137"/>
    </row>
    <row r="264" spans="1:6" s="120" customFormat="1" ht="11.25">
      <c r="A264" s="137"/>
      <c r="B264" s="137"/>
      <c r="D264" s="137"/>
      <c r="E264" s="137"/>
      <c r="F264" s="137"/>
    </row>
    <row r="265" spans="1:6" s="120" customFormat="1" ht="11.25">
      <c r="A265" s="137"/>
      <c r="B265" s="137"/>
      <c r="D265" s="137"/>
      <c r="E265" s="137"/>
      <c r="F265" s="137"/>
    </row>
    <row r="266" spans="1:6" s="120" customFormat="1" ht="11.25">
      <c r="A266" s="137"/>
      <c r="B266" s="137"/>
      <c r="D266" s="137"/>
      <c r="E266" s="137"/>
      <c r="F266" s="137"/>
    </row>
    <row r="267" spans="1:6" s="120" customFormat="1" ht="11.25">
      <c r="A267" s="137"/>
      <c r="B267" s="137"/>
      <c r="D267" s="137"/>
      <c r="E267" s="137"/>
      <c r="F267" s="137"/>
    </row>
    <row r="268" spans="1:6" s="120" customFormat="1" ht="11.25">
      <c r="A268" s="137"/>
      <c r="B268" s="137"/>
      <c r="D268" s="137"/>
      <c r="E268" s="137"/>
      <c r="F268" s="137"/>
    </row>
    <row r="269" spans="1:6" s="120" customFormat="1" ht="11.25">
      <c r="A269" s="137"/>
      <c r="B269" s="137"/>
      <c r="D269" s="137"/>
      <c r="E269" s="137"/>
      <c r="F269" s="137"/>
    </row>
    <row r="270" spans="1:6" s="120" customFormat="1" ht="11.25">
      <c r="A270" s="137"/>
      <c r="B270" s="137"/>
      <c r="D270" s="137"/>
      <c r="E270" s="137"/>
      <c r="F270" s="137"/>
    </row>
    <row r="271" spans="1:6" s="120" customFormat="1" ht="11.25">
      <c r="A271" s="137"/>
      <c r="B271" s="137"/>
      <c r="D271" s="137"/>
      <c r="E271" s="137"/>
      <c r="F271" s="137"/>
    </row>
    <row r="272" spans="1:6" s="120" customFormat="1" ht="11.25">
      <c r="A272" s="137"/>
      <c r="B272" s="137"/>
      <c r="D272" s="137"/>
      <c r="E272" s="137"/>
      <c r="F272" s="137"/>
    </row>
    <row r="273" spans="1:6" s="120" customFormat="1" ht="11.25">
      <c r="A273" s="137"/>
      <c r="B273" s="137"/>
      <c r="D273" s="137"/>
      <c r="E273" s="137"/>
      <c r="F273" s="137"/>
    </row>
    <row r="274" spans="1:6" s="120" customFormat="1" ht="11.25">
      <c r="A274" s="137"/>
      <c r="B274" s="137"/>
      <c r="D274" s="137"/>
      <c r="E274" s="137"/>
      <c r="F274" s="137"/>
    </row>
    <row r="275" spans="1:6" s="120" customFormat="1" ht="11.25">
      <c r="A275" s="137"/>
      <c r="B275" s="137"/>
      <c r="D275" s="137"/>
      <c r="E275" s="137"/>
      <c r="F275" s="137"/>
    </row>
    <row r="276" spans="1:6" s="120" customFormat="1" ht="11.25">
      <c r="A276" s="137"/>
      <c r="B276" s="137"/>
      <c r="D276" s="137"/>
      <c r="E276" s="137"/>
      <c r="F276" s="137"/>
    </row>
    <row r="277" spans="1:6" s="120" customFormat="1" ht="11.25">
      <c r="A277" s="137"/>
      <c r="B277" s="137"/>
      <c r="D277" s="137"/>
      <c r="E277" s="137"/>
      <c r="F277" s="137"/>
    </row>
    <row r="278" spans="1:6" s="120" customFormat="1" ht="11.25">
      <c r="A278" s="137"/>
      <c r="B278" s="137"/>
      <c r="D278" s="137"/>
      <c r="E278" s="137"/>
      <c r="F278" s="137"/>
    </row>
    <row r="279" spans="1:6" s="120" customFormat="1" ht="11.25">
      <c r="A279" s="137"/>
      <c r="B279" s="137"/>
      <c r="D279" s="137"/>
      <c r="E279" s="137"/>
      <c r="F279" s="137"/>
    </row>
    <row r="280" spans="1:6" s="120" customFormat="1" ht="11.25">
      <c r="A280" s="137"/>
      <c r="B280" s="137"/>
      <c r="D280" s="137"/>
      <c r="E280" s="137"/>
      <c r="F280" s="137"/>
    </row>
    <row r="281" spans="1:6" s="120" customFormat="1" ht="11.25">
      <c r="A281" s="137"/>
      <c r="B281" s="137"/>
      <c r="D281" s="137"/>
      <c r="E281" s="137"/>
      <c r="F281" s="137"/>
    </row>
    <row r="282" spans="1:6" s="120" customFormat="1" ht="11.25">
      <c r="A282" s="137"/>
      <c r="B282" s="137"/>
      <c r="D282" s="137"/>
      <c r="E282" s="137"/>
      <c r="F282" s="137"/>
    </row>
    <row r="283" spans="1:6" s="120" customFormat="1" ht="11.25">
      <c r="A283" s="137"/>
      <c r="B283" s="137"/>
      <c r="D283" s="137"/>
      <c r="E283" s="137"/>
      <c r="F283" s="137"/>
    </row>
    <row r="284" spans="1:6" s="120" customFormat="1" ht="11.25">
      <c r="A284" s="137"/>
      <c r="B284" s="137"/>
      <c r="D284" s="137"/>
      <c r="E284" s="137"/>
      <c r="F284" s="137"/>
    </row>
    <row r="285" spans="1:6" s="120" customFormat="1" ht="11.25">
      <c r="A285" s="137"/>
      <c r="B285" s="137"/>
      <c r="D285" s="137"/>
      <c r="E285" s="137"/>
      <c r="F285" s="137"/>
    </row>
    <row r="286" spans="1:6" s="120" customFormat="1" ht="11.25">
      <c r="A286" s="137"/>
      <c r="B286" s="137"/>
      <c r="D286" s="137"/>
      <c r="E286" s="137"/>
      <c r="F286" s="137"/>
    </row>
    <row r="287" spans="1:6" s="120" customFormat="1" ht="11.25">
      <c r="A287" s="137"/>
      <c r="B287" s="137"/>
      <c r="D287" s="137"/>
      <c r="E287" s="137"/>
      <c r="F287" s="137"/>
    </row>
    <row r="288" spans="1:6" s="120" customFormat="1" ht="11.25">
      <c r="A288" s="137"/>
      <c r="B288" s="137"/>
      <c r="D288" s="137"/>
      <c r="E288" s="137"/>
      <c r="F288" s="137"/>
    </row>
    <row r="289" spans="1:6" s="120" customFormat="1" ht="11.25">
      <c r="A289" s="137"/>
      <c r="B289" s="137"/>
      <c r="D289" s="137"/>
      <c r="E289" s="137"/>
      <c r="F289" s="137"/>
    </row>
    <row r="290" spans="1:6" s="120" customFormat="1" ht="11.25">
      <c r="A290" s="137"/>
      <c r="B290" s="137"/>
      <c r="D290" s="137"/>
      <c r="E290" s="137"/>
      <c r="F290" s="137"/>
    </row>
    <row r="291" spans="1:6" s="120" customFormat="1" ht="11.25">
      <c r="A291" s="137"/>
      <c r="B291" s="137"/>
      <c r="D291" s="137"/>
      <c r="E291" s="137"/>
      <c r="F291" s="137"/>
    </row>
    <row r="292" spans="1:6" s="120" customFormat="1" ht="11.25">
      <c r="A292" s="137"/>
      <c r="B292" s="137"/>
      <c r="D292" s="137"/>
      <c r="E292" s="137"/>
      <c r="F292" s="137"/>
    </row>
    <row r="293" spans="1:6" s="120" customFormat="1" ht="11.25">
      <c r="A293" s="137"/>
      <c r="B293" s="137"/>
      <c r="D293" s="137"/>
      <c r="E293" s="137"/>
      <c r="F293" s="137"/>
    </row>
    <row r="294" spans="1:6" s="120" customFormat="1" ht="11.25">
      <c r="A294" s="137"/>
      <c r="B294" s="137"/>
      <c r="D294" s="137"/>
      <c r="E294" s="137"/>
      <c r="F294" s="137"/>
    </row>
    <row r="295" spans="1:6" s="120" customFormat="1" ht="11.25">
      <c r="A295" s="137"/>
      <c r="B295" s="137"/>
      <c r="D295" s="137"/>
      <c r="E295" s="137"/>
      <c r="F295" s="137"/>
    </row>
    <row r="296" spans="1:6" s="120" customFormat="1" ht="11.25">
      <c r="A296" s="137"/>
      <c r="B296" s="137"/>
      <c r="D296" s="137"/>
      <c r="E296" s="137"/>
      <c r="F296" s="137"/>
    </row>
    <row r="297" spans="1:6" s="120" customFormat="1" ht="11.25">
      <c r="A297" s="137"/>
      <c r="B297" s="137"/>
      <c r="D297" s="137"/>
      <c r="E297" s="137"/>
      <c r="F297" s="137"/>
    </row>
    <row r="298" spans="1:6" s="120" customFormat="1" ht="11.25">
      <c r="A298" s="137"/>
      <c r="B298" s="137"/>
      <c r="D298" s="137"/>
      <c r="E298" s="137"/>
      <c r="F298" s="137"/>
    </row>
    <row r="299" spans="1:6" s="120" customFormat="1" ht="11.25">
      <c r="A299" s="137"/>
      <c r="B299" s="137"/>
      <c r="D299" s="137"/>
      <c r="E299" s="137"/>
      <c r="F299" s="137"/>
    </row>
    <row r="300" spans="1:6" s="120" customFormat="1" ht="11.25">
      <c r="A300" s="137"/>
      <c r="B300" s="137"/>
      <c r="D300" s="137"/>
      <c r="E300" s="137"/>
      <c r="F300" s="137"/>
    </row>
    <row r="301" spans="1:6" s="120" customFormat="1" ht="11.25">
      <c r="A301" s="137"/>
      <c r="B301" s="137"/>
      <c r="D301" s="137"/>
      <c r="E301" s="137"/>
      <c r="F301" s="137"/>
    </row>
    <row r="302" spans="1:6" s="120" customFormat="1" ht="11.25">
      <c r="A302" s="137"/>
      <c r="B302" s="137"/>
      <c r="D302" s="137"/>
      <c r="E302" s="137"/>
      <c r="F302" s="137"/>
    </row>
    <row r="303" spans="1:6" s="120" customFormat="1" ht="11.25">
      <c r="A303" s="137"/>
      <c r="B303" s="137"/>
      <c r="D303" s="137"/>
      <c r="E303" s="137"/>
      <c r="F303" s="137"/>
    </row>
    <row r="304" spans="1:6" s="120" customFormat="1" ht="11.25">
      <c r="A304" s="137"/>
      <c r="B304" s="137"/>
      <c r="D304" s="137"/>
      <c r="E304" s="137"/>
      <c r="F304" s="137"/>
    </row>
    <row r="305" spans="1:6" s="120" customFormat="1" ht="11.25">
      <c r="A305" s="137"/>
      <c r="B305" s="137"/>
      <c r="D305" s="137"/>
      <c r="E305" s="137"/>
      <c r="F305" s="137"/>
    </row>
    <row r="306" spans="1:6" s="120" customFormat="1" ht="11.25">
      <c r="A306" s="137"/>
      <c r="B306" s="137"/>
      <c r="D306" s="137"/>
      <c r="E306" s="137"/>
      <c r="F306" s="137"/>
    </row>
    <row r="307" spans="1:6" s="120" customFormat="1" ht="11.25">
      <c r="A307" s="137"/>
      <c r="B307" s="137"/>
      <c r="D307" s="137"/>
      <c r="E307" s="137"/>
      <c r="F307" s="137"/>
    </row>
    <row r="308" spans="1:6" s="120" customFormat="1" ht="11.25">
      <c r="A308" s="137"/>
      <c r="B308" s="137"/>
      <c r="D308" s="137"/>
      <c r="E308" s="137"/>
      <c r="F308" s="137"/>
    </row>
    <row r="309" spans="1:6" s="120" customFormat="1" ht="11.25">
      <c r="A309" s="137"/>
      <c r="B309" s="137"/>
      <c r="D309" s="137"/>
      <c r="E309" s="137"/>
      <c r="F309" s="137"/>
    </row>
    <row r="310" spans="1:6" s="120" customFormat="1" ht="11.25">
      <c r="A310" s="137"/>
      <c r="B310" s="137"/>
      <c r="D310" s="137"/>
      <c r="E310" s="137"/>
      <c r="F310" s="137"/>
    </row>
    <row r="311" spans="1:6" s="120" customFormat="1" ht="11.25">
      <c r="A311" s="137"/>
      <c r="B311" s="137"/>
      <c r="D311" s="137"/>
      <c r="E311" s="137"/>
      <c r="F311" s="137"/>
    </row>
    <row r="312" spans="1:6" s="120" customFormat="1" ht="11.25">
      <c r="A312" s="137"/>
      <c r="B312" s="137"/>
      <c r="D312" s="137"/>
      <c r="E312" s="137"/>
      <c r="F312" s="137"/>
    </row>
    <row r="313" spans="1:6" s="120" customFormat="1" ht="11.25">
      <c r="A313" s="137"/>
      <c r="B313" s="137"/>
      <c r="D313" s="137"/>
      <c r="E313" s="137"/>
      <c r="F313" s="137"/>
    </row>
    <row r="314" spans="1:6" s="120" customFormat="1" ht="11.25">
      <c r="A314" s="137"/>
      <c r="B314" s="137"/>
      <c r="D314" s="137"/>
      <c r="E314" s="137"/>
      <c r="F314" s="137"/>
    </row>
    <row r="315" spans="1:6" s="120" customFormat="1" ht="11.25">
      <c r="A315" s="137"/>
      <c r="B315" s="137"/>
      <c r="D315" s="137"/>
      <c r="E315" s="137"/>
      <c r="F315" s="137"/>
    </row>
    <row r="316" spans="1:6" s="120" customFormat="1" ht="11.25">
      <c r="A316" s="137"/>
      <c r="B316" s="137"/>
      <c r="D316" s="137"/>
      <c r="E316" s="137"/>
      <c r="F316" s="137"/>
    </row>
    <row r="317" spans="1:6" s="120" customFormat="1" ht="11.25">
      <c r="A317" s="137"/>
      <c r="B317" s="137"/>
      <c r="D317" s="137"/>
      <c r="E317" s="137"/>
      <c r="F317" s="137"/>
    </row>
    <row r="318" spans="1:6" s="120" customFormat="1" ht="11.25">
      <c r="A318" s="137"/>
      <c r="B318" s="137"/>
      <c r="D318" s="137"/>
      <c r="E318" s="137"/>
      <c r="F318" s="137"/>
    </row>
    <row r="319" spans="1:6" s="120" customFormat="1" ht="11.25">
      <c r="A319" s="137"/>
      <c r="B319" s="137"/>
      <c r="D319" s="137"/>
      <c r="E319" s="137"/>
      <c r="F319" s="137"/>
    </row>
    <row r="320" spans="1:6" s="120" customFormat="1" ht="11.25">
      <c r="A320" s="137"/>
      <c r="B320" s="137"/>
      <c r="D320" s="137"/>
      <c r="E320" s="137"/>
      <c r="F320" s="137"/>
    </row>
    <row r="321" spans="1:6" s="120" customFormat="1" ht="11.25">
      <c r="A321" s="137"/>
      <c r="B321" s="137"/>
      <c r="D321" s="137"/>
      <c r="E321" s="137"/>
      <c r="F321" s="137"/>
    </row>
    <row r="322" spans="1:6" s="120" customFormat="1" ht="11.25">
      <c r="A322" s="137"/>
      <c r="B322" s="137"/>
      <c r="D322" s="137"/>
      <c r="E322" s="137"/>
      <c r="F322" s="137"/>
    </row>
    <row r="323" spans="1:6" s="120" customFormat="1" ht="11.25">
      <c r="A323" s="137"/>
      <c r="B323" s="137"/>
      <c r="D323" s="137"/>
      <c r="E323" s="137"/>
      <c r="F323" s="137"/>
    </row>
    <row r="324" spans="1:6" s="120" customFormat="1" ht="11.25">
      <c r="A324" s="137"/>
      <c r="B324" s="137"/>
      <c r="D324" s="137"/>
      <c r="E324" s="137"/>
      <c r="F324" s="137"/>
    </row>
    <row r="325" spans="1:6" s="120" customFormat="1" ht="11.25">
      <c r="A325" s="137"/>
      <c r="B325" s="137"/>
      <c r="D325" s="137"/>
      <c r="E325" s="137"/>
      <c r="F325" s="137"/>
    </row>
    <row r="326" spans="1:6" s="120" customFormat="1" ht="11.25">
      <c r="A326" s="137"/>
      <c r="B326" s="137"/>
      <c r="D326" s="137"/>
      <c r="E326" s="137"/>
      <c r="F326" s="137"/>
    </row>
    <row r="327" spans="1:6" s="120" customFormat="1" ht="11.25">
      <c r="A327" s="137"/>
      <c r="B327" s="137"/>
      <c r="D327" s="137"/>
      <c r="E327" s="137"/>
      <c r="F327" s="137"/>
    </row>
    <row r="328" spans="1:6" s="120" customFormat="1" ht="11.25">
      <c r="A328" s="137"/>
      <c r="B328" s="137"/>
      <c r="D328" s="137"/>
      <c r="E328" s="137"/>
      <c r="F328" s="137"/>
    </row>
    <row r="329" spans="1:6" s="120" customFormat="1" ht="11.25">
      <c r="A329" s="137"/>
      <c r="B329" s="137"/>
      <c r="D329" s="137"/>
      <c r="E329" s="137"/>
      <c r="F329" s="137"/>
    </row>
    <row r="330" spans="1:6" s="120" customFormat="1" ht="11.25">
      <c r="A330" s="137"/>
      <c r="B330" s="137"/>
      <c r="D330" s="137"/>
      <c r="E330" s="137"/>
      <c r="F330" s="137"/>
    </row>
    <row r="331" spans="1:6" s="120" customFormat="1" ht="11.25">
      <c r="A331" s="137"/>
      <c r="B331" s="137"/>
      <c r="D331" s="137"/>
      <c r="E331" s="137"/>
      <c r="F331" s="137"/>
    </row>
    <row r="332" spans="1:6" s="120" customFormat="1" ht="11.25">
      <c r="A332" s="137"/>
      <c r="B332" s="137"/>
      <c r="D332" s="137"/>
      <c r="E332" s="137"/>
      <c r="F332" s="137"/>
    </row>
    <row r="333" spans="1:6" s="120" customFormat="1" ht="11.25">
      <c r="A333" s="137"/>
      <c r="B333" s="137"/>
      <c r="D333" s="137"/>
      <c r="E333" s="137"/>
      <c r="F333" s="137"/>
    </row>
    <row r="334" spans="1:6" s="120" customFormat="1" ht="11.25">
      <c r="A334" s="137"/>
      <c r="B334" s="137"/>
      <c r="D334" s="137"/>
      <c r="E334" s="137"/>
      <c r="F334" s="137"/>
    </row>
    <row r="335" spans="1:6" s="120" customFormat="1" ht="11.25">
      <c r="A335" s="137"/>
      <c r="B335" s="137"/>
      <c r="D335" s="137"/>
      <c r="E335" s="137"/>
      <c r="F335" s="137"/>
    </row>
    <row r="336" spans="1:6" s="120" customFormat="1" ht="11.25">
      <c r="A336" s="137"/>
      <c r="B336" s="137"/>
      <c r="D336" s="137"/>
      <c r="E336" s="137"/>
      <c r="F336" s="137"/>
    </row>
    <row r="337" spans="1:6" s="120" customFormat="1" ht="11.25">
      <c r="A337" s="137"/>
      <c r="B337" s="137"/>
      <c r="D337" s="137"/>
      <c r="E337" s="137"/>
      <c r="F337" s="137"/>
    </row>
  </sheetData>
  <mergeCells count="4">
    <mergeCell ref="A2:B2"/>
    <mergeCell ref="E2:F2"/>
    <mergeCell ref="A3:B3"/>
    <mergeCell ref="E3:F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9">
      <selection activeCell="M17" sqref="M17"/>
    </sheetView>
  </sheetViews>
  <sheetFormatPr defaultColWidth="8.88671875" defaultRowHeight="13.5"/>
  <cols>
    <col min="1" max="1" width="12.77734375" style="0" customWidth="1"/>
    <col min="2" max="12" width="8.77734375" style="0" customWidth="1"/>
    <col min="13" max="13" width="12.4453125" style="0" customWidth="1"/>
    <col min="14" max="16384" width="8.88671875" style="56" customWidth="1"/>
  </cols>
  <sheetData>
    <row r="1" spans="1:13" s="49" customFormat="1" ht="23.25" customHeight="1">
      <c r="A1" s="506" t="s">
        <v>22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s="49" customFormat="1" ht="19.5" customHeight="1">
      <c r="A2" s="506" t="s">
        <v>23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1:13" s="50" customFormat="1" ht="14.25" customHeight="1" thickBot="1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25</v>
      </c>
    </row>
    <row r="4" spans="1:13" s="50" customFormat="1" ht="19.5" customHeight="1">
      <c r="A4" s="485" t="s">
        <v>776</v>
      </c>
      <c r="B4" s="52" t="s">
        <v>26</v>
      </c>
      <c r="C4" s="52" t="s">
        <v>27</v>
      </c>
      <c r="D4" s="52" t="s">
        <v>125</v>
      </c>
      <c r="E4" s="52" t="s">
        <v>126</v>
      </c>
      <c r="F4" s="478" t="s">
        <v>28</v>
      </c>
      <c r="G4" s="478"/>
      <c r="H4" s="52" t="s">
        <v>29</v>
      </c>
      <c r="I4" s="478" t="s">
        <v>127</v>
      </c>
      <c r="J4" s="478"/>
      <c r="K4" s="52" t="s">
        <v>30</v>
      </c>
      <c r="L4" s="64" t="s">
        <v>138</v>
      </c>
      <c r="M4" s="480" t="s">
        <v>777</v>
      </c>
    </row>
    <row r="5" spans="1:13" s="50" customFormat="1" ht="15.75" customHeight="1">
      <c r="A5" s="486"/>
      <c r="B5" s="484" t="s">
        <v>31</v>
      </c>
      <c r="C5" s="479" t="s">
        <v>32</v>
      </c>
      <c r="D5" s="54" t="s">
        <v>144</v>
      </c>
      <c r="E5" s="54" t="s">
        <v>145</v>
      </c>
      <c r="F5" s="53" t="s">
        <v>33</v>
      </c>
      <c r="G5" s="53" t="s">
        <v>34</v>
      </c>
      <c r="H5" s="479" t="s">
        <v>35</v>
      </c>
      <c r="I5" s="53" t="s">
        <v>128</v>
      </c>
      <c r="J5" s="53" t="s">
        <v>129</v>
      </c>
      <c r="K5" s="483" t="s">
        <v>36</v>
      </c>
      <c r="L5" s="5" t="s">
        <v>139</v>
      </c>
      <c r="M5" s="481"/>
    </row>
    <row r="6" spans="1:13" s="50" customFormat="1" ht="15.75" customHeight="1">
      <c r="A6" s="487"/>
      <c r="B6" s="483"/>
      <c r="C6" s="479"/>
      <c r="D6" s="54"/>
      <c r="E6" s="54"/>
      <c r="F6" s="397" t="s">
        <v>37</v>
      </c>
      <c r="G6" s="53" t="s">
        <v>38</v>
      </c>
      <c r="H6" s="479"/>
      <c r="I6" s="397" t="s">
        <v>37</v>
      </c>
      <c r="J6" s="53" t="s">
        <v>38</v>
      </c>
      <c r="K6" s="483"/>
      <c r="L6" s="48" t="s">
        <v>140</v>
      </c>
      <c r="M6" s="482"/>
    </row>
    <row r="7" spans="1:13" s="55" customFormat="1" ht="12" customHeight="1">
      <c r="A7" s="157" t="s">
        <v>704</v>
      </c>
      <c r="B7" s="139">
        <v>255.36</v>
      </c>
      <c r="C7" s="447">
        <v>100</v>
      </c>
      <c r="D7" s="162">
        <v>0</v>
      </c>
      <c r="E7" s="162">
        <v>0</v>
      </c>
      <c r="F7" s="449">
        <v>505</v>
      </c>
      <c r="G7" s="464">
        <v>2427</v>
      </c>
      <c r="H7" s="468">
        <v>2000</v>
      </c>
      <c r="I7" s="162">
        <v>0</v>
      </c>
      <c r="J7" s="162">
        <v>0</v>
      </c>
      <c r="K7" s="162">
        <v>0</v>
      </c>
      <c r="L7" s="140">
        <v>0</v>
      </c>
      <c r="M7" s="159" t="s">
        <v>367</v>
      </c>
    </row>
    <row r="8" spans="1:13" s="51" customFormat="1" ht="12" customHeight="1">
      <c r="A8" s="158" t="s">
        <v>705</v>
      </c>
      <c r="B8" s="141">
        <v>721.27</v>
      </c>
      <c r="C8" s="448">
        <v>100</v>
      </c>
      <c r="D8" s="142">
        <v>4</v>
      </c>
      <c r="E8" s="142">
        <v>3</v>
      </c>
      <c r="F8" s="462" t="s">
        <v>775</v>
      </c>
      <c r="G8" s="465" t="s">
        <v>775</v>
      </c>
      <c r="H8" s="465" t="s">
        <v>775</v>
      </c>
      <c r="I8" s="142">
        <v>96</v>
      </c>
      <c r="J8" s="142">
        <v>84</v>
      </c>
      <c r="K8" s="162">
        <v>0</v>
      </c>
      <c r="L8" s="143">
        <v>0</v>
      </c>
      <c r="M8" s="160" t="s">
        <v>368</v>
      </c>
    </row>
    <row r="9" spans="1:13" s="55" customFormat="1" ht="12" customHeight="1">
      <c r="A9" s="158" t="s">
        <v>706</v>
      </c>
      <c r="B9" s="144">
        <v>255.47600000000003</v>
      </c>
      <c r="C9" s="448">
        <v>100</v>
      </c>
      <c r="D9" s="162">
        <v>0</v>
      </c>
      <c r="E9" s="162">
        <v>0</v>
      </c>
      <c r="F9" s="463">
        <v>19</v>
      </c>
      <c r="G9" s="466">
        <v>40</v>
      </c>
      <c r="H9" s="466">
        <v>541</v>
      </c>
      <c r="I9" s="162">
        <v>0</v>
      </c>
      <c r="J9" s="162">
        <v>0</v>
      </c>
      <c r="K9" s="145">
        <v>2696</v>
      </c>
      <c r="L9" s="143">
        <v>0</v>
      </c>
      <c r="M9" s="160" t="s">
        <v>369</v>
      </c>
    </row>
    <row r="10" spans="1:13" s="55" customFormat="1" ht="12" customHeight="1">
      <c r="A10" s="158" t="s">
        <v>707</v>
      </c>
      <c r="B10" s="144">
        <v>721.8</v>
      </c>
      <c r="C10" s="448">
        <v>100</v>
      </c>
      <c r="D10" s="146">
        <v>4</v>
      </c>
      <c r="E10" s="146">
        <v>3</v>
      </c>
      <c r="F10" s="462" t="s">
        <v>775</v>
      </c>
      <c r="G10" s="465" t="s">
        <v>775</v>
      </c>
      <c r="H10" s="465" t="s">
        <v>775</v>
      </c>
      <c r="I10" s="145">
        <v>96</v>
      </c>
      <c r="J10" s="145">
        <v>84</v>
      </c>
      <c r="K10" s="162">
        <v>0</v>
      </c>
      <c r="L10" s="143">
        <v>0</v>
      </c>
      <c r="M10" s="160" t="s">
        <v>370</v>
      </c>
    </row>
    <row r="11" spans="1:13" s="51" customFormat="1" ht="12" customHeight="1">
      <c r="A11" s="158" t="s">
        <v>708</v>
      </c>
      <c r="B11" s="144">
        <v>255.48</v>
      </c>
      <c r="C11" s="448">
        <v>100</v>
      </c>
      <c r="D11" s="162">
        <v>0</v>
      </c>
      <c r="E11" s="162">
        <v>0</v>
      </c>
      <c r="F11" s="463">
        <v>19</v>
      </c>
      <c r="G11" s="466">
        <v>40</v>
      </c>
      <c r="H11" s="466">
        <v>541</v>
      </c>
      <c r="I11" s="162">
        <v>0</v>
      </c>
      <c r="J11" s="162">
        <v>0</v>
      </c>
      <c r="K11" s="145">
        <v>2696</v>
      </c>
      <c r="L11" s="143">
        <v>0</v>
      </c>
      <c r="M11" s="160" t="s">
        <v>371</v>
      </c>
    </row>
    <row r="12" spans="1:13" s="51" customFormat="1" ht="12" customHeight="1">
      <c r="A12" s="158" t="s">
        <v>709</v>
      </c>
      <c r="B12" s="144">
        <v>721.84</v>
      </c>
      <c r="C12" s="448">
        <v>100</v>
      </c>
      <c r="D12" s="146">
        <v>4</v>
      </c>
      <c r="E12" s="146">
        <v>3</v>
      </c>
      <c r="F12" s="462" t="s">
        <v>775</v>
      </c>
      <c r="G12" s="465" t="s">
        <v>775</v>
      </c>
      <c r="H12" s="465" t="s">
        <v>775</v>
      </c>
      <c r="I12" s="145">
        <v>96</v>
      </c>
      <c r="J12" s="145">
        <v>84</v>
      </c>
      <c r="K12" s="162">
        <v>0</v>
      </c>
      <c r="L12" s="143">
        <v>0</v>
      </c>
      <c r="M12" s="160" t="s">
        <v>372</v>
      </c>
    </row>
    <row r="13" spans="1:13" s="55" customFormat="1" ht="12" customHeight="1">
      <c r="A13" s="158" t="s">
        <v>710</v>
      </c>
      <c r="B13" s="144">
        <v>255.53</v>
      </c>
      <c r="C13" s="448">
        <v>100</v>
      </c>
      <c r="D13" s="162">
        <v>0</v>
      </c>
      <c r="E13" s="162">
        <v>0</v>
      </c>
      <c r="F13" s="463">
        <v>19</v>
      </c>
      <c r="G13" s="466">
        <v>40</v>
      </c>
      <c r="H13" s="466">
        <v>541</v>
      </c>
      <c r="I13" s="162">
        <v>0</v>
      </c>
      <c r="J13" s="162">
        <v>0</v>
      </c>
      <c r="K13" s="145">
        <v>2696</v>
      </c>
      <c r="L13" s="143">
        <v>0</v>
      </c>
      <c r="M13" s="160" t="s">
        <v>373</v>
      </c>
    </row>
    <row r="14" spans="1:13" s="55" customFormat="1" ht="12" customHeight="1">
      <c r="A14" s="158" t="s">
        <v>711</v>
      </c>
      <c r="B14" s="144">
        <v>722.31</v>
      </c>
      <c r="C14" s="448">
        <v>100</v>
      </c>
      <c r="D14" s="146">
        <v>4</v>
      </c>
      <c r="E14" s="146">
        <v>3</v>
      </c>
      <c r="F14" s="462" t="s">
        <v>775</v>
      </c>
      <c r="G14" s="465" t="s">
        <v>775</v>
      </c>
      <c r="H14" s="465" t="s">
        <v>775</v>
      </c>
      <c r="I14" s="145">
        <v>96</v>
      </c>
      <c r="J14" s="145">
        <v>84</v>
      </c>
      <c r="K14" s="162">
        <v>0</v>
      </c>
      <c r="L14" s="143">
        <v>0</v>
      </c>
      <c r="M14" s="160" t="s">
        <v>374</v>
      </c>
    </row>
    <row r="15" spans="1:13" s="51" customFormat="1" ht="12" customHeight="1">
      <c r="A15" s="158" t="s">
        <v>712</v>
      </c>
      <c r="B15" s="144">
        <f>SUM(B25:B43)</f>
        <v>255.45700000000002</v>
      </c>
      <c r="C15" s="448">
        <v>100</v>
      </c>
      <c r="D15" s="162">
        <v>0</v>
      </c>
      <c r="E15" s="162">
        <v>0</v>
      </c>
      <c r="F15" s="463">
        <v>19</v>
      </c>
      <c r="G15" s="466">
        <v>40</v>
      </c>
      <c r="H15" s="466">
        <v>405</v>
      </c>
      <c r="I15" s="162">
        <v>0</v>
      </c>
      <c r="J15" s="162">
        <v>0</v>
      </c>
      <c r="K15" s="145">
        <v>2525</v>
      </c>
      <c r="L15" s="143">
        <v>0</v>
      </c>
      <c r="M15" s="160" t="s">
        <v>375</v>
      </c>
    </row>
    <row r="16" spans="1:13" s="55" customFormat="1" ht="12" customHeight="1">
      <c r="A16" s="158" t="s">
        <v>713</v>
      </c>
      <c r="B16" s="144">
        <v>722.315</v>
      </c>
      <c r="C16" s="448">
        <v>100</v>
      </c>
      <c r="D16" s="146">
        <v>4</v>
      </c>
      <c r="E16" s="146">
        <v>3</v>
      </c>
      <c r="F16" s="162">
        <v>0</v>
      </c>
      <c r="G16" s="465" t="s">
        <v>775</v>
      </c>
      <c r="H16" s="465" t="s">
        <v>775</v>
      </c>
      <c r="I16" s="162">
        <v>0</v>
      </c>
      <c r="J16" s="162">
        <v>0</v>
      </c>
      <c r="K16" s="162">
        <v>0</v>
      </c>
      <c r="L16" s="143">
        <v>0</v>
      </c>
      <c r="M16" s="160" t="s">
        <v>376</v>
      </c>
    </row>
    <row r="17" spans="1:13" s="72" customFormat="1" ht="12" customHeight="1">
      <c r="A17" s="147" t="s">
        <v>366</v>
      </c>
      <c r="B17" s="148">
        <f aca="true" t="shared" si="0" ref="B17:J17">SUM(B18:B43)</f>
        <v>977.8669999999998</v>
      </c>
      <c r="C17" s="149">
        <f t="shared" si="0"/>
        <v>100.00000000000001</v>
      </c>
      <c r="D17" s="150">
        <f t="shared" si="0"/>
        <v>4</v>
      </c>
      <c r="E17" s="150">
        <f t="shared" si="0"/>
        <v>3</v>
      </c>
      <c r="F17" s="150">
        <f t="shared" si="0"/>
        <v>19</v>
      </c>
      <c r="G17" s="467">
        <f t="shared" si="0"/>
        <v>40</v>
      </c>
      <c r="H17" s="467">
        <f>SUM(H18:H43)</f>
        <v>405</v>
      </c>
      <c r="I17" s="150">
        <f t="shared" si="0"/>
        <v>96</v>
      </c>
      <c r="J17" s="150">
        <f t="shared" si="0"/>
        <v>84</v>
      </c>
      <c r="K17" s="151">
        <f>SUM(K18:K43)</f>
        <v>3908</v>
      </c>
      <c r="L17" s="143">
        <v>0</v>
      </c>
      <c r="M17" s="152" t="s">
        <v>131</v>
      </c>
    </row>
    <row r="18" spans="1:13" s="51" customFormat="1" ht="12" customHeight="1">
      <c r="A18" s="123" t="s">
        <v>270</v>
      </c>
      <c r="B18" s="125">
        <v>91.178</v>
      </c>
      <c r="C18" s="126">
        <f>B18/$B$17*100</f>
        <v>9.324171896587165</v>
      </c>
      <c r="D18" s="127">
        <v>1</v>
      </c>
      <c r="E18" s="162">
        <v>0</v>
      </c>
      <c r="F18" s="162">
        <v>0</v>
      </c>
      <c r="G18" s="162">
        <v>0</v>
      </c>
      <c r="H18" s="162">
        <v>0</v>
      </c>
      <c r="I18" s="129">
        <v>21</v>
      </c>
      <c r="J18" s="128">
        <v>15</v>
      </c>
      <c r="K18" s="128">
        <v>351</v>
      </c>
      <c r="L18" s="143">
        <v>0</v>
      </c>
      <c r="M18" s="469" t="s">
        <v>271</v>
      </c>
    </row>
    <row r="19" spans="1:13" s="51" customFormat="1" ht="12" customHeight="1">
      <c r="A19" s="123" t="s">
        <v>272</v>
      </c>
      <c r="B19" s="130">
        <v>202.164</v>
      </c>
      <c r="C19" s="126">
        <f aca="true" t="shared" si="1" ref="C19:C43">B19/$B$17*100</f>
        <v>20.673977135949983</v>
      </c>
      <c r="D19" s="127">
        <v>1</v>
      </c>
      <c r="E19" s="162">
        <v>0</v>
      </c>
      <c r="F19" s="162">
        <v>0</v>
      </c>
      <c r="G19" s="162">
        <v>0</v>
      </c>
      <c r="H19" s="162">
        <v>0</v>
      </c>
      <c r="I19" s="129">
        <v>26</v>
      </c>
      <c r="J19" s="128">
        <v>24</v>
      </c>
      <c r="K19" s="128">
        <v>317</v>
      </c>
      <c r="L19" s="143">
        <v>0</v>
      </c>
      <c r="M19" s="469" t="s">
        <v>273</v>
      </c>
    </row>
    <row r="20" spans="1:13" s="51" customFormat="1" ht="12" customHeight="1">
      <c r="A20" s="123" t="s">
        <v>274</v>
      </c>
      <c r="B20" s="130">
        <v>185.958</v>
      </c>
      <c r="C20" s="126">
        <f t="shared" si="1"/>
        <v>19.016696544622125</v>
      </c>
      <c r="D20" s="127">
        <v>1</v>
      </c>
      <c r="E20" s="162">
        <v>0</v>
      </c>
      <c r="F20" s="162">
        <v>0</v>
      </c>
      <c r="G20" s="162">
        <v>0</v>
      </c>
      <c r="H20" s="162">
        <v>0</v>
      </c>
      <c r="I20" s="129">
        <v>12</v>
      </c>
      <c r="J20" s="128">
        <v>12</v>
      </c>
      <c r="K20" s="128">
        <v>220</v>
      </c>
      <c r="L20" s="143">
        <v>0</v>
      </c>
      <c r="M20" s="469" t="s">
        <v>275</v>
      </c>
    </row>
    <row r="21" spans="1:13" s="51" customFormat="1" ht="12" customHeight="1">
      <c r="A21" s="123" t="s">
        <v>276</v>
      </c>
      <c r="B21" s="130">
        <v>150.681</v>
      </c>
      <c r="C21" s="126">
        <f t="shared" si="1"/>
        <v>15.409150733177418</v>
      </c>
      <c r="D21" s="127">
        <v>1</v>
      </c>
      <c r="E21" s="162">
        <v>0</v>
      </c>
      <c r="F21" s="162">
        <v>0</v>
      </c>
      <c r="G21" s="162">
        <v>0</v>
      </c>
      <c r="H21" s="162">
        <v>0</v>
      </c>
      <c r="I21" s="129">
        <v>12</v>
      </c>
      <c r="J21" s="128">
        <v>10</v>
      </c>
      <c r="K21" s="128">
        <v>244</v>
      </c>
      <c r="L21" s="143">
        <v>0</v>
      </c>
      <c r="M21" s="469" t="s">
        <v>277</v>
      </c>
    </row>
    <row r="22" spans="1:13" s="51" customFormat="1" ht="12" customHeight="1">
      <c r="A22" s="123" t="s">
        <v>278</v>
      </c>
      <c r="B22" s="130">
        <v>79.092</v>
      </c>
      <c r="C22" s="126">
        <f t="shared" si="1"/>
        <v>8.088216495699314</v>
      </c>
      <c r="D22" s="162">
        <v>0</v>
      </c>
      <c r="E22" s="127">
        <v>1</v>
      </c>
      <c r="F22" s="162">
        <v>0</v>
      </c>
      <c r="G22" s="162">
        <v>0</v>
      </c>
      <c r="H22" s="162">
        <v>0</v>
      </c>
      <c r="I22" s="129">
        <v>15</v>
      </c>
      <c r="J22" s="128">
        <v>13</v>
      </c>
      <c r="K22" s="128">
        <v>187</v>
      </c>
      <c r="L22" s="143">
        <v>0</v>
      </c>
      <c r="M22" s="469" t="s">
        <v>279</v>
      </c>
    </row>
    <row r="23" spans="1:13" s="51" customFormat="1" ht="12" customHeight="1">
      <c r="A23" s="123" t="s">
        <v>280</v>
      </c>
      <c r="B23" s="130">
        <v>7.155</v>
      </c>
      <c r="C23" s="126">
        <f t="shared" si="1"/>
        <v>0.7316945965044328</v>
      </c>
      <c r="D23" s="162">
        <v>0</v>
      </c>
      <c r="E23" s="127">
        <v>1</v>
      </c>
      <c r="F23" s="162">
        <v>0</v>
      </c>
      <c r="G23" s="162">
        <v>0</v>
      </c>
      <c r="H23" s="162">
        <v>0</v>
      </c>
      <c r="I23" s="129">
        <v>6</v>
      </c>
      <c r="J23" s="128">
        <v>6</v>
      </c>
      <c r="K23" s="128">
        <v>44</v>
      </c>
      <c r="L23" s="143">
        <v>0</v>
      </c>
      <c r="M23" s="469" t="s">
        <v>281</v>
      </c>
    </row>
    <row r="24" spans="1:13" s="51" customFormat="1" ht="12" customHeight="1">
      <c r="A24" s="123" t="s">
        <v>282</v>
      </c>
      <c r="B24" s="130">
        <v>6.182</v>
      </c>
      <c r="C24" s="126">
        <f t="shared" si="1"/>
        <v>0.6321923124514889</v>
      </c>
      <c r="D24" s="162">
        <v>0</v>
      </c>
      <c r="E24" s="127">
        <v>1</v>
      </c>
      <c r="F24" s="162">
        <v>0</v>
      </c>
      <c r="G24" s="162">
        <v>0</v>
      </c>
      <c r="H24" s="162">
        <v>0</v>
      </c>
      <c r="I24" s="129">
        <v>4</v>
      </c>
      <c r="J24" s="128">
        <v>4</v>
      </c>
      <c r="K24" s="128">
        <v>20</v>
      </c>
      <c r="L24" s="143">
        <v>0</v>
      </c>
      <c r="M24" s="469" t="s">
        <v>283</v>
      </c>
    </row>
    <row r="25" spans="1:13" s="51" customFormat="1" ht="12" customHeight="1">
      <c r="A25" s="123" t="s">
        <v>284</v>
      </c>
      <c r="B25" s="130">
        <v>0.313</v>
      </c>
      <c r="C25" s="126">
        <f t="shared" si="1"/>
        <v>0.03200844286595212</v>
      </c>
      <c r="D25" s="162">
        <v>0</v>
      </c>
      <c r="E25" s="162">
        <v>0</v>
      </c>
      <c r="F25" s="129">
        <v>1</v>
      </c>
      <c r="G25" s="129">
        <v>1</v>
      </c>
      <c r="H25" s="129">
        <v>11</v>
      </c>
      <c r="I25" s="162">
        <v>0</v>
      </c>
      <c r="J25" s="162">
        <v>0</v>
      </c>
      <c r="K25" s="129">
        <v>61</v>
      </c>
      <c r="L25" s="143">
        <v>0</v>
      </c>
      <c r="M25" s="469" t="s">
        <v>285</v>
      </c>
    </row>
    <row r="26" spans="1:13" s="51" customFormat="1" ht="12" customHeight="1">
      <c r="A26" s="123" t="s">
        <v>286</v>
      </c>
      <c r="B26" s="130">
        <v>2.195</v>
      </c>
      <c r="C26" s="126">
        <f t="shared" si="1"/>
        <v>0.2244681536446163</v>
      </c>
      <c r="D26" s="162">
        <v>0</v>
      </c>
      <c r="E26" s="162">
        <v>0</v>
      </c>
      <c r="F26" s="129">
        <v>1</v>
      </c>
      <c r="G26" s="129">
        <v>1</v>
      </c>
      <c r="H26" s="129">
        <v>48</v>
      </c>
      <c r="I26" s="162">
        <v>0</v>
      </c>
      <c r="J26" s="162">
        <v>0</v>
      </c>
      <c r="K26" s="129">
        <v>326</v>
      </c>
      <c r="L26" s="143">
        <v>0</v>
      </c>
      <c r="M26" s="469" t="s">
        <v>287</v>
      </c>
    </row>
    <row r="27" spans="1:13" s="51" customFormat="1" ht="12" customHeight="1">
      <c r="A27" s="123" t="s">
        <v>288</v>
      </c>
      <c r="B27" s="130">
        <v>0.692</v>
      </c>
      <c r="C27" s="126">
        <f t="shared" si="1"/>
        <v>0.07076626985060341</v>
      </c>
      <c r="D27" s="162">
        <v>0</v>
      </c>
      <c r="E27" s="162">
        <v>0</v>
      </c>
      <c r="F27" s="129">
        <v>1</v>
      </c>
      <c r="G27" s="129">
        <v>1</v>
      </c>
      <c r="H27" s="129">
        <v>16</v>
      </c>
      <c r="I27" s="162">
        <v>0</v>
      </c>
      <c r="J27" s="162">
        <v>0</v>
      </c>
      <c r="K27" s="129">
        <v>97</v>
      </c>
      <c r="L27" s="143">
        <v>0</v>
      </c>
      <c r="M27" s="469" t="s">
        <v>289</v>
      </c>
    </row>
    <row r="28" spans="1:13" s="51" customFormat="1" ht="12" customHeight="1">
      <c r="A28" s="123" t="s">
        <v>290</v>
      </c>
      <c r="B28" s="130">
        <v>5.51</v>
      </c>
      <c r="C28" s="126">
        <f t="shared" si="1"/>
        <v>0.5634713105156428</v>
      </c>
      <c r="D28" s="162">
        <v>0</v>
      </c>
      <c r="E28" s="162">
        <v>0</v>
      </c>
      <c r="F28" s="129">
        <v>1</v>
      </c>
      <c r="G28" s="129">
        <v>2</v>
      </c>
      <c r="H28" s="129">
        <v>49</v>
      </c>
      <c r="I28" s="162">
        <v>0</v>
      </c>
      <c r="J28" s="162">
        <v>0</v>
      </c>
      <c r="K28" s="129">
        <v>323</v>
      </c>
      <c r="L28" s="143">
        <v>0</v>
      </c>
      <c r="M28" s="469" t="s">
        <v>291</v>
      </c>
    </row>
    <row r="29" spans="1:13" s="51" customFormat="1" ht="12" customHeight="1">
      <c r="A29" s="123" t="s">
        <v>292</v>
      </c>
      <c r="B29" s="131">
        <v>0.87</v>
      </c>
      <c r="C29" s="126">
        <f t="shared" si="1"/>
        <v>0.0889691542919436</v>
      </c>
      <c r="D29" s="162">
        <v>0</v>
      </c>
      <c r="E29" s="162">
        <v>0</v>
      </c>
      <c r="F29" s="129">
        <v>1</v>
      </c>
      <c r="G29" s="129">
        <v>1</v>
      </c>
      <c r="H29" s="129">
        <v>18</v>
      </c>
      <c r="I29" s="162">
        <v>0</v>
      </c>
      <c r="J29" s="162">
        <v>0</v>
      </c>
      <c r="K29" s="129">
        <v>122</v>
      </c>
      <c r="L29" s="143">
        <v>0</v>
      </c>
      <c r="M29" s="469" t="s">
        <v>293</v>
      </c>
    </row>
    <row r="30" spans="1:13" s="51" customFormat="1" ht="12" customHeight="1">
      <c r="A30" s="123" t="s">
        <v>294</v>
      </c>
      <c r="B30" s="130">
        <v>0.835</v>
      </c>
      <c r="C30" s="126">
        <f t="shared" si="1"/>
        <v>0.08538993544111828</v>
      </c>
      <c r="D30" s="162">
        <v>0</v>
      </c>
      <c r="E30" s="162">
        <v>0</v>
      </c>
      <c r="F30" s="129">
        <v>1</v>
      </c>
      <c r="G30" s="129">
        <v>1</v>
      </c>
      <c r="H30" s="129">
        <v>19</v>
      </c>
      <c r="I30" s="162">
        <v>0</v>
      </c>
      <c r="J30" s="162">
        <v>0</v>
      </c>
      <c r="K30" s="129">
        <v>107</v>
      </c>
      <c r="L30" s="143">
        <v>0</v>
      </c>
      <c r="M30" s="469" t="s">
        <v>295</v>
      </c>
    </row>
    <row r="31" spans="1:13" s="51" customFormat="1" ht="12" customHeight="1">
      <c r="A31" s="123" t="s">
        <v>296</v>
      </c>
      <c r="B31" s="130">
        <v>0.611</v>
      </c>
      <c r="C31" s="126">
        <f t="shared" si="1"/>
        <v>0.062482934795836255</v>
      </c>
      <c r="D31" s="162">
        <v>0</v>
      </c>
      <c r="E31" s="162">
        <v>0</v>
      </c>
      <c r="F31" s="129">
        <v>1</v>
      </c>
      <c r="G31" s="129">
        <v>1</v>
      </c>
      <c r="H31" s="129">
        <v>15</v>
      </c>
      <c r="I31" s="162">
        <v>0</v>
      </c>
      <c r="J31" s="162">
        <v>0</v>
      </c>
      <c r="K31" s="129">
        <v>102</v>
      </c>
      <c r="L31" s="143">
        <v>0</v>
      </c>
      <c r="M31" s="469" t="s">
        <v>297</v>
      </c>
    </row>
    <row r="32" spans="1:13" s="51" customFormat="1" ht="12" customHeight="1">
      <c r="A32" s="123" t="s">
        <v>298</v>
      </c>
      <c r="B32" s="130">
        <v>4.937</v>
      </c>
      <c r="C32" s="126">
        <f t="shared" si="1"/>
        <v>0.5048743847578455</v>
      </c>
      <c r="D32" s="162">
        <v>0</v>
      </c>
      <c r="E32" s="162">
        <v>0</v>
      </c>
      <c r="F32" s="129">
        <v>1</v>
      </c>
      <c r="G32" s="129">
        <v>2</v>
      </c>
      <c r="H32" s="129">
        <v>23</v>
      </c>
      <c r="I32" s="162">
        <v>0</v>
      </c>
      <c r="J32" s="162">
        <v>0</v>
      </c>
      <c r="K32" s="129">
        <v>155</v>
      </c>
      <c r="L32" s="143">
        <v>0</v>
      </c>
      <c r="M32" s="469" t="s">
        <v>299</v>
      </c>
    </row>
    <row r="33" spans="1:13" s="51" customFormat="1" ht="12" customHeight="1">
      <c r="A33" s="123" t="s">
        <v>300</v>
      </c>
      <c r="B33" s="130">
        <v>2.534</v>
      </c>
      <c r="C33" s="126">
        <f t="shared" si="1"/>
        <v>0.2591354447997529</v>
      </c>
      <c r="D33" s="162">
        <v>0</v>
      </c>
      <c r="E33" s="162">
        <v>0</v>
      </c>
      <c r="F33" s="129">
        <v>1</v>
      </c>
      <c r="G33" s="129">
        <v>1</v>
      </c>
      <c r="H33" s="129">
        <v>20</v>
      </c>
      <c r="I33" s="162">
        <v>0</v>
      </c>
      <c r="J33" s="162">
        <v>0</v>
      </c>
      <c r="K33" s="129">
        <v>113</v>
      </c>
      <c r="L33" s="143">
        <v>0</v>
      </c>
      <c r="M33" s="469" t="s">
        <v>301</v>
      </c>
    </row>
    <row r="34" spans="1:13" s="51" customFormat="1" ht="12" customHeight="1">
      <c r="A34" s="123" t="s">
        <v>302</v>
      </c>
      <c r="B34" s="130">
        <v>8.279</v>
      </c>
      <c r="C34" s="126">
        <f t="shared" si="1"/>
        <v>0.8466386533137943</v>
      </c>
      <c r="D34" s="162">
        <v>0</v>
      </c>
      <c r="E34" s="162">
        <v>0</v>
      </c>
      <c r="F34" s="129">
        <v>1</v>
      </c>
      <c r="G34" s="129">
        <v>2</v>
      </c>
      <c r="H34" s="129">
        <v>25</v>
      </c>
      <c r="I34" s="162">
        <v>0</v>
      </c>
      <c r="J34" s="162">
        <v>0</v>
      </c>
      <c r="K34" s="129">
        <v>165</v>
      </c>
      <c r="L34" s="143">
        <v>0</v>
      </c>
      <c r="M34" s="469" t="s">
        <v>303</v>
      </c>
    </row>
    <row r="35" spans="1:13" s="51" customFormat="1" ht="12" customHeight="1">
      <c r="A35" s="123" t="s">
        <v>304</v>
      </c>
      <c r="B35" s="130">
        <v>9.525</v>
      </c>
      <c r="C35" s="126">
        <f t="shared" si="1"/>
        <v>0.9740588444031757</v>
      </c>
      <c r="D35" s="162">
        <v>0</v>
      </c>
      <c r="E35" s="162">
        <v>0</v>
      </c>
      <c r="F35" s="129">
        <v>1</v>
      </c>
      <c r="G35" s="129">
        <v>5</v>
      </c>
      <c r="H35" s="129">
        <v>15</v>
      </c>
      <c r="I35" s="162">
        <v>0</v>
      </c>
      <c r="J35" s="162">
        <v>0</v>
      </c>
      <c r="K35" s="129">
        <v>85</v>
      </c>
      <c r="L35" s="143">
        <v>0</v>
      </c>
      <c r="M35" s="469" t="s">
        <v>305</v>
      </c>
    </row>
    <row r="36" spans="1:13" s="51" customFormat="1" ht="12" customHeight="1">
      <c r="A36" s="123" t="s">
        <v>306</v>
      </c>
      <c r="B36" s="130">
        <v>47.342</v>
      </c>
      <c r="C36" s="126">
        <f t="shared" si="1"/>
        <v>4.841353681022062</v>
      </c>
      <c r="D36" s="162">
        <v>0</v>
      </c>
      <c r="E36" s="162">
        <v>0</v>
      </c>
      <c r="F36" s="129">
        <v>1</v>
      </c>
      <c r="G36" s="129">
        <v>3</v>
      </c>
      <c r="H36" s="129">
        <v>7</v>
      </c>
      <c r="I36" s="162">
        <v>0</v>
      </c>
      <c r="J36" s="162">
        <v>0</v>
      </c>
      <c r="K36" s="129">
        <v>27</v>
      </c>
      <c r="L36" s="143">
        <v>0</v>
      </c>
      <c r="M36" s="469" t="s">
        <v>307</v>
      </c>
    </row>
    <row r="37" spans="1:13" s="51" customFormat="1" ht="12" customHeight="1">
      <c r="A37" s="123" t="s">
        <v>308</v>
      </c>
      <c r="B37" s="130">
        <v>70.631</v>
      </c>
      <c r="C37" s="126">
        <f t="shared" si="1"/>
        <v>7.222965904361228</v>
      </c>
      <c r="D37" s="162">
        <v>0</v>
      </c>
      <c r="E37" s="162">
        <v>0</v>
      </c>
      <c r="F37" s="129">
        <v>1</v>
      </c>
      <c r="G37" s="129">
        <v>5</v>
      </c>
      <c r="H37" s="129">
        <v>19</v>
      </c>
      <c r="I37" s="162">
        <v>0</v>
      </c>
      <c r="J37" s="162">
        <v>0</v>
      </c>
      <c r="K37" s="129">
        <v>93</v>
      </c>
      <c r="L37" s="143">
        <v>0</v>
      </c>
      <c r="M37" s="469" t="s">
        <v>309</v>
      </c>
    </row>
    <row r="38" spans="1:13" s="51" customFormat="1" ht="12" customHeight="1">
      <c r="A38" s="123" t="s">
        <v>310</v>
      </c>
      <c r="B38" s="130">
        <v>28.658</v>
      </c>
      <c r="C38" s="126">
        <f t="shared" si="1"/>
        <v>2.93066439505577</v>
      </c>
      <c r="D38" s="162">
        <v>0</v>
      </c>
      <c r="E38" s="162">
        <v>0</v>
      </c>
      <c r="F38" s="129">
        <v>1</v>
      </c>
      <c r="G38" s="129">
        <v>3</v>
      </c>
      <c r="H38" s="129">
        <v>7</v>
      </c>
      <c r="I38" s="162">
        <v>0</v>
      </c>
      <c r="J38" s="162">
        <v>0</v>
      </c>
      <c r="K38" s="129">
        <v>46</v>
      </c>
      <c r="L38" s="143">
        <v>0</v>
      </c>
      <c r="M38" s="469" t="s">
        <v>311</v>
      </c>
    </row>
    <row r="39" spans="1:13" s="51" customFormat="1" ht="12" customHeight="1">
      <c r="A39" s="123" t="s">
        <v>312</v>
      </c>
      <c r="B39" s="130">
        <v>12.327</v>
      </c>
      <c r="C39" s="126">
        <f t="shared" si="1"/>
        <v>1.2606008792606767</v>
      </c>
      <c r="D39" s="162">
        <v>0</v>
      </c>
      <c r="E39" s="162">
        <v>0</v>
      </c>
      <c r="F39" s="129">
        <v>1</v>
      </c>
      <c r="G39" s="129">
        <v>1</v>
      </c>
      <c r="H39" s="129">
        <v>41</v>
      </c>
      <c r="I39" s="162">
        <v>0</v>
      </c>
      <c r="J39" s="162">
        <v>0</v>
      </c>
      <c r="K39" s="129">
        <v>268</v>
      </c>
      <c r="L39" s="143">
        <v>0</v>
      </c>
      <c r="M39" s="469" t="s">
        <v>313</v>
      </c>
    </row>
    <row r="40" spans="1:13" s="51" customFormat="1" ht="12" customHeight="1">
      <c r="A40" s="123" t="s">
        <v>314</v>
      </c>
      <c r="B40" s="130">
        <v>45.199</v>
      </c>
      <c r="C40" s="126">
        <f t="shared" si="1"/>
        <v>4.622203223955815</v>
      </c>
      <c r="D40" s="162">
        <v>0</v>
      </c>
      <c r="E40" s="162">
        <v>0</v>
      </c>
      <c r="F40" s="129">
        <v>1</v>
      </c>
      <c r="G40" s="129">
        <v>2</v>
      </c>
      <c r="H40" s="129">
        <v>43</v>
      </c>
      <c r="I40" s="162">
        <v>0</v>
      </c>
      <c r="J40" s="162">
        <v>0</v>
      </c>
      <c r="K40" s="129">
        <v>268</v>
      </c>
      <c r="L40" s="143">
        <v>0</v>
      </c>
      <c r="M40" s="469" t="s">
        <v>315</v>
      </c>
    </row>
    <row r="41" spans="1:13" s="51" customFormat="1" ht="12" customHeight="1">
      <c r="A41" s="123" t="s">
        <v>316</v>
      </c>
      <c r="B41" s="130">
        <v>8.415</v>
      </c>
      <c r="C41" s="126">
        <f t="shared" si="1"/>
        <v>0.8605464751341441</v>
      </c>
      <c r="D41" s="162">
        <v>0</v>
      </c>
      <c r="E41" s="162">
        <v>0</v>
      </c>
      <c r="F41" s="129">
        <v>1</v>
      </c>
      <c r="G41" s="129">
        <v>4</v>
      </c>
      <c r="H41" s="129">
        <v>15</v>
      </c>
      <c r="I41" s="162">
        <v>0</v>
      </c>
      <c r="J41" s="162">
        <v>0</v>
      </c>
      <c r="K41" s="129">
        <v>109</v>
      </c>
      <c r="L41" s="143">
        <v>0</v>
      </c>
      <c r="M41" s="469" t="s">
        <v>317</v>
      </c>
    </row>
    <row r="42" spans="1:13" s="51" customFormat="1" ht="12" customHeight="1">
      <c r="A42" s="123" t="s">
        <v>318</v>
      </c>
      <c r="B42" s="130">
        <v>2.558</v>
      </c>
      <c r="C42" s="126">
        <f t="shared" si="1"/>
        <v>0.2615897662974617</v>
      </c>
      <c r="D42" s="162">
        <v>0</v>
      </c>
      <c r="E42" s="162">
        <v>0</v>
      </c>
      <c r="F42" s="129">
        <v>1</v>
      </c>
      <c r="G42" s="129">
        <v>2</v>
      </c>
      <c r="H42" s="129">
        <v>8</v>
      </c>
      <c r="I42" s="162">
        <v>0</v>
      </c>
      <c r="J42" s="162">
        <v>0</v>
      </c>
      <c r="K42" s="129">
        <v>37</v>
      </c>
      <c r="L42" s="143">
        <v>0</v>
      </c>
      <c r="M42" s="469" t="s">
        <v>319</v>
      </c>
    </row>
    <row r="43" spans="1:13" s="51" customFormat="1" ht="12" customHeight="1" thickBot="1">
      <c r="A43" s="124" t="s">
        <v>320</v>
      </c>
      <c r="B43" s="132">
        <v>4.026</v>
      </c>
      <c r="C43" s="133">
        <f t="shared" si="1"/>
        <v>0.4117124312406494</v>
      </c>
      <c r="D43" s="164">
        <v>0</v>
      </c>
      <c r="E43" s="164">
        <v>0</v>
      </c>
      <c r="F43" s="134">
        <v>1</v>
      </c>
      <c r="G43" s="134">
        <v>2</v>
      </c>
      <c r="H43" s="134">
        <v>6</v>
      </c>
      <c r="I43" s="164">
        <v>0</v>
      </c>
      <c r="J43" s="164">
        <v>0</v>
      </c>
      <c r="K43" s="134">
        <v>21</v>
      </c>
      <c r="L43" s="161">
        <v>0</v>
      </c>
      <c r="M43" s="470" t="s">
        <v>321</v>
      </c>
    </row>
    <row r="44" spans="1:13" s="51" customFormat="1" ht="13.5" customHeight="1">
      <c r="A44" s="7" t="s">
        <v>322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22" t="s">
        <v>770</v>
      </c>
    </row>
    <row r="45" spans="1:13" s="50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50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50" customFormat="1" ht="13.5">
      <c r="A47" s="3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50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50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50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50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</sheetData>
  <mergeCells count="10">
    <mergeCell ref="I4:J4"/>
    <mergeCell ref="H5:H6"/>
    <mergeCell ref="M4:M6"/>
    <mergeCell ref="A1:M1"/>
    <mergeCell ref="A2:M2"/>
    <mergeCell ref="F4:G4"/>
    <mergeCell ref="K5:K6"/>
    <mergeCell ref="B5:B6"/>
    <mergeCell ref="C5:C6"/>
    <mergeCell ref="A4:A6"/>
  </mergeCells>
  <printOptions/>
  <pageMargins left="0.31496062992125984" right="0.3937007874015748" top="0.15748031496062992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51"/>
  <sheetViews>
    <sheetView zoomScaleSheetLayoutView="100" workbookViewId="0" topLeftCell="A22">
      <selection activeCell="J16" sqref="J16"/>
    </sheetView>
  </sheetViews>
  <sheetFormatPr defaultColWidth="8.88671875" defaultRowHeight="13.5"/>
  <cols>
    <col min="1" max="1" width="17.21484375" style="0" customWidth="1"/>
    <col min="2" max="10" width="16.3359375" style="0" customWidth="1"/>
    <col min="11" max="11" width="13.77734375" style="56" customWidth="1"/>
    <col min="12" max="16384" width="8.88671875" style="56" customWidth="1"/>
  </cols>
  <sheetData>
    <row r="1" spans="1:10" s="58" customFormat="1" ht="27.75" customHeight="1">
      <c r="A1" s="477" t="s">
        <v>780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1:10" s="51" customFormat="1" ht="14.25" thickBo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26" t="s">
        <v>40</v>
      </c>
    </row>
    <row r="3" spans="1:10" s="51" customFormat="1" ht="13.5">
      <c r="A3" s="450" t="s">
        <v>778</v>
      </c>
      <c r="B3" s="12" t="s">
        <v>41</v>
      </c>
      <c r="C3" s="12" t="s">
        <v>42</v>
      </c>
      <c r="D3" s="12" t="s">
        <v>43</v>
      </c>
      <c r="E3" s="12" t="s">
        <v>44</v>
      </c>
      <c r="F3" s="13" t="s">
        <v>45</v>
      </c>
      <c r="G3" s="11" t="s">
        <v>46</v>
      </c>
      <c r="H3" s="12" t="s">
        <v>47</v>
      </c>
      <c r="I3" s="12" t="s">
        <v>48</v>
      </c>
      <c r="J3" s="451" t="s">
        <v>779</v>
      </c>
    </row>
    <row r="4" spans="1:10" s="51" customFormat="1" ht="13.5" customHeight="1">
      <c r="A4" s="473"/>
      <c r="B4" s="475" t="s">
        <v>49</v>
      </c>
      <c r="C4" s="475" t="s">
        <v>50</v>
      </c>
      <c r="D4" s="475" t="s">
        <v>51</v>
      </c>
      <c r="E4" s="475" t="s">
        <v>52</v>
      </c>
      <c r="F4" s="489" t="s">
        <v>53</v>
      </c>
      <c r="G4" s="473" t="s">
        <v>54</v>
      </c>
      <c r="H4" s="475" t="s">
        <v>55</v>
      </c>
      <c r="I4" s="12" t="s">
        <v>56</v>
      </c>
      <c r="J4" s="452"/>
    </row>
    <row r="5" spans="1:10" s="51" customFormat="1" ht="13.5">
      <c r="A5" s="474"/>
      <c r="B5" s="476"/>
      <c r="C5" s="476"/>
      <c r="D5" s="476"/>
      <c r="E5" s="476"/>
      <c r="F5" s="490"/>
      <c r="G5" s="474"/>
      <c r="H5" s="476"/>
      <c r="I5" s="17" t="s">
        <v>57</v>
      </c>
      <c r="J5" s="453"/>
    </row>
    <row r="6" spans="1:16" s="58" customFormat="1" ht="15.75" customHeight="1">
      <c r="A6" s="165" t="s">
        <v>378</v>
      </c>
      <c r="B6" s="82">
        <v>255247799.5</v>
      </c>
      <c r="C6" s="81">
        <v>30903157.4</v>
      </c>
      <c r="D6" s="81">
        <v>616265</v>
      </c>
      <c r="E6" s="81">
        <v>28987061</v>
      </c>
      <c r="F6" s="81">
        <v>19672348</v>
      </c>
      <c r="G6" s="81">
        <v>130042145</v>
      </c>
      <c r="H6" s="81">
        <v>12570343</v>
      </c>
      <c r="I6" s="81">
        <v>458246.1</v>
      </c>
      <c r="J6" s="198" t="s">
        <v>409</v>
      </c>
      <c r="K6" s="59"/>
      <c r="L6" s="59"/>
      <c r="M6" s="59"/>
      <c r="N6" s="59"/>
      <c r="O6" s="59"/>
      <c r="P6" s="59"/>
    </row>
    <row r="7" spans="1:16" s="58" customFormat="1" ht="15.75" customHeight="1">
      <c r="A7" s="166" t="s">
        <v>377</v>
      </c>
      <c r="B7" s="167">
        <v>721272924.4</v>
      </c>
      <c r="C7" s="81">
        <v>169736972</v>
      </c>
      <c r="D7" s="471">
        <v>2654035</v>
      </c>
      <c r="E7" s="81">
        <v>45327920</v>
      </c>
      <c r="F7" s="81">
        <v>95087487</v>
      </c>
      <c r="G7" s="81">
        <v>341445346</v>
      </c>
      <c r="H7" s="81">
        <v>13081364.9</v>
      </c>
      <c r="I7" s="81">
        <v>831169.8</v>
      </c>
      <c r="J7" s="199" t="s">
        <v>377</v>
      </c>
      <c r="K7" s="59"/>
      <c r="L7" s="59"/>
      <c r="M7" s="59"/>
      <c r="N7" s="59"/>
      <c r="O7" s="59"/>
      <c r="P7" s="59"/>
    </row>
    <row r="8" spans="1:124" s="50" customFormat="1" ht="15.75" customHeight="1">
      <c r="A8" s="166" t="s">
        <v>379</v>
      </c>
      <c r="B8" s="82">
        <v>255480584.6</v>
      </c>
      <c r="C8" s="82">
        <v>30381654.4</v>
      </c>
      <c r="D8" s="82">
        <v>611942</v>
      </c>
      <c r="E8" s="82">
        <v>29081718</v>
      </c>
      <c r="F8" s="82">
        <v>19752550</v>
      </c>
      <c r="G8" s="82">
        <v>129845670</v>
      </c>
      <c r="H8" s="82">
        <v>12907149.500000002</v>
      </c>
      <c r="I8" s="82">
        <v>474897.1</v>
      </c>
      <c r="J8" s="199" t="s">
        <v>407</v>
      </c>
      <c r="K8" s="58"/>
      <c r="L8" s="58"/>
      <c r="M8" s="58"/>
      <c r="N8" s="59"/>
      <c r="O8" s="59"/>
      <c r="P8" s="59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DT8" s="58"/>
    </row>
    <row r="9" spans="1:124" s="50" customFormat="1" ht="15.75" customHeight="1">
      <c r="A9" s="166" t="s">
        <v>380</v>
      </c>
      <c r="B9" s="80">
        <v>721807801.4</v>
      </c>
      <c r="C9" s="80">
        <v>170344335</v>
      </c>
      <c r="D9" s="80">
        <v>2638737</v>
      </c>
      <c r="E9" s="80">
        <v>45563978</v>
      </c>
      <c r="F9" s="80">
        <v>94276809</v>
      </c>
      <c r="G9" s="80">
        <v>340712018</v>
      </c>
      <c r="H9" s="80">
        <v>13372190.899999999</v>
      </c>
      <c r="I9" s="80">
        <v>853847.8</v>
      </c>
      <c r="J9" s="199" t="s">
        <v>380</v>
      </c>
      <c r="K9" s="58"/>
      <c r="L9" s="58"/>
      <c r="M9" s="58"/>
      <c r="N9" s="59"/>
      <c r="O9" s="59"/>
      <c r="P9" s="59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DT9" s="58"/>
    </row>
    <row r="10" spans="1:10" s="59" customFormat="1" ht="15.75" customHeight="1">
      <c r="A10" s="166" t="s">
        <v>381</v>
      </c>
      <c r="B10" s="82">
        <v>255483288</v>
      </c>
      <c r="C10" s="82">
        <v>29653699.6</v>
      </c>
      <c r="D10" s="82" t="s">
        <v>781</v>
      </c>
      <c r="E10" s="82">
        <v>29023056</v>
      </c>
      <c r="F10" s="82">
        <v>19708492</v>
      </c>
      <c r="G10" s="82">
        <v>129655882</v>
      </c>
      <c r="H10" s="82">
        <v>13573788.7</v>
      </c>
      <c r="I10" s="82">
        <v>482837.1</v>
      </c>
      <c r="J10" s="199" t="s">
        <v>408</v>
      </c>
    </row>
    <row r="11" spans="1:10" s="59" customFormat="1" ht="15.75" customHeight="1">
      <c r="A11" s="166" t="s">
        <v>382</v>
      </c>
      <c r="B11" s="80">
        <v>721844498.4</v>
      </c>
      <c r="C11" s="80">
        <v>170105481</v>
      </c>
      <c r="D11" s="80">
        <v>2622849</v>
      </c>
      <c r="E11" s="80">
        <v>45633974</v>
      </c>
      <c r="F11" s="80">
        <v>93540600</v>
      </c>
      <c r="G11" s="80">
        <v>340116089</v>
      </c>
      <c r="H11" s="80">
        <v>13669169.899999999</v>
      </c>
      <c r="I11" s="80">
        <v>908311.8</v>
      </c>
      <c r="J11" s="199" t="s">
        <v>382</v>
      </c>
    </row>
    <row r="12" spans="1:124" s="61" customFormat="1" ht="15.75" customHeight="1">
      <c r="A12" s="166" t="s">
        <v>383</v>
      </c>
      <c r="B12" s="83">
        <v>255529195</v>
      </c>
      <c r="C12" s="83">
        <v>28612021</v>
      </c>
      <c r="D12" s="83">
        <v>595785</v>
      </c>
      <c r="E12" s="83">
        <v>29760154</v>
      </c>
      <c r="F12" s="83">
        <v>20163535</v>
      </c>
      <c r="G12" s="83">
        <v>128556238</v>
      </c>
      <c r="H12" s="83">
        <v>13960795</v>
      </c>
      <c r="I12" s="83">
        <v>4826636</v>
      </c>
      <c r="J12" s="199" t="s">
        <v>406</v>
      </c>
      <c r="K12" s="60"/>
      <c r="L12" s="60"/>
      <c r="M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DT12" s="60"/>
    </row>
    <row r="13" spans="1:124" s="61" customFormat="1" ht="15.75" customHeight="1">
      <c r="A13" s="166" t="s">
        <v>384</v>
      </c>
      <c r="B13" s="80">
        <v>722313821.4</v>
      </c>
      <c r="C13" s="80">
        <v>169931310</v>
      </c>
      <c r="D13" s="80">
        <v>2600346</v>
      </c>
      <c r="E13" s="80">
        <v>45697200</v>
      </c>
      <c r="F13" s="80">
        <v>93397049</v>
      </c>
      <c r="G13" s="80">
        <v>338635026</v>
      </c>
      <c r="H13" s="80">
        <v>13863094.899999999</v>
      </c>
      <c r="I13" s="80">
        <v>919956.8</v>
      </c>
      <c r="J13" s="199" t="s">
        <v>384</v>
      </c>
      <c r="K13" s="60"/>
      <c r="L13" s="60"/>
      <c r="M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DT13" s="60"/>
    </row>
    <row r="14" spans="1:10" s="62" customFormat="1" ht="15.75" customHeight="1">
      <c r="A14" s="166" t="s">
        <v>385</v>
      </c>
      <c r="B14" s="84">
        <v>255494942</v>
      </c>
      <c r="C14" s="84">
        <v>28221669.5</v>
      </c>
      <c r="D14" s="84">
        <v>590321</v>
      </c>
      <c r="E14" s="84">
        <v>29934652</v>
      </c>
      <c r="F14" s="84">
        <v>20358360</v>
      </c>
      <c r="G14" s="84">
        <v>127368529</v>
      </c>
      <c r="H14" s="84">
        <v>14412451.3</v>
      </c>
      <c r="I14" s="84">
        <v>492625.4</v>
      </c>
      <c r="J14" s="199" t="s">
        <v>405</v>
      </c>
    </row>
    <row r="15" spans="1:10" s="62" customFormat="1" ht="15.75" customHeight="1">
      <c r="A15" s="166" t="s">
        <v>386</v>
      </c>
      <c r="B15" s="84">
        <v>722315466.4</v>
      </c>
      <c r="C15" s="84">
        <v>170102029</v>
      </c>
      <c r="D15" s="84">
        <v>2582902</v>
      </c>
      <c r="E15" s="84">
        <v>45485732</v>
      </c>
      <c r="F15" s="84">
        <v>90708601</v>
      </c>
      <c r="G15" s="84">
        <v>337886794</v>
      </c>
      <c r="H15" s="84">
        <v>14141158.9</v>
      </c>
      <c r="I15" s="84">
        <v>954191.8</v>
      </c>
      <c r="J15" s="199" t="s">
        <v>386</v>
      </c>
    </row>
    <row r="16" spans="1:124" s="61" customFormat="1" ht="15.75" customHeight="1">
      <c r="A16" s="94" t="s">
        <v>253</v>
      </c>
      <c r="B16" s="95">
        <f aca="true" t="shared" si="0" ref="B16:I16">SUM(B17:B42)</f>
        <v>977867001.5</v>
      </c>
      <c r="C16" s="95">
        <f t="shared" si="0"/>
        <v>208845148.5</v>
      </c>
      <c r="D16" s="95">
        <f t="shared" si="0"/>
        <v>3148889</v>
      </c>
      <c r="E16" s="95">
        <f t="shared" si="0"/>
        <v>64295728</v>
      </c>
      <c r="F16" s="95">
        <f t="shared" si="0"/>
        <v>109982955</v>
      </c>
      <c r="G16" s="95">
        <f t="shared" si="0"/>
        <v>463369899</v>
      </c>
      <c r="H16" s="95">
        <f t="shared" si="0"/>
        <v>29504317.6</v>
      </c>
      <c r="I16" s="95">
        <f t="shared" si="0"/>
        <v>1473780.2</v>
      </c>
      <c r="J16" s="195" t="s">
        <v>131</v>
      </c>
      <c r="K16" s="60"/>
      <c r="L16" s="60"/>
      <c r="M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DT16" s="60"/>
    </row>
    <row r="17" spans="1:10" s="62" customFormat="1" ht="15.75" customHeight="1">
      <c r="A17" s="39" t="s">
        <v>130</v>
      </c>
      <c r="B17" s="107">
        <v>91178472.9</v>
      </c>
      <c r="C17" s="85">
        <v>30684690</v>
      </c>
      <c r="D17" s="86">
        <v>224461</v>
      </c>
      <c r="E17" s="86">
        <v>4627772</v>
      </c>
      <c r="F17" s="86">
        <v>12013161</v>
      </c>
      <c r="G17" s="86">
        <v>31476541</v>
      </c>
      <c r="H17" s="86">
        <v>2825551.2</v>
      </c>
      <c r="I17" s="86">
        <v>190677.8</v>
      </c>
      <c r="J17" s="168" t="s">
        <v>393</v>
      </c>
    </row>
    <row r="18" spans="1:10" s="62" customFormat="1" ht="15.75" customHeight="1">
      <c r="A18" s="39" t="s">
        <v>132</v>
      </c>
      <c r="B18" s="107">
        <v>202164115.5</v>
      </c>
      <c r="C18" s="87">
        <v>44418543</v>
      </c>
      <c r="D18" s="86">
        <v>855587</v>
      </c>
      <c r="E18" s="86">
        <v>10123115</v>
      </c>
      <c r="F18" s="86">
        <v>24972688</v>
      </c>
      <c r="G18" s="86">
        <v>99626091</v>
      </c>
      <c r="H18" s="86">
        <v>4077292.4</v>
      </c>
      <c r="I18" s="86">
        <v>218200</v>
      </c>
      <c r="J18" s="168" t="s">
        <v>392</v>
      </c>
    </row>
    <row r="19" spans="1:10" s="62" customFormat="1" ht="15.75" customHeight="1">
      <c r="A19" s="39" t="s">
        <v>133</v>
      </c>
      <c r="B19" s="107">
        <v>185957473</v>
      </c>
      <c r="C19" s="85">
        <v>42681059</v>
      </c>
      <c r="D19" s="86">
        <v>363411</v>
      </c>
      <c r="E19" s="86">
        <v>1006463</v>
      </c>
      <c r="F19" s="86">
        <v>29866970</v>
      </c>
      <c r="G19" s="86">
        <v>93038822</v>
      </c>
      <c r="H19" s="86">
        <v>2738814.3</v>
      </c>
      <c r="I19" s="86">
        <v>217692</v>
      </c>
      <c r="J19" s="168" t="s">
        <v>391</v>
      </c>
    </row>
    <row r="20" spans="1:10" s="62" customFormat="1" ht="15.75" customHeight="1">
      <c r="A20" s="39" t="s">
        <v>134</v>
      </c>
      <c r="B20" s="107">
        <v>150681203.9</v>
      </c>
      <c r="C20" s="85">
        <v>22453336</v>
      </c>
      <c r="D20" s="86">
        <v>9586</v>
      </c>
      <c r="E20" s="86">
        <v>12775820</v>
      </c>
      <c r="F20" s="86">
        <v>22272139</v>
      </c>
      <c r="G20" s="86">
        <v>81039168</v>
      </c>
      <c r="H20" s="86">
        <v>2293746.2</v>
      </c>
      <c r="I20" s="88">
        <v>313426</v>
      </c>
      <c r="J20" s="168" t="s">
        <v>390</v>
      </c>
    </row>
    <row r="21" spans="1:10" s="62" customFormat="1" ht="15.75" customHeight="1">
      <c r="A21" s="39" t="s">
        <v>135</v>
      </c>
      <c r="B21" s="107">
        <v>79091787</v>
      </c>
      <c r="C21" s="85">
        <v>35217886</v>
      </c>
      <c r="D21" s="86">
        <v>1063160</v>
      </c>
      <c r="E21" s="86">
        <v>6152425</v>
      </c>
      <c r="F21" s="86">
        <v>480671</v>
      </c>
      <c r="G21" s="86">
        <v>25418130</v>
      </c>
      <c r="H21" s="88">
        <v>1866757</v>
      </c>
      <c r="I21" s="86">
        <v>30656</v>
      </c>
      <c r="J21" s="169" t="s">
        <v>389</v>
      </c>
    </row>
    <row r="22" spans="1:10" s="62" customFormat="1" ht="15.75" customHeight="1">
      <c r="A22" s="39" t="s">
        <v>136</v>
      </c>
      <c r="B22" s="107">
        <v>7155422</v>
      </c>
      <c r="C22" s="85">
        <v>1566674</v>
      </c>
      <c r="D22" s="86">
        <v>40774</v>
      </c>
      <c r="E22" s="86">
        <v>0</v>
      </c>
      <c r="F22" s="86">
        <v>0</v>
      </c>
      <c r="G22" s="86">
        <v>4748468</v>
      </c>
      <c r="H22" s="86">
        <v>279227</v>
      </c>
      <c r="I22" s="86">
        <v>2685</v>
      </c>
      <c r="J22" s="168" t="s">
        <v>388</v>
      </c>
    </row>
    <row r="23" spans="1:10" s="62" customFormat="1" ht="15.75" customHeight="1">
      <c r="A23" s="39" t="s">
        <v>137</v>
      </c>
      <c r="B23" s="107">
        <v>6182216</v>
      </c>
      <c r="C23" s="85">
        <v>4144151</v>
      </c>
      <c r="D23" s="85">
        <v>3538</v>
      </c>
      <c r="E23" s="85">
        <v>0</v>
      </c>
      <c r="F23" s="85">
        <v>1926</v>
      </c>
      <c r="G23" s="85">
        <v>952748</v>
      </c>
      <c r="H23" s="86">
        <v>366757</v>
      </c>
      <c r="I23" s="85">
        <v>0</v>
      </c>
      <c r="J23" s="168" t="s">
        <v>387</v>
      </c>
    </row>
    <row r="24" spans="1:10" s="50" customFormat="1" ht="15.75" customHeight="1">
      <c r="A24" s="11" t="s">
        <v>58</v>
      </c>
      <c r="B24" s="107">
        <v>312726.6</v>
      </c>
      <c r="C24" s="89">
        <v>83</v>
      </c>
      <c r="D24" s="90">
        <v>0</v>
      </c>
      <c r="E24" s="90">
        <v>0</v>
      </c>
      <c r="F24" s="90">
        <v>0</v>
      </c>
      <c r="G24" s="89">
        <v>344</v>
      </c>
      <c r="H24" s="89">
        <v>201070.8</v>
      </c>
      <c r="I24" s="90">
        <v>0</v>
      </c>
      <c r="J24" s="200" t="s">
        <v>410</v>
      </c>
    </row>
    <row r="25" spans="1:10" s="50" customFormat="1" ht="15.75" customHeight="1">
      <c r="A25" s="11" t="s">
        <v>59</v>
      </c>
      <c r="B25" s="107">
        <v>2194521.9</v>
      </c>
      <c r="C25" s="89">
        <v>81678</v>
      </c>
      <c r="D25" s="89">
        <v>0</v>
      </c>
      <c r="E25" s="89">
        <v>72186</v>
      </c>
      <c r="F25" s="89">
        <v>0</v>
      </c>
      <c r="G25" s="89">
        <v>34118</v>
      </c>
      <c r="H25" s="89">
        <v>1303020.6</v>
      </c>
      <c r="I25" s="89">
        <v>0</v>
      </c>
      <c r="J25" s="200" t="s">
        <v>411</v>
      </c>
    </row>
    <row r="26" spans="1:10" s="50" customFormat="1" ht="15.75" customHeight="1">
      <c r="A26" s="11" t="s">
        <v>60</v>
      </c>
      <c r="B26" s="107">
        <v>692143.5</v>
      </c>
      <c r="C26" s="89">
        <v>18426</v>
      </c>
      <c r="D26" s="89">
        <v>142</v>
      </c>
      <c r="E26" s="89">
        <v>0</v>
      </c>
      <c r="F26" s="89">
        <v>0</v>
      </c>
      <c r="G26" s="89">
        <v>0</v>
      </c>
      <c r="H26" s="89">
        <v>386821.4</v>
      </c>
      <c r="I26" s="89">
        <v>0</v>
      </c>
      <c r="J26" s="200" t="s">
        <v>412</v>
      </c>
    </row>
    <row r="27" spans="1:10" s="50" customFormat="1" ht="15.75" customHeight="1">
      <c r="A27" s="11" t="s">
        <v>61</v>
      </c>
      <c r="B27" s="89">
        <v>5510260.4</v>
      </c>
      <c r="C27" s="89">
        <v>1090097</v>
      </c>
      <c r="D27" s="89">
        <v>1722</v>
      </c>
      <c r="E27" s="89">
        <v>1096235</v>
      </c>
      <c r="F27" s="89">
        <v>0</v>
      </c>
      <c r="G27" s="89">
        <v>256563</v>
      </c>
      <c r="H27" s="89">
        <v>1655302.3</v>
      </c>
      <c r="I27" s="89">
        <v>0</v>
      </c>
      <c r="J27" s="200" t="s">
        <v>413</v>
      </c>
    </row>
    <row r="28" spans="1:10" s="50" customFormat="1" ht="15.75" customHeight="1">
      <c r="A28" s="11" t="s">
        <v>62</v>
      </c>
      <c r="B28" s="89">
        <v>870275.1</v>
      </c>
      <c r="C28" s="89">
        <v>7278</v>
      </c>
      <c r="D28" s="89">
        <v>0</v>
      </c>
      <c r="E28" s="89">
        <v>0</v>
      </c>
      <c r="F28" s="89">
        <v>0</v>
      </c>
      <c r="G28" s="89">
        <v>0</v>
      </c>
      <c r="H28" s="89">
        <v>556642.6</v>
      </c>
      <c r="I28" s="89">
        <v>0</v>
      </c>
      <c r="J28" s="200" t="s">
        <v>414</v>
      </c>
    </row>
    <row r="29" spans="1:10" s="50" customFormat="1" ht="15.75" customHeight="1">
      <c r="A29" s="11" t="s">
        <v>63</v>
      </c>
      <c r="B29" s="89">
        <v>834982.5</v>
      </c>
      <c r="C29" s="89">
        <v>7236</v>
      </c>
      <c r="D29" s="89">
        <v>0</v>
      </c>
      <c r="E29" s="89">
        <v>0</v>
      </c>
      <c r="F29" s="89">
        <v>0</v>
      </c>
      <c r="G29" s="89">
        <v>0</v>
      </c>
      <c r="H29" s="89">
        <v>525370.9</v>
      </c>
      <c r="I29" s="89">
        <v>0</v>
      </c>
      <c r="J29" s="200" t="s">
        <v>415</v>
      </c>
    </row>
    <row r="30" spans="1:10" s="50" customFormat="1" ht="15.75" customHeight="1">
      <c r="A30" s="11" t="s">
        <v>64</v>
      </c>
      <c r="B30" s="89">
        <v>611112.8</v>
      </c>
      <c r="C30" s="89">
        <v>63792</v>
      </c>
      <c r="D30" s="89">
        <v>0</v>
      </c>
      <c r="E30" s="89">
        <v>0</v>
      </c>
      <c r="F30" s="89">
        <v>0</v>
      </c>
      <c r="G30" s="89">
        <v>478</v>
      </c>
      <c r="H30" s="89">
        <v>357605.3</v>
      </c>
      <c r="I30" s="89">
        <v>0</v>
      </c>
      <c r="J30" s="200" t="s">
        <v>416</v>
      </c>
    </row>
    <row r="31" spans="1:10" s="50" customFormat="1" ht="15.75" customHeight="1">
      <c r="A31" s="11" t="s">
        <v>65</v>
      </c>
      <c r="B31" s="89">
        <v>4936612.2</v>
      </c>
      <c r="C31" s="89">
        <v>1253744.5</v>
      </c>
      <c r="D31" s="89">
        <v>0</v>
      </c>
      <c r="E31" s="89">
        <v>157735</v>
      </c>
      <c r="F31" s="89">
        <v>0</v>
      </c>
      <c r="G31" s="89">
        <v>121735</v>
      </c>
      <c r="H31" s="89">
        <v>772166.7</v>
      </c>
      <c r="I31" s="89">
        <v>0</v>
      </c>
      <c r="J31" s="200" t="s">
        <v>417</v>
      </c>
    </row>
    <row r="32" spans="1:10" s="50" customFormat="1" ht="15.75" customHeight="1">
      <c r="A32" s="6" t="s">
        <v>66</v>
      </c>
      <c r="B32" s="89">
        <v>2533737</v>
      </c>
      <c r="C32" s="89">
        <v>395719</v>
      </c>
      <c r="D32" s="89">
        <v>2562</v>
      </c>
      <c r="E32" s="89">
        <v>200022</v>
      </c>
      <c r="F32" s="89">
        <v>0</v>
      </c>
      <c r="G32" s="89">
        <v>448560</v>
      </c>
      <c r="H32" s="89">
        <v>647230.3</v>
      </c>
      <c r="I32" s="89">
        <v>0</v>
      </c>
      <c r="J32" s="200" t="s">
        <v>418</v>
      </c>
    </row>
    <row r="33" spans="1:10" s="50" customFormat="1" ht="15.75" customHeight="1">
      <c r="A33" s="6" t="s">
        <v>67</v>
      </c>
      <c r="B33" s="89">
        <v>8278597.6</v>
      </c>
      <c r="C33" s="89">
        <v>1835307</v>
      </c>
      <c r="D33" s="89">
        <v>33862</v>
      </c>
      <c r="E33" s="89">
        <v>2290457</v>
      </c>
      <c r="F33" s="89">
        <v>0</v>
      </c>
      <c r="G33" s="89">
        <v>1387870</v>
      </c>
      <c r="H33" s="89">
        <v>810950.2</v>
      </c>
      <c r="I33" s="89">
        <v>254583.4</v>
      </c>
      <c r="J33" s="200" t="s">
        <v>419</v>
      </c>
    </row>
    <row r="34" spans="1:10" s="50" customFormat="1" ht="15.75" customHeight="1">
      <c r="A34" s="6" t="s">
        <v>68</v>
      </c>
      <c r="B34" s="89">
        <v>9525131.1</v>
      </c>
      <c r="C34" s="89">
        <v>2673490</v>
      </c>
      <c r="D34" s="89">
        <v>4735</v>
      </c>
      <c r="E34" s="89">
        <v>3737544</v>
      </c>
      <c r="F34" s="89">
        <v>0</v>
      </c>
      <c r="G34" s="89">
        <v>901528</v>
      </c>
      <c r="H34" s="89">
        <v>792417.3</v>
      </c>
      <c r="I34" s="89">
        <v>193782</v>
      </c>
      <c r="J34" s="200" t="s">
        <v>420</v>
      </c>
    </row>
    <row r="35" spans="1:10" s="50" customFormat="1" ht="15.75" customHeight="1">
      <c r="A35" s="6" t="s">
        <v>69</v>
      </c>
      <c r="B35" s="89">
        <v>47342260</v>
      </c>
      <c r="C35" s="89">
        <v>2925642</v>
      </c>
      <c r="D35" s="89">
        <v>0</v>
      </c>
      <c r="E35" s="89">
        <v>5561344</v>
      </c>
      <c r="F35" s="89">
        <v>6228592</v>
      </c>
      <c r="G35" s="89">
        <v>28906109</v>
      </c>
      <c r="H35" s="89">
        <v>423946</v>
      </c>
      <c r="I35" s="89">
        <v>36475</v>
      </c>
      <c r="J35" s="200" t="s">
        <v>421</v>
      </c>
    </row>
    <row r="36" spans="1:10" s="50" customFormat="1" ht="15.75" customHeight="1">
      <c r="A36" s="6" t="s">
        <v>70</v>
      </c>
      <c r="B36" s="89">
        <v>70631281</v>
      </c>
      <c r="C36" s="89">
        <v>5490937</v>
      </c>
      <c r="D36" s="89">
        <v>17237</v>
      </c>
      <c r="E36" s="89">
        <v>8658724</v>
      </c>
      <c r="F36" s="89">
        <v>4767549</v>
      </c>
      <c r="G36" s="89">
        <v>43481945</v>
      </c>
      <c r="H36" s="89">
        <v>1015135</v>
      </c>
      <c r="I36" s="89">
        <v>8264</v>
      </c>
      <c r="J36" s="200" t="s">
        <v>422</v>
      </c>
    </row>
    <row r="37" spans="1:10" s="50" customFormat="1" ht="15.75" customHeight="1">
      <c r="A37" s="6" t="s">
        <v>71</v>
      </c>
      <c r="B37" s="89">
        <v>28658302.8</v>
      </c>
      <c r="C37" s="89">
        <v>2360488</v>
      </c>
      <c r="D37" s="89">
        <v>438</v>
      </c>
      <c r="E37" s="89">
        <v>1625868</v>
      </c>
      <c r="F37" s="89">
        <v>2040234</v>
      </c>
      <c r="G37" s="89">
        <v>18274397</v>
      </c>
      <c r="H37" s="89">
        <v>651494.3</v>
      </c>
      <c r="I37" s="89">
        <v>3841</v>
      </c>
      <c r="J37" s="200" t="s">
        <v>423</v>
      </c>
    </row>
    <row r="38" spans="1:10" s="50" customFormat="1" ht="15.75" customHeight="1">
      <c r="A38" s="6" t="s">
        <v>72</v>
      </c>
      <c r="B38" s="89">
        <v>12326539.4</v>
      </c>
      <c r="C38" s="89">
        <v>687621</v>
      </c>
      <c r="D38" s="89">
        <v>7656</v>
      </c>
      <c r="E38" s="89">
        <v>366756</v>
      </c>
      <c r="F38" s="89">
        <v>1534674</v>
      </c>
      <c r="G38" s="89">
        <v>5412122</v>
      </c>
      <c r="H38" s="89">
        <v>1814316.3</v>
      </c>
      <c r="I38" s="89">
        <v>0</v>
      </c>
      <c r="J38" s="200" t="s">
        <v>424</v>
      </c>
    </row>
    <row r="39" spans="1:10" s="50" customFormat="1" ht="15.75" customHeight="1">
      <c r="A39" s="6" t="s">
        <v>73</v>
      </c>
      <c r="B39" s="89">
        <v>45198760.2</v>
      </c>
      <c r="C39" s="89">
        <v>2512168</v>
      </c>
      <c r="D39" s="89">
        <v>1701</v>
      </c>
      <c r="E39" s="89">
        <v>3639628</v>
      </c>
      <c r="F39" s="89">
        <v>5804351</v>
      </c>
      <c r="G39" s="89">
        <v>26840320</v>
      </c>
      <c r="H39" s="89">
        <v>1718867</v>
      </c>
      <c r="I39" s="89">
        <v>0</v>
      </c>
      <c r="J39" s="200" t="s">
        <v>425</v>
      </c>
    </row>
    <row r="40" spans="1:10" s="50" customFormat="1" ht="15.75" customHeight="1">
      <c r="A40" s="6" t="s">
        <v>74</v>
      </c>
      <c r="B40" s="89">
        <v>8414529.4</v>
      </c>
      <c r="C40" s="89">
        <v>3325990</v>
      </c>
      <c r="D40" s="89">
        <v>488062</v>
      </c>
      <c r="E40" s="89">
        <v>1587668</v>
      </c>
      <c r="F40" s="89">
        <v>0</v>
      </c>
      <c r="G40" s="89">
        <v>660903</v>
      </c>
      <c r="H40" s="89">
        <v>904194.7</v>
      </c>
      <c r="I40" s="89">
        <v>3498</v>
      </c>
      <c r="J40" s="200" t="s">
        <v>426</v>
      </c>
    </row>
    <row r="41" spans="1:10" s="50" customFormat="1" ht="15.75" customHeight="1">
      <c r="A41" s="6" t="s">
        <v>75</v>
      </c>
      <c r="B41" s="89">
        <v>2558077</v>
      </c>
      <c r="C41" s="89">
        <v>1408269</v>
      </c>
      <c r="D41" s="89">
        <v>28970</v>
      </c>
      <c r="E41" s="89">
        <v>292618</v>
      </c>
      <c r="F41" s="89">
        <v>0</v>
      </c>
      <c r="G41" s="89">
        <v>125913</v>
      </c>
      <c r="H41" s="89">
        <v>286556</v>
      </c>
      <c r="I41" s="89">
        <v>0</v>
      </c>
      <c r="J41" s="201" t="s">
        <v>427</v>
      </c>
    </row>
    <row r="42" spans="1:10" s="50" customFormat="1" ht="16.5" customHeight="1" thickBot="1">
      <c r="A42" s="32" t="s">
        <v>76</v>
      </c>
      <c r="B42" s="92">
        <v>4026460.7</v>
      </c>
      <c r="C42" s="92">
        <v>1540844</v>
      </c>
      <c r="D42" s="92">
        <v>1285</v>
      </c>
      <c r="E42" s="92">
        <v>323348</v>
      </c>
      <c r="F42" s="92">
        <v>0</v>
      </c>
      <c r="G42" s="92">
        <v>217026</v>
      </c>
      <c r="H42" s="92">
        <v>233064.8</v>
      </c>
      <c r="I42" s="92">
        <v>0</v>
      </c>
      <c r="J42" s="202" t="s">
        <v>428</v>
      </c>
    </row>
    <row r="43" spans="1:10" s="50" customFormat="1" ht="13.5">
      <c r="A43" s="19" t="s">
        <v>143</v>
      </c>
      <c r="B43" s="3"/>
      <c r="C43" s="3"/>
      <c r="D43" s="3"/>
      <c r="E43" s="3"/>
      <c r="F43" s="3"/>
      <c r="G43" s="488" t="s">
        <v>771</v>
      </c>
      <c r="H43" s="488"/>
      <c r="I43" s="488"/>
      <c r="J43" s="488"/>
    </row>
    <row r="44" spans="1:10" s="50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50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24" ht="13.5">
      <c r="A46" s="3"/>
      <c r="J46" s="3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DT46" s="50"/>
    </row>
    <row r="50" ht="13.5">
      <c r="E50" s="23"/>
    </row>
    <row r="51" ht="13.5">
      <c r="E51" s="23"/>
    </row>
  </sheetData>
  <mergeCells count="11">
    <mergeCell ref="A1:J1"/>
    <mergeCell ref="E4:E5"/>
    <mergeCell ref="B4:B5"/>
    <mergeCell ref="C4:C5"/>
    <mergeCell ref="D4:D5"/>
    <mergeCell ref="A3:A5"/>
    <mergeCell ref="J3:J5"/>
    <mergeCell ref="G43:J43"/>
    <mergeCell ref="F4:F5"/>
    <mergeCell ref="G4:G5"/>
    <mergeCell ref="H4:H5"/>
  </mergeCells>
  <printOptions/>
  <pageMargins left="0.22" right="0.36" top="0.32" bottom="0.72" header="0.2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48"/>
  <sheetViews>
    <sheetView zoomScaleSheetLayoutView="100" workbookViewId="0" topLeftCell="E4">
      <selection activeCell="K16" sqref="K16"/>
    </sheetView>
  </sheetViews>
  <sheetFormatPr defaultColWidth="8.88671875" defaultRowHeight="13.5"/>
  <cols>
    <col min="1" max="1" width="15.5546875" style="0" customWidth="1"/>
    <col min="2" max="8" width="14.77734375" style="0" customWidth="1"/>
    <col min="9" max="9" width="14.3359375" style="0" customWidth="1"/>
    <col min="10" max="10" width="14.77734375" style="0" customWidth="1"/>
    <col min="11" max="11" width="16.3359375" style="208" customWidth="1"/>
    <col min="12" max="12" width="13.77734375" style="56" customWidth="1"/>
    <col min="13" max="16384" width="8.88671875" style="56" customWidth="1"/>
  </cols>
  <sheetData>
    <row r="1" spans="1:11" s="445" customFormat="1" ht="27.75" customHeight="1">
      <c r="A1" s="454" t="s">
        <v>772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s="51" customFormat="1" ht="14.25" thickBot="1">
      <c r="A2" s="10" t="s">
        <v>77</v>
      </c>
      <c r="B2" s="10"/>
      <c r="C2" s="10"/>
      <c r="D2" s="10"/>
      <c r="E2" s="10"/>
      <c r="F2" s="10"/>
      <c r="G2" s="10"/>
      <c r="H2" s="10"/>
      <c r="I2" s="10"/>
      <c r="J2" s="7"/>
      <c r="K2" s="446" t="s">
        <v>78</v>
      </c>
    </row>
    <row r="3" spans="1:11" s="51" customFormat="1" ht="13.5">
      <c r="A3" s="450" t="s">
        <v>782</v>
      </c>
      <c r="B3" s="11" t="s">
        <v>79</v>
      </c>
      <c r="C3" s="25" t="s">
        <v>80</v>
      </c>
      <c r="D3" s="14" t="s">
        <v>81</v>
      </c>
      <c r="E3" s="25" t="s">
        <v>82</v>
      </c>
      <c r="F3" s="25" t="s">
        <v>83</v>
      </c>
      <c r="G3" s="25" t="s">
        <v>84</v>
      </c>
      <c r="H3" s="24" t="s">
        <v>85</v>
      </c>
      <c r="I3" s="25" t="s">
        <v>86</v>
      </c>
      <c r="J3" s="14" t="s">
        <v>87</v>
      </c>
      <c r="K3" s="457" t="s">
        <v>783</v>
      </c>
    </row>
    <row r="4" spans="1:11" s="51" customFormat="1" ht="13.5" customHeight="1">
      <c r="A4" s="473"/>
      <c r="B4" s="11" t="s">
        <v>88</v>
      </c>
      <c r="C4" s="12" t="s">
        <v>89</v>
      </c>
      <c r="D4" s="15" t="s">
        <v>90</v>
      </c>
      <c r="E4" s="12" t="s">
        <v>91</v>
      </c>
      <c r="F4" s="475" t="s">
        <v>92</v>
      </c>
      <c r="G4" s="475" t="s">
        <v>93</v>
      </c>
      <c r="H4" s="473" t="s">
        <v>94</v>
      </c>
      <c r="I4" s="475" t="s">
        <v>95</v>
      </c>
      <c r="J4" s="455" t="s">
        <v>96</v>
      </c>
      <c r="K4" s="458"/>
    </row>
    <row r="5" spans="1:11" s="51" customFormat="1" ht="13.5">
      <c r="A5" s="474"/>
      <c r="B5" s="16" t="s">
        <v>97</v>
      </c>
      <c r="C5" s="17" t="s">
        <v>98</v>
      </c>
      <c r="D5" s="18" t="s">
        <v>99</v>
      </c>
      <c r="E5" s="17" t="s">
        <v>100</v>
      </c>
      <c r="F5" s="476"/>
      <c r="G5" s="476"/>
      <c r="H5" s="474"/>
      <c r="I5" s="476"/>
      <c r="J5" s="456"/>
      <c r="K5" s="459"/>
    </row>
    <row r="6" spans="1:17" s="63" customFormat="1" ht="15.75" customHeight="1">
      <c r="A6" s="203" t="s">
        <v>429</v>
      </c>
      <c r="B6" s="98">
        <v>2318042.9</v>
      </c>
      <c r="C6" s="98" t="s">
        <v>254</v>
      </c>
      <c r="D6" s="98" t="s">
        <v>254</v>
      </c>
      <c r="E6" s="98" t="s">
        <v>254</v>
      </c>
      <c r="F6" s="98">
        <v>11209322.1</v>
      </c>
      <c r="G6" s="98">
        <v>7050091.8</v>
      </c>
      <c r="H6" s="98">
        <v>64376</v>
      </c>
      <c r="I6" s="98">
        <v>245371</v>
      </c>
      <c r="J6" s="98">
        <v>45925.6</v>
      </c>
      <c r="K6" s="210" t="s">
        <v>440</v>
      </c>
      <c r="L6" s="62"/>
      <c r="M6" s="62"/>
      <c r="N6" s="62"/>
      <c r="O6" s="62"/>
      <c r="P6" s="62"/>
      <c r="Q6" s="62"/>
    </row>
    <row r="7" spans="1:17" s="58" customFormat="1" ht="15.75" customHeight="1">
      <c r="A7" s="204" t="s">
        <v>430</v>
      </c>
      <c r="B7" s="81">
        <v>1229669</v>
      </c>
      <c r="C7" s="96" t="s">
        <v>255</v>
      </c>
      <c r="D7" s="96" t="s">
        <v>255</v>
      </c>
      <c r="E7" s="96" t="s">
        <v>255</v>
      </c>
      <c r="F7" s="96">
        <v>27818705.5</v>
      </c>
      <c r="G7" s="96">
        <v>3852788</v>
      </c>
      <c r="H7" s="96">
        <v>68826</v>
      </c>
      <c r="I7" s="96">
        <v>780275</v>
      </c>
      <c r="J7" s="96">
        <v>1595464</v>
      </c>
      <c r="K7" s="211" t="s">
        <v>441</v>
      </c>
      <c r="L7" s="59"/>
      <c r="M7" s="59"/>
      <c r="N7" s="59"/>
      <c r="O7" s="59"/>
      <c r="P7" s="59"/>
      <c r="Q7" s="59"/>
    </row>
    <row r="8" spans="1:125" s="62" customFormat="1" ht="15.75" customHeight="1">
      <c r="A8" s="204" t="s">
        <v>431</v>
      </c>
      <c r="B8" s="99">
        <v>2315213.7</v>
      </c>
      <c r="C8" s="98" t="s">
        <v>254</v>
      </c>
      <c r="D8" s="98" t="s">
        <v>254</v>
      </c>
      <c r="E8" s="98" t="s">
        <v>254</v>
      </c>
      <c r="F8" s="99">
        <v>11396459</v>
      </c>
      <c r="G8" s="99">
        <v>7054779.800000001</v>
      </c>
      <c r="H8" s="99">
        <v>64376</v>
      </c>
      <c r="I8" s="99">
        <v>245883</v>
      </c>
      <c r="J8" s="99">
        <v>46163.6</v>
      </c>
      <c r="K8" s="211" t="s">
        <v>442</v>
      </c>
      <c r="L8" s="63"/>
      <c r="M8" s="63"/>
      <c r="N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DU8" s="63"/>
    </row>
    <row r="9" spans="1:125" s="50" customFormat="1" ht="15.75" customHeight="1">
      <c r="A9" s="204" t="s">
        <v>432</v>
      </c>
      <c r="B9" s="82">
        <v>1219359</v>
      </c>
      <c r="C9" s="80" t="s">
        <v>255</v>
      </c>
      <c r="D9" s="80" t="s">
        <v>255</v>
      </c>
      <c r="E9" s="80" t="s">
        <v>255</v>
      </c>
      <c r="F9" s="80">
        <v>28448805.5</v>
      </c>
      <c r="G9" s="80">
        <v>3857381</v>
      </c>
      <c r="H9" s="80">
        <v>69404</v>
      </c>
      <c r="I9" s="80">
        <v>806651</v>
      </c>
      <c r="J9" s="80">
        <v>1673030</v>
      </c>
      <c r="K9" s="211" t="s">
        <v>443</v>
      </c>
      <c r="L9" s="58"/>
      <c r="M9" s="58"/>
      <c r="N9" s="58"/>
      <c r="O9" s="59"/>
      <c r="P9" s="59"/>
      <c r="Q9" s="59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DU9" s="58"/>
    </row>
    <row r="10" spans="1:11" s="62" customFormat="1" ht="15.75" customHeight="1">
      <c r="A10" s="204" t="s">
        <v>433</v>
      </c>
      <c r="B10" s="84">
        <v>2315460.7</v>
      </c>
      <c r="C10" s="84">
        <v>117699.3</v>
      </c>
      <c r="D10" s="84">
        <v>66539.9</v>
      </c>
      <c r="E10" s="84">
        <v>147908</v>
      </c>
      <c r="F10" s="84">
        <v>11597049.600000001</v>
      </c>
      <c r="G10" s="84">
        <v>7043517.300000001</v>
      </c>
      <c r="H10" s="84">
        <v>64376</v>
      </c>
      <c r="I10" s="84">
        <v>245371</v>
      </c>
      <c r="J10" s="84">
        <v>45925.6</v>
      </c>
      <c r="K10" s="211" t="s">
        <v>444</v>
      </c>
    </row>
    <row r="11" spans="1:11" s="59" customFormat="1" ht="15.75" customHeight="1">
      <c r="A11" s="204" t="s">
        <v>434</v>
      </c>
      <c r="B11" s="82">
        <v>1218923</v>
      </c>
      <c r="C11" s="80">
        <v>16864</v>
      </c>
      <c r="D11" s="80">
        <v>5022</v>
      </c>
      <c r="E11" s="80">
        <v>47893</v>
      </c>
      <c r="F11" s="80">
        <v>29323059.5</v>
      </c>
      <c r="G11" s="80">
        <v>3861924</v>
      </c>
      <c r="H11" s="80">
        <v>69404</v>
      </c>
      <c r="I11" s="80">
        <v>880281</v>
      </c>
      <c r="J11" s="80">
        <v>1666374</v>
      </c>
      <c r="K11" s="211" t="s">
        <v>445</v>
      </c>
    </row>
    <row r="12" spans="1:125" s="62" customFormat="1" ht="15.75" customHeight="1">
      <c r="A12" s="204" t="s">
        <v>435</v>
      </c>
      <c r="B12" s="100">
        <v>2315005.7</v>
      </c>
      <c r="C12" s="100">
        <v>152335.9</v>
      </c>
      <c r="D12" s="100">
        <v>111309.1</v>
      </c>
      <c r="E12" s="100">
        <v>181392</v>
      </c>
      <c r="F12" s="100">
        <v>11745195.2</v>
      </c>
      <c r="G12" s="100">
        <v>7046540.1</v>
      </c>
      <c r="H12" s="100">
        <v>69246</v>
      </c>
      <c r="I12" s="100">
        <v>246371</v>
      </c>
      <c r="J12" s="196">
        <v>34939.6</v>
      </c>
      <c r="K12" s="211" t="s">
        <v>446</v>
      </c>
      <c r="L12" s="63"/>
      <c r="M12" s="63"/>
      <c r="N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DU12" s="63"/>
    </row>
    <row r="13" spans="1:125" s="61" customFormat="1" ht="15.75" customHeight="1">
      <c r="A13" s="204" t="s">
        <v>436</v>
      </c>
      <c r="B13" s="83">
        <v>1217652</v>
      </c>
      <c r="C13" s="80">
        <v>63445</v>
      </c>
      <c r="D13" s="80">
        <v>33472</v>
      </c>
      <c r="E13" s="80">
        <v>393986</v>
      </c>
      <c r="F13" s="80">
        <v>29716113.6</v>
      </c>
      <c r="G13" s="80">
        <v>3873480</v>
      </c>
      <c r="H13" s="80">
        <v>69404</v>
      </c>
      <c r="I13" s="80">
        <v>880899</v>
      </c>
      <c r="J13" s="80">
        <v>1500967</v>
      </c>
      <c r="K13" s="211" t="s">
        <v>447</v>
      </c>
      <c r="L13" s="60"/>
      <c r="M13" s="60"/>
      <c r="N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DU13" s="60"/>
    </row>
    <row r="14" spans="1:11" s="62" customFormat="1" ht="15.75" customHeight="1">
      <c r="A14" s="204" t="s">
        <v>437</v>
      </c>
      <c r="B14" s="84">
        <v>2370407.7</v>
      </c>
      <c r="C14" s="84">
        <v>189264.8</v>
      </c>
      <c r="D14" s="84">
        <v>128957.1</v>
      </c>
      <c r="E14" s="84">
        <v>208090</v>
      </c>
      <c r="F14" s="84">
        <v>11722814.3</v>
      </c>
      <c r="G14" s="84">
        <v>7046302.9</v>
      </c>
      <c r="H14" s="84">
        <v>69246</v>
      </c>
      <c r="I14" s="84">
        <v>245110</v>
      </c>
      <c r="J14" s="84">
        <v>32546.6</v>
      </c>
      <c r="K14" s="211" t="s">
        <v>448</v>
      </c>
    </row>
    <row r="15" spans="1:11" s="62" customFormat="1" ht="15.75" customHeight="1">
      <c r="A15" s="204" t="s">
        <v>438</v>
      </c>
      <c r="B15" s="84">
        <v>1191761</v>
      </c>
      <c r="C15" s="97">
        <v>72195</v>
      </c>
      <c r="D15" s="97">
        <v>33472</v>
      </c>
      <c r="E15" s="97">
        <v>426368</v>
      </c>
      <c r="F15" s="97">
        <v>29995636.6</v>
      </c>
      <c r="G15" s="97">
        <v>3880053</v>
      </c>
      <c r="H15" s="97">
        <v>71195</v>
      </c>
      <c r="I15" s="97">
        <v>890869</v>
      </c>
      <c r="J15" s="97">
        <v>1498075</v>
      </c>
      <c r="K15" s="211" t="s">
        <v>449</v>
      </c>
    </row>
    <row r="16" spans="1:125" s="62" customFormat="1" ht="15.75" customHeight="1">
      <c r="A16" s="197" t="s">
        <v>439</v>
      </c>
      <c r="B16" s="95">
        <f>SUM(B17:B42)</f>
        <v>3593580.8</v>
      </c>
      <c r="C16" s="95">
        <f aca="true" t="shared" si="0" ref="C16:J16">SUM(C17:C42)</f>
        <v>302364.49999999994</v>
      </c>
      <c r="D16" s="95">
        <f t="shared" si="0"/>
        <v>197922.5</v>
      </c>
      <c r="E16" s="95">
        <f t="shared" si="0"/>
        <v>712529</v>
      </c>
      <c r="F16" s="95">
        <f t="shared" si="0"/>
        <v>42269150.5</v>
      </c>
      <c r="G16" s="95">
        <f t="shared" si="0"/>
        <v>10952604.1</v>
      </c>
      <c r="H16" s="95">
        <f t="shared" si="0"/>
        <v>140441</v>
      </c>
      <c r="I16" s="95">
        <f t="shared" si="0"/>
        <v>1153359</v>
      </c>
      <c r="J16" s="95">
        <f t="shared" si="0"/>
        <v>1529433</v>
      </c>
      <c r="K16" s="212" t="s">
        <v>461</v>
      </c>
      <c r="L16" s="63"/>
      <c r="M16" s="63"/>
      <c r="N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DU16" s="63"/>
    </row>
    <row r="17" spans="1:11" s="62" customFormat="1" ht="15.75" customHeight="1">
      <c r="A17" s="39" t="s">
        <v>130</v>
      </c>
      <c r="B17" s="101">
        <v>241348</v>
      </c>
      <c r="C17" s="85">
        <v>1670</v>
      </c>
      <c r="D17" s="86">
        <v>5621</v>
      </c>
      <c r="E17" s="86">
        <v>69159</v>
      </c>
      <c r="F17" s="86">
        <v>5498479</v>
      </c>
      <c r="G17" s="86">
        <v>146025</v>
      </c>
      <c r="H17" s="86">
        <v>16504</v>
      </c>
      <c r="I17" s="85">
        <v>273812</v>
      </c>
      <c r="J17" s="103">
        <v>122867</v>
      </c>
      <c r="K17" s="168" t="s">
        <v>393</v>
      </c>
    </row>
    <row r="18" spans="1:11" s="62" customFormat="1" ht="15.75" customHeight="1">
      <c r="A18" s="39" t="s">
        <v>132</v>
      </c>
      <c r="B18" s="101">
        <v>333491</v>
      </c>
      <c r="C18" s="87">
        <v>52532</v>
      </c>
      <c r="D18" s="86">
        <v>19791</v>
      </c>
      <c r="E18" s="86">
        <v>161787</v>
      </c>
      <c r="F18" s="86">
        <v>7432935.6</v>
      </c>
      <c r="G18" s="86">
        <v>2430775</v>
      </c>
      <c r="H18" s="86">
        <v>9389</v>
      </c>
      <c r="I18" s="85">
        <v>322447</v>
      </c>
      <c r="J18" s="103">
        <v>199405</v>
      </c>
      <c r="K18" s="168" t="s">
        <v>392</v>
      </c>
    </row>
    <row r="19" spans="1:11" s="62" customFormat="1" ht="15.75" customHeight="1">
      <c r="A19" s="39" t="s">
        <v>133</v>
      </c>
      <c r="B19" s="101">
        <v>179569</v>
      </c>
      <c r="C19" s="85">
        <v>1321</v>
      </c>
      <c r="D19" s="86">
        <v>3780</v>
      </c>
      <c r="E19" s="86">
        <v>59516</v>
      </c>
      <c r="F19" s="86">
        <v>7389150</v>
      </c>
      <c r="G19" s="86">
        <v>320411</v>
      </c>
      <c r="H19" s="86">
        <v>25791</v>
      </c>
      <c r="I19" s="85">
        <v>87186</v>
      </c>
      <c r="J19" s="103">
        <v>694664</v>
      </c>
      <c r="K19" s="168" t="s">
        <v>391</v>
      </c>
    </row>
    <row r="20" spans="1:11" s="62" customFormat="1" ht="15.75" customHeight="1">
      <c r="A20" s="39" t="s">
        <v>134</v>
      </c>
      <c r="B20" s="101">
        <v>226737</v>
      </c>
      <c r="C20" s="85">
        <v>15169.9</v>
      </c>
      <c r="D20" s="86">
        <v>10555</v>
      </c>
      <c r="E20" s="86">
        <v>113566</v>
      </c>
      <c r="F20" s="86">
        <v>4598474.1</v>
      </c>
      <c r="G20" s="86">
        <v>1011052</v>
      </c>
      <c r="H20" s="86">
        <v>2102</v>
      </c>
      <c r="I20" s="87">
        <v>72778</v>
      </c>
      <c r="J20" s="103">
        <v>179906</v>
      </c>
      <c r="K20" s="168" t="s">
        <v>390</v>
      </c>
    </row>
    <row r="21" spans="1:11" s="62" customFormat="1" ht="15.75" customHeight="1">
      <c r="A21" s="39" t="s">
        <v>135</v>
      </c>
      <c r="B21" s="101">
        <v>142001</v>
      </c>
      <c r="C21" s="85">
        <v>3605</v>
      </c>
      <c r="D21" s="86">
        <v>1741</v>
      </c>
      <c r="E21" s="86">
        <v>66523</v>
      </c>
      <c r="F21" s="86">
        <v>4654059</v>
      </c>
      <c r="G21" s="86">
        <v>0</v>
      </c>
      <c r="H21" s="88">
        <v>0</v>
      </c>
      <c r="I21" s="85">
        <v>121836</v>
      </c>
      <c r="J21" s="103">
        <v>279810</v>
      </c>
      <c r="K21" s="169" t="s">
        <v>389</v>
      </c>
    </row>
    <row r="22" spans="1:11" s="62" customFormat="1" ht="15.75" customHeight="1">
      <c r="A22" s="39" t="s">
        <v>136</v>
      </c>
      <c r="B22" s="101">
        <v>30670</v>
      </c>
      <c r="C22" s="85">
        <v>0</v>
      </c>
      <c r="D22" s="86">
        <v>0</v>
      </c>
      <c r="E22" s="86">
        <v>1258</v>
      </c>
      <c r="F22" s="86">
        <v>221436</v>
      </c>
      <c r="G22" s="86">
        <v>0</v>
      </c>
      <c r="H22" s="86">
        <v>17409</v>
      </c>
      <c r="I22" s="85">
        <v>29671</v>
      </c>
      <c r="J22" s="103">
        <v>9332</v>
      </c>
      <c r="K22" s="168" t="s">
        <v>388</v>
      </c>
    </row>
    <row r="23" spans="1:11" s="62" customFormat="1" ht="15.75" customHeight="1">
      <c r="A23" s="39" t="s">
        <v>137</v>
      </c>
      <c r="B23" s="85">
        <v>37032</v>
      </c>
      <c r="C23" s="85">
        <v>3672</v>
      </c>
      <c r="D23" s="85">
        <v>0</v>
      </c>
      <c r="E23" s="85">
        <v>3065</v>
      </c>
      <c r="F23" s="85">
        <v>479735</v>
      </c>
      <c r="G23" s="85">
        <v>0</v>
      </c>
      <c r="H23" s="86">
        <v>0</v>
      </c>
      <c r="I23" s="85">
        <v>0</v>
      </c>
      <c r="J23" s="103">
        <v>10991</v>
      </c>
      <c r="K23" s="168" t="s">
        <v>387</v>
      </c>
    </row>
    <row r="24" spans="1:11" s="50" customFormat="1" ht="15.75" customHeight="1">
      <c r="A24" s="11" t="s">
        <v>58</v>
      </c>
      <c r="B24" s="89">
        <v>0</v>
      </c>
      <c r="C24" s="89">
        <v>645</v>
      </c>
      <c r="D24" s="89">
        <v>0</v>
      </c>
      <c r="E24" s="89">
        <v>0</v>
      </c>
      <c r="F24" s="89">
        <v>81086.8</v>
      </c>
      <c r="G24" s="89">
        <v>27565</v>
      </c>
      <c r="H24" s="89">
        <v>0</v>
      </c>
      <c r="I24" s="89">
        <v>0</v>
      </c>
      <c r="J24" s="89">
        <v>0</v>
      </c>
      <c r="K24" s="200" t="s">
        <v>410</v>
      </c>
    </row>
    <row r="25" spans="1:11" s="50" customFormat="1" ht="15.75" customHeight="1">
      <c r="A25" s="11" t="s">
        <v>59</v>
      </c>
      <c r="B25" s="89">
        <v>47889.8</v>
      </c>
      <c r="C25" s="89">
        <v>13863.3</v>
      </c>
      <c r="D25" s="89">
        <v>17261.1</v>
      </c>
      <c r="E25" s="89">
        <v>1298</v>
      </c>
      <c r="F25" s="89">
        <v>488932.8</v>
      </c>
      <c r="G25" s="89">
        <v>13537</v>
      </c>
      <c r="H25" s="89">
        <v>0</v>
      </c>
      <c r="I25" s="89">
        <v>550</v>
      </c>
      <c r="J25" s="89">
        <v>0</v>
      </c>
      <c r="K25" s="200" t="s">
        <v>411</v>
      </c>
    </row>
    <row r="26" spans="1:11" s="50" customFormat="1" ht="15.75" customHeight="1">
      <c r="A26" s="11" t="s">
        <v>60</v>
      </c>
      <c r="B26" s="89">
        <v>29756</v>
      </c>
      <c r="C26" s="89">
        <v>198</v>
      </c>
      <c r="D26" s="89">
        <v>694.2</v>
      </c>
      <c r="E26" s="89">
        <v>0</v>
      </c>
      <c r="F26" s="89">
        <v>175750.4</v>
      </c>
      <c r="G26" s="89">
        <v>36657.9</v>
      </c>
      <c r="H26" s="89">
        <v>0</v>
      </c>
      <c r="I26" s="89">
        <v>1643</v>
      </c>
      <c r="J26" s="89">
        <v>0</v>
      </c>
      <c r="K26" s="200" t="s">
        <v>412</v>
      </c>
    </row>
    <row r="27" spans="1:11" s="50" customFormat="1" ht="15.75" customHeight="1">
      <c r="A27" s="11" t="s">
        <v>61</v>
      </c>
      <c r="B27" s="89">
        <v>116621</v>
      </c>
      <c r="C27" s="89">
        <v>23469.4</v>
      </c>
      <c r="D27" s="89">
        <v>10073.2</v>
      </c>
      <c r="E27" s="89">
        <v>10758</v>
      </c>
      <c r="F27" s="89">
        <v>844451.5</v>
      </c>
      <c r="G27" s="89">
        <v>202613.4</v>
      </c>
      <c r="H27" s="89">
        <v>816</v>
      </c>
      <c r="I27" s="89">
        <v>8440</v>
      </c>
      <c r="J27" s="89">
        <v>416</v>
      </c>
      <c r="K27" s="200" t="s">
        <v>413</v>
      </c>
    </row>
    <row r="28" spans="1:11" s="50" customFormat="1" ht="15.75" customHeight="1">
      <c r="A28" s="11" t="s">
        <v>62</v>
      </c>
      <c r="B28" s="89">
        <v>19933.5</v>
      </c>
      <c r="C28" s="89">
        <v>203.3</v>
      </c>
      <c r="D28" s="89">
        <v>636</v>
      </c>
      <c r="E28" s="89">
        <v>0</v>
      </c>
      <c r="F28" s="89">
        <v>234503</v>
      </c>
      <c r="G28" s="89">
        <v>43613.6</v>
      </c>
      <c r="H28" s="89">
        <v>0</v>
      </c>
      <c r="I28" s="89">
        <v>816</v>
      </c>
      <c r="J28" s="89">
        <v>0</v>
      </c>
      <c r="K28" s="200" t="s">
        <v>414</v>
      </c>
    </row>
    <row r="29" spans="1:11" s="50" customFormat="1" ht="15.75" customHeight="1">
      <c r="A29" s="11" t="s">
        <v>63</v>
      </c>
      <c r="B29" s="89">
        <v>36607.6</v>
      </c>
      <c r="C29" s="89">
        <v>9620.9</v>
      </c>
      <c r="D29" s="89">
        <v>0</v>
      </c>
      <c r="E29" s="89">
        <v>0</v>
      </c>
      <c r="F29" s="89">
        <v>207025.3</v>
      </c>
      <c r="G29" s="89">
        <v>26289</v>
      </c>
      <c r="H29" s="89">
        <v>1139.9</v>
      </c>
      <c r="I29" s="89">
        <v>119</v>
      </c>
      <c r="J29" s="89">
        <v>0</v>
      </c>
      <c r="K29" s="200" t="s">
        <v>415</v>
      </c>
    </row>
    <row r="30" spans="1:11" s="50" customFormat="1" ht="15.75" customHeight="1">
      <c r="A30" s="11" t="s">
        <v>64</v>
      </c>
      <c r="B30" s="89">
        <v>12069.9</v>
      </c>
      <c r="C30" s="89">
        <v>0</v>
      </c>
      <c r="D30" s="102">
        <v>1897.5</v>
      </c>
      <c r="E30" s="102">
        <v>523</v>
      </c>
      <c r="F30" s="102">
        <v>109505.6</v>
      </c>
      <c r="G30" s="89">
        <v>58568.5</v>
      </c>
      <c r="H30" s="89">
        <v>0</v>
      </c>
      <c r="I30" s="89">
        <v>0</v>
      </c>
      <c r="J30" s="89">
        <v>450</v>
      </c>
      <c r="K30" s="200" t="s">
        <v>416</v>
      </c>
    </row>
    <row r="31" spans="1:11" s="50" customFormat="1" ht="15.75" customHeight="1">
      <c r="A31" s="11" t="s">
        <v>65</v>
      </c>
      <c r="B31" s="89">
        <v>84297</v>
      </c>
      <c r="C31" s="89">
        <v>52001.8</v>
      </c>
      <c r="D31" s="89">
        <v>8481</v>
      </c>
      <c r="E31" s="89">
        <v>8218</v>
      </c>
      <c r="F31" s="89">
        <v>567156.4</v>
      </c>
      <c r="G31" s="89">
        <v>62513.8</v>
      </c>
      <c r="H31" s="89">
        <v>1230</v>
      </c>
      <c r="I31" s="89">
        <v>0</v>
      </c>
      <c r="J31" s="89">
        <v>165</v>
      </c>
      <c r="K31" s="200" t="s">
        <v>417</v>
      </c>
    </row>
    <row r="32" spans="1:11" s="50" customFormat="1" ht="15.75" customHeight="1">
      <c r="A32" s="6" t="s">
        <v>66</v>
      </c>
      <c r="B32" s="89">
        <v>55336.5</v>
      </c>
      <c r="C32" s="89">
        <v>2166</v>
      </c>
      <c r="D32" s="89">
        <v>8604.1</v>
      </c>
      <c r="E32" s="89">
        <v>43692</v>
      </c>
      <c r="F32" s="89">
        <v>367303.8</v>
      </c>
      <c r="G32" s="89">
        <v>21633</v>
      </c>
      <c r="H32" s="89">
        <v>37201.6</v>
      </c>
      <c r="I32" s="89">
        <v>565</v>
      </c>
      <c r="J32" s="89">
        <v>0</v>
      </c>
      <c r="K32" s="200" t="s">
        <v>418</v>
      </c>
    </row>
    <row r="33" spans="1:11" s="50" customFormat="1" ht="15.75" customHeight="1">
      <c r="A33" s="6" t="s">
        <v>67</v>
      </c>
      <c r="B33" s="89">
        <v>145029.2</v>
      </c>
      <c r="C33" s="89">
        <v>6525.3</v>
      </c>
      <c r="D33" s="89">
        <v>19763.3</v>
      </c>
      <c r="E33" s="89">
        <v>47681</v>
      </c>
      <c r="F33" s="89">
        <v>691507.6</v>
      </c>
      <c r="G33" s="89">
        <v>264559</v>
      </c>
      <c r="H33" s="89">
        <v>3352</v>
      </c>
      <c r="I33" s="89">
        <v>1607</v>
      </c>
      <c r="J33" s="89">
        <v>4324</v>
      </c>
      <c r="K33" s="200" t="s">
        <v>419</v>
      </c>
    </row>
    <row r="34" spans="1:11" s="50" customFormat="1" ht="15.75" customHeight="1">
      <c r="A34" s="6" t="s">
        <v>68</v>
      </c>
      <c r="B34" s="89">
        <v>18652</v>
      </c>
      <c r="C34" s="89">
        <v>15302.4</v>
      </c>
      <c r="D34" s="89">
        <v>3872</v>
      </c>
      <c r="E34" s="89">
        <v>34156</v>
      </c>
      <c r="F34" s="89">
        <v>652677.3</v>
      </c>
      <c r="G34" s="89">
        <v>114100</v>
      </c>
      <c r="H34" s="89">
        <v>6052</v>
      </c>
      <c r="I34" s="89">
        <v>0</v>
      </c>
      <c r="J34" s="89">
        <v>1467</v>
      </c>
      <c r="K34" s="200" t="s">
        <v>420</v>
      </c>
    </row>
    <row r="35" spans="1:11" s="50" customFormat="1" ht="15.75" customHeight="1">
      <c r="A35" s="6" t="s">
        <v>69</v>
      </c>
      <c r="B35" s="89">
        <v>59608</v>
      </c>
      <c r="C35" s="89">
        <v>202</v>
      </c>
      <c r="D35" s="89">
        <v>4716</v>
      </c>
      <c r="E35" s="89">
        <v>7071</v>
      </c>
      <c r="F35" s="89">
        <v>1024395</v>
      </c>
      <c r="G35" s="89">
        <v>648995</v>
      </c>
      <c r="H35" s="89">
        <v>0</v>
      </c>
      <c r="I35" s="89">
        <v>70713</v>
      </c>
      <c r="J35" s="89">
        <v>17507</v>
      </c>
      <c r="K35" s="200" t="s">
        <v>421</v>
      </c>
    </row>
    <row r="36" spans="1:11" s="50" customFormat="1" ht="15.75" customHeight="1">
      <c r="A36" s="6" t="s">
        <v>70</v>
      </c>
      <c r="B36" s="89">
        <v>1172116</v>
      </c>
      <c r="C36" s="89">
        <v>4883</v>
      </c>
      <c r="D36" s="89">
        <v>6116</v>
      </c>
      <c r="E36" s="89">
        <v>10993</v>
      </c>
      <c r="F36" s="89">
        <v>1704977</v>
      </c>
      <c r="G36" s="89">
        <v>2577784</v>
      </c>
      <c r="H36" s="89">
        <v>0</v>
      </c>
      <c r="I36" s="89">
        <v>93807</v>
      </c>
      <c r="J36" s="89">
        <v>2013</v>
      </c>
      <c r="K36" s="200" t="s">
        <v>422</v>
      </c>
    </row>
    <row r="37" spans="1:11" s="50" customFormat="1" ht="15.75" customHeight="1">
      <c r="A37" s="6" t="s">
        <v>71</v>
      </c>
      <c r="B37" s="89">
        <v>11494</v>
      </c>
      <c r="C37" s="89">
        <v>8481</v>
      </c>
      <c r="D37" s="89">
        <v>7134.4</v>
      </c>
      <c r="E37" s="89">
        <v>9689</v>
      </c>
      <c r="F37" s="89">
        <v>834271.1</v>
      </c>
      <c r="G37" s="89">
        <v>919337.8</v>
      </c>
      <c r="H37" s="89">
        <v>0</v>
      </c>
      <c r="I37" s="89">
        <v>1326</v>
      </c>
      <c r="J37" s="89">
        <v>1347</v>
      </c>
      <c r="K37" s="200" t="s">
        <v>423</v>
      </c>
    </row>
    <row r="38" spans="1:11" s="50" customFormat="1" ht="15.75" customHeight="1">
      <c r="A38" s="6" t="s">
        <v>72</v>
      </c>
      <c r="B38" s="89">
        <v>85348.3</v>
      </c>
      <c r="C38" s="89">
        <v>14110.9</v>
      </c>
      <c r="D38" s="89">
        <v>11533.2</v>
      </c>
      <c r="E38" s="89">
        <v>5209</v>
      </c>
      <c r="F38" s="89">
        <v>1100725.3</v>
      </c>
      <c r="G38" s="89">
        <v>113786.5</v>
      </c>
      <c r="H38" s="89">
        <v>0</v>
      </c>
      <c r="I38" s="89">
        <v>2549</v>
      </c>
      <c r="J38" s="89">
        <v>175</v>
      </c>
      <c r="K38" s="200" t="s">
        <v>424</v>
      </c>
    </row>
    <row r="39" spans="1:11" s="50" customFormat="1" ht="15.75" customHeight="1">
      <c r="A39" s="6" t="s">
        <v>73</v>
      </c>
      <c r="B39" s="89">
        <v>468641</v>
      </c>
      <c r="C39" s="89">
        <v>42141.4</v>
      </c>
      <c r="D39" s="89">
        <v>34829.1</v>
      </c>
      <c r="E39" s="89">
        <v>11294</v>
      </c>
      <c r="F39" s="89">
        <v>1714290.6</v>
      </c>
      <c r="G39" s="89">
        <v>1397517.6</v>
      </c>
      <c r="H39" s="89">
        <v>0</v>
      </c>
      <c r="I39" s="89">
        <v>29935</v>
      </c>
      <c r="J39" s="89">
        <v>614</v>
      </c>
      <c r="K39" s="200" t="s">
        <v>425</v>
      </c>
    </row>
    <row r="40" spans="1:11" s="50" customFormat="1" ht="15.75" customHeight="1">
      <c r="A40" s="6" t="s">
        <v>74</v>
      </c>
      <c r="B40" s="89">
        <v>22857</v>
      </c>
      <c r="C40" s="89">
        <v>19709.8</v>
      </c>
      <c r="D40" s="89">
        <v>9328.4</v>
      </c>
      <c r="E40" s="89">
        <v>23178</v>
      </c>
      <c r="F40" s="89">
        <v>657415</v>
      </c>
      <c r="G40" s="89">
        <v>469719</v>
      </c>
      <c r="H40" s="89">
        <v>3475</v>
      </c>
      <c r="I40" s="89">
        <v>11248</v>
      </c>
      <c r="J40" s="89">
        <v>3192</v>
      </c>
      <c r="K40" s="200" t="s">
        <v>426</v>
      </c>
    </row>
    <row r="41" spans="1:11" s="50" customFormat="1" ht="15.75" customHeight="1">
      <c r="A41" s="6" t="s">
        <v>75</v>
      </c>
      <c r="B41" s="89">
        <v>0</v>
      </c>
      <c r="C41" s="89">
        <v>3346</v>
      </c>
      <c r="D41" s="89">
        <v>3805</v>
      </c>
      <c r="E41" s="89">
        <v>17208</v>
      </c>
      <c r="F41" s="89">
        <v>254443</v>
      </c>
      <c r="G41" s="89">
        <v>12727</v>
      </c>
      <c r="H41" s="89">
        <v>5490</v>
      </c>
      <c r="I41" s="89">
        <v>22311</v>
      </c>
      <c r="J41" s="89">
        <v>146</v>
      </c>
      <c r="K41" s="201" t="s">
        <v>427</v>
      </c>
    </row>
    <row r="42" spans="1:11" s="50" customFormat="1" ht="15.75" customHeight="1" thickBot="1">
      <c r="A42" s="32" t="s">
        <v>76</v>
      </c>
      <c r="B42" s="92">
        <v>16476</v>
      </c>
      <c r="C42" s="92">
        <v>7525.1</v>
      </c>
      <c r="D42" s="92">
        <v>7690</v>
      </c>
      <c r="E42" s="92">
        <v>6687</v>
      </c>
      <c r="F42" s="92">
        <v>284464.3</v>
      </c>
      <c r="G42" s="92">
        <v>32824</v>
      </c>
      <c r="H42" s="92">
        <v>10489.5</v>
      </c>
      <c r="I42" s="92">
        <v>0</v>
      </c>
      <c r="J42" s="92">
        <v>642</v>
      </c>
      <c r="K42" s="202" t="s">
        <v>428</v>
      </c>
    </row>
    <row r="43" spans="1:11" s="50" customFormat="1" ht="13.5">
      <c r="A43" s="19" t="s">
        <v>143</v>
      </c>
      <c r="B43" s="3"/>
      <c r="C43" s="3"/>
      <c r="D43" s="3"/>
      <c r="E43" s="3"/>
      <c r="F43" s="3"/>
      <c r="G43" s="488" t="s">
        <v>771</v>
      </c>
      <c r="H43" s="488"/>
      <c r="I43" s="488"/>
      <c r="J43" s="488"/>
      <c r="K43" s="488"/>
    </row>
    <row r="44" spans="1:11" s="50" customFormat="1" ht="13.5">
      <c r="A44" s="3"/>
      <c r="B44" s="36"/>
      <c r="C44" s="36"/>
      <c r="D44" s="36"/>
      <c r="E44" s="36"/>
      <c r="F44" s="36"/>
      <c r="G44" s="36"/>
      <c r="H44" s="36"/>
      <c r="I44" s="36"/>
      <c r="J44" s="36"/>
      <c r="K44" s="207"/>
    </row>
    <row r="45" spans="1:11" s="50" customFormat="1" ht="13.5">
      <c r="A45" s="3"/>
      <c r="B45" s="36"/>
      <c r="C45" s="36"/>
      <c r="D45" s="36"/>
      <c r="E45" s="36"/>
      <c r="F45" s="36"/>
      <c r="G45" s="36"/>
      <c r="H45" s="36"/>
      <c r="I45" s="36"/>
      <c r="J45" s="36"/>
      <c r="K45" s="207"/>
    </row>
    <row r="46" spans="1:11" s="50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207"/>
    </row>
    <row r="47" spans="1:11" s="50" customFormat="1" ht="13.5">
      <c r="A47" s="3"/>
      <c r="B47" s="3"/>
      <c r="C47" s="3"/>
      <c r="D47" s="3"/>
      <c r="E47"/>
      <c r="F47"/>
      <c r="G47" s="3"/>
      <c r="H47" s="3"/>
      <c r="I47" s="3"/>
      <c r="J47" s="3"/>
      <c r="K47" s="207"/>
    </row>
    <row r="48" spans="1:125" ht="13.5">
      <c r="A48" s="3"/>
      <c r="G48" s="3"/>
      <c r="H48" s="3"/>
      <c r="I48" s="3"/>
      <c r="J48" s="3"/>
      <c r="K48" s="20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DU48" s="50"/>
    </row>
  </sheetData>
  <mergeCells count="9">
    <mergeCell ref="G43:K43"/>
    <mergeCell ref="A1:K1"/>
    <mergeCell ref="F4:F5"/>
    <mergeCell ref="A3:A5"/>
    <mergeCell ref="G4:G5"/>
    <mergeCell ref="I4:I5"/>
    <mergeCell ref="H4:H5"/>
    <mergeCell ref="J4:J5"/>
    <mergeCell ref="K3:K5"/>
  </mergeCells>
  <printOptions/>
  <pageMargins left="0.22" right="0.34" top="0.32" bottom="0.72" header="0.2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48"/>
  <sheetViews>
    <sheetView zoomScaleSheetLayoutView="100" workbookViewId="0" topLeftCell="E1">
      <selection activeCell="K16" sqref="K16"/>
    </sheetView>
  </sheetViews>
  <sheetFormatPr defaultColWidth="8.88671875" defaultRowHeight="13.5"/>
  <cols>
    <col min="1" max="10" width="14.77734375" style="0" customWidth="1"/>
    <col min="11" max="11" width="15.99609375" style="0" customWidth="1"/>
    <col min="12" max="13" width="13.77734375" style="0" customWidth="1"/>
  </cols>
  <sheetData>
    <row r="1" spans="1:11" s="9" customFormat="1" ht="27.75" customHeight="1">
      <c r="A1" s="506" t="s">
        <v>101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s="7" customFormat="1" ht="14.25" thickBot="1">
      <c r="A2" s="10" t="s">
        <v>102</v>
      </c>
      <c r="B2" s="10"/>
      <c r="C2" s="10"/>
      <c r="D2" s="10"/>
      <c r="E2" s="10"/>
      <c r="F2" s="10"/>
      <c r="G2" s="10"/>
      <c r="H2" s="10"/>
      <c r="I2" s="10"/>
      <c r="J2" s="10"/>
      <c r="K2" s="26" t="s">
        <v>103</v>
      </c>
    </row>
    <row r="3" spans="1:11" s="7" customFormat="1" ht="13.5">
      <c r="A3" s="450" t="s">
        <v>778</v>
      </c>
      <c r="B3" s="25" t="s">
        <v>104</v>
      </c>
      <c r="C3" s="11" t="s">
        <v>105</v>
      </c>
      <c r="D3" s="13" t="s">
        <v>106</v>
      </c>
      <c r="E3" s="11" t="s">
        <v>107</v>
      </c>
      <c r="F3" s="12" t="s">
        <v>108</v>
      </c>
      <c r="G3" s="12" t="s">
        <v>109</v>
      </c>
      <c r="H3" s="12" t="s">
        <v>110</v>
      </c>
      <c r="I3" s="12" t="s">
        <v>111</v>
      </c>
      <c r="J3" s="25" t="s">
        <v>112</v>
      </c>
      <c r="K3" s="451" t="s">
        <v>784</v>
      </c>
    </row>
    <row r="4" spans="1:11" s="7" customFormat="1" ht="13.5" customHeight="1">
      <c r="A4" s="473"/>
      <c r="B4" s="27" t="s">
        <v>113</v>
      </c>
      <c r="C4" s="511" t="s">
        <v>114</v>
      </c>
      <c r="D4" s="489" t="s">
        <v>115</v>
      </c>
      <c r="E4" s="460" t="s">
        <v>116</v>
      </c>
      <c r="F4" s="461" t="s">
        <v>117</v>
      </c>
      <c r="G4" s="508" t="s">
        <v>118</v>
      </c>
      <c r="H4" s="508" t="s">
        <v>119</v>
      </c>
      <c r="I4" s="509" t="s">
        <v>120</v>
      </c>
      <c r="J4" s="508" t="s">
        <v>121</v>
      </c>
      <c r="K4" s="452"/>
    </row>
    <row r="5" spans="1:11" s="7" customFormat="1" ht="13.5">
      <c r="A5" s="474"/>
      <c r="B5" s="17" t="s">
        <v>122</v>
      </c>
      <c r="C5" s="512"/>
      <c r="D5" s="490"/>
      <c r="E5" s="474"/>
      <c r="F5" s="507"/>
      <c r="G5" s="476"/>
      <c r="H5" s="476"/>
      <c r="I5" s="510"/>
      <c r="J5" s="476"/>
      <c r="K5" s="453"/>
    </row>
    <row r="6" spans="1:18" s="9" customFormat="1" ht="15.75" customHeight="1">
      <c r="A6" s="203" t="s">
        <v>450</v>
      </c>
      <c r="B6" s="115" t="s">
        <v>141</v>
      </c>
      <c r="C6" s="111">
        <v>339041.5</v>
      </c>
      <c r="D6" s="111">
        <v>394539.9</v>
      </c>
      <c r="E6" s="111">
        <v>2329616</v>
      </c>
      <c r="F6" s="111">
        <v>6043</v>
      </c>
      <c r="G6" s="111">
        <v>153094.7</v>
      </c>
      <c r="H6" s="111">
        <v>31785</v>
      </c>
      <c r="I6" s="111">
        <v>3047734</v>
      </c>
      <c r="J6" s="112">
        <v>4763250.5</v>
      </c>
      <c r="K6" s="205" t="s">
        <v>378</v>
      </c>
      <c r="L6" s="19"/>
      <c r="M6" s="19"/>
      <c r="N6" s="19"/>
      <c r="O6" s="19"/>
      <c r="P6" s="19"/>
      <c r="Q6" s="19"/>
      <c r="R6" s="19"/>
    </row>
    <row r="7" spans="1:18" s="9" customFormat="1" ht="15.75" customHeight="1">
      <c r="A7" s="204" t="s">
        <v>451</v>
      </c>
      <c r="B7" s="115" t="s">
        <v>141</v>
      </c>
      <c r="C7" s="113">
        <v>180154</v>
      </c>
      <c r="D7" s="113">
        <v>17125.4</v>
      </c>
      <c r="E7" s="113">
        <v>33528</v>
      </c>
      <c r="F7" s="113">
        <v>721272</v>
      </c>
      <c r="G7" s="113">
        <v>198397</v>
      </c>
      <c r="H7" s="113">
        <v>18859</v>
      </c>
      <c r="I7" s="113">
        <v>5489715</v>
      </c>
      <c r="J7" s="114">
        <v>11103851.8</v>
      </c>
      <c r="K7" s="206" t="s">
        <v>377</v>
      </c>
      <c r="L7" s="19"/>
      <c r="M7" s="19"/>
      <c r="N7" s="19"/>
      <c r="O7" s="19"/>
      <c r="P7" s="19"/>
      <c r="Q7" s="19"/>
      <c r="R7" s="19"/>
    </row>
    <row r="8" spans="1:126" s="3" customFormat="1" ht="15.75" customHeight="1">
      <c r="A8" s="204" t="s">
        <v>452</v>
      </c>
      <c r="B8" s="115" t="s">
        <v>141</v>
      </c>
      <c r="C8" s="115">
        <v>339330.4</v>
      </c>
      <c r="D8" s="115">
        <v>415145.3</v>
      </c>
      <c r="E8" s="115">
        <v>2325499</v>
      </c>
      <c r="F8" s="115">
        <v>6043</v>
      </c>
      <c r="G8" s="115">
        <v>167807.7</v>
      </c>
      <c r="H8" s="115">
        <v>31785</v>
      </c>
      <c r="I8" s="115">
        <v>3064444</v>
      </c>
      <c r="J8" s="112">
        <v>4952074.1</v>
      </c>
      <c r="K8" s="206" t="s">
        <v>379</v>
      </c>
      <c r="L8" s="19"/>
      <c r="M8" s="9"/>
      <c r="N8" s="9"/>
      <c r="O8" s="9"/>
      <c r="P8" s="19"/>
      <c r="Q8" s="19"/>
      <c r="R8" s="1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DV8" s="9"/>
    </row>
    <row r="9" spans="1:126" s="3" customFormat="1" ht="15.75" customHeight="1">
      <c r="A9" s="204" t="s">
        <v>453</v>
      </c>
      <c r="B9" s="115" t="s">
        <v>141</v>
      </c>
      <c r="C9" s="116">
        <v>185209</v>
      </c>
      <c r="D9" s="116">
        <v>17125.4</v>
      </c>
      <c r="E9" s="116">
        <v>109694</v>
      </c>
      <c r="F9" s="116">
        <v>768498</v>
      </c>
      <c r="G9" s="116">
        <v>203913</v>
      </c>
      <c r="H9" s="116">
        <v>18859</v>
      </c>
      <c r="I9" s="116">
        <v>5491164</v>
      </c>
      <c r="J9" s="117">
        <v>11176792.8</v>
      </c>
      <c r="K9" s="206" t="s">
        <v>380</v>
      </c>
      <c r="L9" s="19"/>
      <c r="M9" s="9"/>
      <c r="N9" s="9"/>
      <c r="O9" s="9"/>
      <c r="P9" s="19"/>
      <c r="Q9" s="19"/>
      <c r="R9" s="1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DV9" s="9"/>
    </row>
    <row r="10" spans="1:11" s="19" customFormat="1" ht="15.75" customHeight="1">
      <c r="A10" s="204" t="s">
        <v>454</v>
      </c>
      <c r="B10" s="104">
        <v>2153</v>
      </c>
      <c r="C10" s="104">
        <v>339041.5</v>
      </c>
      <c r="D10" s="104">
        <v>437714.5</v>
      </c>
      <c r="E10" s="104">
        <v>2329616</v>
      </c>
      <c r="F10" s="105">
        <v>6043</v>
      </c>
      <c r="G10" s="104">
        <v>183134.7</v>
      </c>
      <c r="H10" s="104">
        <v>31785</v>
      </c>
      <c r="I10" s="104">
        <v>3047734</v>
      </c>
      <c r="J10" s="106">
        <v>4763250.5</v>
      </c>
      <c r="K10" s="206" t="s">
        <v>381</v>
      </c>
    </row>
    <row r="11" spans="1:11" s="19" customFormat="1" ht="15.75" customHeight="1">
      <c r="A11" s="204" t="s">
        <v>455</v>
      </c>
      <c r="B11" s="89">
        <v>56339</v>
      </c>
      <c r="C11" s="113">
        <v>206341</v>
      </c>
      <c r="D11" s="113">
        <v>17125.4</v>
      </c>
      <c r="E11" s="113">
        <v>139434</v>
      </c>
      <c r="F11" s="113">
        <v>760918</v>
      </c>
      <c r="G11" s="113">
        <v>229871</v>
      </c>
      <c r="H11" s="113">
        <v>18859</v>
      </c>
      <c r="I11" s="113">
        <v>5479297</v>
      </c>
      <c r="J11" s="114">
        <v>11250094.8</v>
      </c>
      <c r="K11" s="206" t="s">
        <v>382</v>
      </c>
    </row>
    <row r="12" spans="1:125" s="22" customFormat="1" ht="15.75" customHeight="1">
      <c r="A12" s="204" t="s">
        <v>456</v>
      </c>
      <c r="B12" s="107">
        <v>3603</v>
      </c>
      <c r="C12" s="89">
        <v>335619.3</v>
      </c>
      <c r="D12" s="89">
        <v>437714.5</v>
      </c>
      <c r="E12" s="89">
        <v>2606218</v>
      </c>
      <c r="F12" s="89">
        <v>6043</v>
      </c>
      <c r="G12" s="89">
        <v>183950.7</v>
      </c>
      <c r="H12" s="89">
        <v>31785</v>
      </c>
      <c r="I12" s="89">
        <v>3074081</v>
      </c>
      <c r="J12" s="91">
        <v>4817653.7</v>
      </c>
      <c r="K12" s="206" t="s">
        <v>383</v>
      </c>
      <c r="L12" s="21"/>
      <c r="M12" s="21"/>
      <c r="N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DU12" s="21"/>
    </row>
    <row r="13" spans="1:125" s="22" customFormat="1" ht="15.75" customHeight="1">
      <c r="A13" s="204" t="s">
        <v>457</v>
      </c>
      <c r="B13" s="89">
        <v>476672</v>
      </c>
      <c r="C13" s="113">
        <v>208211</v>
      </c>
      <c r="D13" s="113">
        <v>17125.4</v>
      </c>
      <c r="E13" s="113">
        <v>1366113</v>
      </c>
      <c r="F13" s="113">
        <v>762121</v>
      </c>
      <c r="G13" s="113">
        <v>240071</v>
      </c>
      <c r="H13" s="113">
        <v>19814</v>
      </c>
      <c r="I13" s="113">
        <v>5478458</v>
      </c>
      <c r="J13" s="114">
        <v>10951834.7</v>
      </c>
      <c r="K13" s="206" t="s">
        <v>384</v>
      </c>
      <c r="L13" s="21"/>
      <c r="M13" s="21"/>
      <c r="N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DU13" s="21"/>
    </row>
    <row r="14" spans="1:11" s="57" customFormat="1" ht="15.75" customHeight="1">
      <c r="A14" s="204" t="s">
        <v>458</v>
      </c>
      <c r="B14" s="108">
        <v>3526</v>
      </c>
      <c r="C14" s="108">
        <v>323436.3</v>
      </c>
      <c r="D14" s="108">
        <v>437714.5</v>
      </c>
      <c r="E14" s="108">
        <v>3048594</v>
      </c>
      <c r="F14" s="108">
        <v>6043</v>
      </c>
      <c r="G14" s="108">
        <v>196366.7</v>
      </c>
      <c r="H14" s="108">
        <v>31785</v>
      </c>
      <c r="I14" s="108">
        <v>3072331</v>
      </c>
      <c r="J14" s="109">
        <v>4984097.9</v>
      </c>
      <c r="K14" s="206" t="s">
        <v>385</v>
      </c>
    </row>
    <row r="15" spans="1:11" s="57" customFormat="1" ht="15.75" customHeight="1">
      <c r="A15" s="204" t="s">
        <v>459</v>
      </c>
      <c r="B15" s="108">
        <v>490159</v>
      </c>
      <c r="C15" s="113">
        <v>215510</v>
      </c>
      <c r="D15" s="113">
        <v>17125.4</v>
      </c>
      <c r="E15" s="113">
        <v>4176226</v>
      </c>
      <c r="F15" s="113">
        <v>780110</v>
      </c>
      <c r="G15" s="113">
        <v>258858</v>
      </c>
      <c r="H15" s="113">
        <v>19814</v>
      </c>
      <c r="I15" s="113">
        <v>5479104</v>
      </c>
      <c r="J15" s="114">
        <v>10957526.7</v>
      </c>
      <c r="K15" s="206" t="s">
        <v>386</v>
      </c>
    </row>
    <row r="16" spans="1:125" s="22" customFormat="1" ht="15.75" customHeight="1">
      <c r="A16" s="20" t="s">
        <v>460</v>
      </c>
      <c r="B16" s="95">
        <f>SUM(B17:B42)</f>
        <v>507706</v>
      </c>
      <c r="C16" s="95">
        <f aca="true" t="shared" si="0" ref="C16:J16">SUM(C17:C42)</f>
        <v>541266.3</v>
      </c>
      <c r="D16" s="95">
        <f t="shared" si="0"/>
        <v>512496.4</v>
      </c>
      <c r="E16" s="95">
        <f t="shared" si="0"/>
        <v>8991375</v>
      </c>
      <c r="F16" s="95">
        <f t="shared" si="0"/>
        <v>784917</v>
      </c>
      <c r="G16" s="95">
        <f t="shared" si="0"/>
        <v>477102.20000000007</v>
      </c>
      <c r="H16" s="95">
        <f t="shared" si="0"/>
        <v>51599</v>
      </c>
      <c r="I16" s="95">
        <f t="shared" si="0"/>
        <v>8525284</v>
      </c>
      <c r="J16" s="110">
        <f t="shared" si="0"/>
        <v>16003153.899999999</v>
      </c>
      <c r="K16" s="37" t="s">
        <v>131</v>
      </c>
      <c r="L16" s="21"/>
      <c r="M16" s="21"/>
      <c r="N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DU16" s="21"/>
    </row>
    <row r="17" spans="1:11" s="57" customFormat="1" ht="15.75" customHeight="1">
      <c r="A17" s="39" t="s">
        <v>130</v>
      </c>
      <c r="B17" s="101">
        <v>55563</v>
      </c>
      <c r="C17" s="85">
        <v>13116</v>
      </c>
      <c r="D17" s="86">
        <v>12443</v>
      </c>
      <c r="E17" s="86">
        <v>379716</v>
      </c>
      <c r="F17" s="86">
        <v>0</v>
      </c>
      <c r="G17" s="86">
        <v>43816</v>
      </c>
      <c r="H17" s="86">
        <v>10648</v>
      </c>
      <c r="I17" s="85">
        <v>796503</v>
      </c>
      <c r="J17" s="103">
        <v>1448328.9</v>
      </c>
      <c r="K17" s="168" t="s">
        <v>393</v>
      </c>
    </row>
    <row r="18" spans="1:11" s="57" customFormat="1" ht="15.75" customHeight="1">
      <c r="A18" s="39" t="s">
        <v>132</v>
      </c>
      <c r="B18" s="101">
        <v>86013</v>
      </c>
      <c r="C18" s="87">
        <v>48443</v>
      </c>
      <c r="D18" s="86">
        <v>2156.3</v>
      </c>
      <c r="E18" s="86">
        <v>3199343</v>
      </c>
      <c r="F18" s="86">
        <v>707005</v>
      </c>
      <c r="G18" s="86">
        <v>103783</v>
      </c>
      <c r="H18" s="86">
        <v>895</v>
      </c>
      <c r="I18" s="85">
        <v>1390126</v>
      </c>
      <c r="J18" s="103">
        <v>1372282.2</v>
      </c>
      <c r="K18" s="168" t="s">
        <v>392</v>
      </c>
    </row>
    <row r="19" spans="1:11" s="57" customFormat="1" ht="15.75" customHeight="1">
      <c r="A19" s="39" t="s">
        <v>133</v>
      </c>
      <c r="B19" s="101">
        <v>235057</v>
      </c>
      <c r="C19" s="85">
        <v>45073</v>
      </c>
      <c r="D19" s="86">
        <v>2526.1</v>
      </c>
      <c r="E19" s="86">
        <v>39243</v>
      </c>
      <c r="F19" s="86">
        <v>0</v>
      </c>
      <c r="G19" s="86">
        <v>21972</v>
      </c>
      <c r="H19" s="86">
        <v>7316</v>
      </c>
      <c r="I19" s="85">
        <v>1538134</v>
      </c>
      <c r="J19" s="103">
        <v>5393532.6</v>
      </c>
      <c r="K19" s="168" t="s">
        <v>391</v>
      </c>
    </row>
    <row r="20" spans="1:11" s="57" customFormat="1" ht="15.75" customHeight="1">
      <c r="A20" s="39" t="s">
        <v>134</v>
      </c>
      <c r="B20" s="101">
        <v>55199</v>
      </c>
      <c r="C20" s="85">
        <v>60288</v>
      </c>
      <c r="D20" s="86">
        <v>12921.7</v>
      </c>
      <c r="E20" s="86">
        <v>1002085</v>
      </c>
      <c r="F20" s="86">
        <v>65031</v>
      </c>
      <c r="G20" s="86">
        <v>63660</v>
      </c>
      <c r="H20" s="88">
        <v>0</v>
      </c>
      <c r="I20" s="87">
        <v>1079882</v>
      </c>
      <c r="J20" s="103">
        <v>954576</v>
      </c>
      <c r="K20" s="168" t="s">
        <v>390</v>
      </c>
    </row>
    <row r="21" spans="1:11" s="57" customFormat="1" ht="15.75" customHeight="1">
      <c r="A21" s="39" t="s">
        <v>135</v>
      </c>
      <c r="B21" s="101">
        <v>60620</v>
      </c>
      <c r="C21" s="85">
        <v>12709</v>
      </c>
      <c r="D21" s="86">
        <v>0</v>
      </c>
      <c r="E21" s="86">
        <v>1281026</v>
      </c>
      <c r="F21" s="86">
        <v>6838</v>
      </c>
      <c r="G21" s="86">
        <v>34443</v>
      </c>
      <c r="H21" s="86">
        <v>942</v>
      </c>
      <c r="I21" s="85">
        <v>502596</v>
      </c>
      <c r="J21" s="103">
        <v>1693353</v>
      </c>
      <c r="K21" s="169" t="s">
        <v>389</v>
      </c>
    </row>
    <row r="22" spans="1:11" s="57" customFormat="1" ht="15.75" customHeight="1">
      <c r="A22" s="39" t="s">
        <v>136</v>
      </c>
      <c r="B22" s="101">
        <v>8975</v>
      </c>
      <c r="C22" s="85">
        <v>30015</v>
      </c>
      <c r="D22" s="86">
        <v>0</v>
      </c>
      <c r="E22" s="86">
        <v>0</v>
      </c>
      <c r="F22" s="86">
        <v>0</v>
      </c>
      <c r="G22" s="86">
        <v>2354</v>
      </c>
      <c r="H22" s="86">
        <v>0</v>
      </c>
      <c r="I22" s="85">
        <v>90103</v>
      </c>
      <c r="J22" s="103">
        <v>76371</v>
      </c>
      <c r="K22" s="168" t="s">
        <v>388</v>
      </c>
    </row>
    <row r="23" spans="1:11" s="57" customFormat="1" ht="15.75" customHeight="1">
      <c r="A23" s="39" t="s">
        <v>137</v>
      </c>
      <c r="B23" s="85">
        <v>2753</v>
      </c>
      <c r="C23" s="85">
        <v>8186</v>
      </c>
      <c r="D23" s="85">
        <v>0</v>
      </c>
      <c r="E23" s="85">
        <v>0</v>
      </c>
      <c r="F23" s="85">
        <v>0</v>
      </c>
      <c r="G23" s="85">
        <v>0</v>
      </c>
      <c r="H23" s="85">
        <v>13</v>
      </c>
      <c r="I23" s="85">
        <v>79899</v>
      </c>
      <c r="J23" s="103">
        <v>87750</v>
      </c>
      <c r="K23" s="168" t="s">
        <v>387</v>
      </c>
    </row>
    <row r="24" spans="1:11" s="3" customFormat="1" ht="15.75" customHeight="1">
      <c r="A24" s="11" t="s">
        <v>58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1535</v>
      </c>
      <c r="H24" s="89">
        <v>0</v>
      </c>
      <c r="I24" s="89">
        <v>0</v>
      </c>
      <c r="J24" s="91">
        <v>397</v>
      </c>
      <c r="K24" s="200" t="s">
        <v>410</v>
      </c>
    </row>
    <row r="25" spans="1:11" s="3" customFormat="1" ht="15.75" customHeight="1">
      <c r="A25" s="11" t="s">
        <v>59</v>
      </c>
      <c r="B25" s="89">
        <v>0</v>
      </c>
      <c r="C25" s="89">
        <v>50.5</v>
      </c>
      <c r="D25" s="89">
        <v>82165.4</v>
      </c>
      <c r="E25" s="89">
        <v>0</v>
      </c>
      <c r="F25" s="89">
        <v>0</v>
      </c>
      <c r="G25" s="89">
        <v>4535.4</v>
      </c>
      <c r="H25" s="89">
        <v>0</v>
      </c>
      <c r="I25" s="89">
        <v>3877</v>
      </c>
      <c r="J25" s="91">
        <v>29559</v>
      </c>
      <c r="K25" s="200" t="s">
        <v>411</v>
      </c>
    </row>
    <row r="26" spans="1:11" s="3" customFormat="1" ht="15.75" customHeight="1">
      <c r="A26" s="11" t="s">
        <v>60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1722.6</v>
      </c>
      <c r="H26" s="89">
        <v>30573</v>
      </c>
      <c r="I26" s="89">
        <v>886</v>
      </c>
      <c r="J26" s="91">
        <v>8873</v>
      </c>
      <c r="K26" s="200" t="s">
        <v>412</v>
      </c>
    </row>
    <row r="27" spans="1:11" s="3" customFormat="1" ht="15.75" customHeight="1">
      <c r="A27" s="11" t="s">
        <v>61</v>
      </c>
      <c r="B27" s="89">
        <v>0</v>
      </c>
      <c r="C27" s="89">
        <v>4377.7</v>
      </c>
      <c r="D27" s="89">
        <v>73171.4</v>
      </c>
      <c r="E27" s="89">
        <v>0</v>
      </c>
      <c r="F27" s="89">
        <v>0</v>
      </c>
      <c r="G27" s="89">
        <v>7151.9</v>
      </c>
      <c r="H27" s="89">
        <v>0</v>
      </c>
      <c r="I27" s="89">
        <v>49797</v>
      </c>
      <c r="J27" s="91">
        <v>58184.6</v>
      </c>
      <c r="K27" s="200" t="s">
        <v>413</v>
      </c>
    </row>
    <row r="28" spans="1:11" s="3" customFormat="1" ht="15.75" customHeight="1">
      <c r="A28" s="11" t="s">
        <v>62</v>
      </c>
      <c r="B28" s="89">
        <v>0</v>
      </c>
      <c r="C28" s="89">
        <v>0</v>
      </c>
      <c r="D28" s="89">
        <v>6649.1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91">
        <v>0</v>
      </c>
      <c r="K28" s="200" t="s">
        <v>414</v>
      </c>
    </row>
    <row r="29" spans="1:11" s="3" customFormat="1" ht="15.75" customHeight="1">
      <c r="A29" s="11" t="s">
        <v>63</v>
      </c>
      <c r="B29" s="89">
        <v>0</v>
      </c>
      <c r="C29" s="89">
        <v>0</v>
      </c>
      <c r="D29" s="89">
        <v>14470</v>
      </c>
      <c r="E29" s="89">
        <v>0</v>
      </c>
      <c r="F29" s="89">
        <v>0</v>
      </c>
      <c r="G29" s="89">
        <v>2040</v>
      </c>
      <c r="H29" s="89">
        <v>0</v>
      </c>
      <c r="I29" s="89">
        <v>359</v>
      </c>
      <c r="J29" s="91">
        <v>4704.9</v>
      </c>
      <c r="K29" s="200" t="s">
        <v>415</v>
      </c>
    </row>
    <row r="30" spans="1:11" s="3" customFormat="1" ht="15.75" customHeight="1">
      <c r="A30" s="11" t="s">
        <v>64</v>
      </c>
      <c r="B30" s="89">
        <v>0</v>
      </c>
      <c r="C30" s="89">
        <v>2893</v>
      </c>
      <c r="D30" s="89">
        <v>0</v>
      </c>
      <c r="E30" s="89">
        <v>0</v>
      </c>
      <c r="F30" s="89">
        <v>0</v>
      </c>
      <c r="G30" s="89">
        <v>446</v>
      </c>
      <c r="H30" s="89">
        <v>0</v>
      </c>
      <c r="I30" s="89">
        <v>1264</v>
      </c>
      <c r="J30" s="91">
        <v>1620</v>
      </c>
      <c r="K30" s="200" t="s">
        <v>416</v>
      </c>
    </row>
    <row r="31" spans="1:11" s="3" customFormat="1" ht="15.75" customHeight="1">
      <c r="A31" s="11" t="s">
        <v>65</v>
      </c>
      <c r="B31" s="89">
        <v>0</v>
      </c>
      <c r="C31" s="89">
        <v>182</v>
      </c>
      <c r="D31" s="89">
        <v>8786</v>
      </c>
      <c r="E31" s="89">
        <v>0</v>
      </c>
      <c r="F31" s="89">
        <v>0</v>
      </c>
      <c r="G31" s="89">
        <v>2484</v>
      </c>
      <c r="H31" s="89">
        <v>0</v>
      </c>
      <c r="I31" s="89">
        <v>43785</v>
      </c>
      <c r="J31" s="91">
        <v>1791931</v>
      </c>
      <c r="K31" s="200" t="s">
        <v>417</v>
      </c>
    </row>
    <row r="32" spans="1:11" s="3" customFormat="1" ht="15.75" customHeight="1">
      <c r="A32" s="6" t="s">
        <v>66</v>
      </c>
      <c r="B32" s="89">
        <v>0</v>
      </c>
      <c r="C32" s="89">
        <v>15001</v>
      </c>
      <c r="D32" s="89">
        <v>10606.9</v>
      </c>
      <c r="E32" s="89">
        <v>0</v>
      </c>
      <c r="F32" s="89">
        <v>0</v>
      </c>
      <c r="G32" s="89">
        <v>7122.4</v>
      </c>
      <c r="H32" s="89">
        <v>0</v>
      </c>
      <c r="I32" s="89">
        <v>22111</v>
      </c>
      <c r="J32" s="91">
        <v>248300.4</v>
      </c>
      <c r="K32" s="200" t="s">
        <v>418</v>
      </c>
    </row>
    <row r="33" spans="1:11" s="3" customFormat="1" ht="15.75" customHeight="1">
      <c r="A33" s="6" t="s">
        <v>67</v>
      </c>
      <c r="B33" s="89">
        <v>0</v>
      </c>
      <c r="C33" s="89">
        <v>35637</v>
      </c>
      <c r="D33" s="89">
        <v>28170.6</v>
      </c>
      <c r="E33" s="89">
        <v>4039</v>
      </c>
      <c r="F33" s="89">
        <v>0</v>
      </c>
      <c r="G33" s="89">
        <v>10263.7</v>
      </c>
      <c r="H33" s="89">
        <v>1212</v>
      </c>
      <c r="I33" s="89">
        <v>276060</v>
      </c>
      <c r="J33" s="91">
        <v>125837.3</v>
      </c>
      <c r="K33" s="200" t="s">
        <v>419</v>
      </c>
    </row>
    <row r="34" spans="1:11" s="3" customFormat="1" ht="15.75" customHeight="1">
      <c r="A34" s="6" t="s">
        <v>68</v>
      </c>
      <c r="B34" s="89">
        <v>0</v>
      </c>
      <c r="C34" s="89">
        <v>67172</v>
      </c>
      <c r="D34" s="89">
        <v>20605.4</v>
      </c>
      <c r="E34" s="89">
        <v>2591</v>
      </c>
      <c r="F34" s="89">
        <v>0</v>
      </c>
      <c r="G34" s="89">
        <v>11845</v>
      </c>
      <c r="H34" s="89">
        <v>0</v>
      </c>
      <c r="I34" s="89">
        <v>198333</v>
      </c>
      <c r="J34" s="91">
        <v>74809.7</v>
      </c>
      <c r="K34" s="200" t="s">
        <v>420</v>
      </c>
    </row>
    <row r="35" spans="1:11" s="3" customFormat="1" ht="15.75" customHeight="1">
      <c r="A35" s="6" t="s">
        <v>69</v>
      </c>
      <c r="B35" s="89">
        <v>0</v>
      </c>
      <c r="C35" s="89">
        <v>9845</v>
      </c>
      <c r="D35" s="89">
        <v>0</v>
      </c>
      <c r="E35" s="89">
        <v>757833</v>
      </c>
      <c r="F35" s="89">
        <v>0</v>
      </c>
      <c r="G35" s="89">
        <v>7492</v>
      </c>
      <c r="H35" s="89">
        <v>0</v>
      </c>
      <c r="I35" s="89">
        <v>346299</v>
      </c>
      <c r="J35" s="91">
        <v>305476</v>
      </c>
      <c r="K35" s="200" t="s">
        <v>421</v>
      </c>
    </row>
    <row r="36" spans="1:11" s="3" customFormat="1" ht="15.75" customHeight="1">
      <c r="A36" s="6" t="s">
        <v>70</v>
      </c>
      <c r="B36" s="89">
        <v>0</v>
      </c>
      <c r="C36" s="89">
        <v>25797</v>
      </c>
      <c r="D36" s="89">
        <v>0</v>
      </c>
      <c r="E36" s="89">
        <v>686596</v>
      </c>
      <c r="F36" s="89">
        <v>0</v>
      </c>
      <c r="G36" s="89">
        <v>78713</v>
      </c>
      <c r="H36" s="89">
        <v>0</v>
      </c>
      <c r="I36" s="89">
        <v>437423</v>
      </c>
      <c r="J36" s="91">
        <v>390272</v>
      </c>
      <c r="K36" s="200" t="s">
        <v>422</v>
      </c>
    </row>
    <row r="37" spans="1:11" s="3" customFormat="1" ht="15.75" customHeight="1">
      <c r="A37" s="6" t="s">
        <v>71</v>
      </c>
      <c r="B37" s="89">
        <v>1462</v>
      </c>
      <c r="C37" s="89">
        <v>17486</v>
      </c>
      <c r="D37" s="89">
        <v>0</v>
      </c>
      <c r="E37" s="89">
        <v>1638903</v>
      </c>
      <c r="F37" s="89">
        <v>0</v>
      </c>
      <c r="G37" s="89">
        <v>7361</v>
      </c>
      <c r="H37" s="89">
        <v>0</v>
      </c>
      <c r="I37" s="89">
        <v>130542</v>
      </c>
      <c r="J37" s="91">
        <v>112708.2</v>
      </c>
      <c r="K37" s="200" t="s">
        <v>423</v>
      </c>
    </row>
    <row r="38" spans="1:11" s="3" customFormat="1" ht="15.75" customHeight="1">
      <c r="A38" s="6" t="s">
        <v>72</v>
      </c>
      <c r="B38" s="89">
        <v>0</v>
      </c>
      <c r="C38" s="89">
        <v>6431</v>
      </c>
      <c r="D38" s="89">
        <v>93885.7</v>
      </c>
      <c r="E38" s="89">
        <v>0</v>
      </c>
      <c r="F38" s="89">
        <v>0</v>
      </c>
      <c r="G38" s="89">
        <v>5267.7</v>
      </c>
      <c r="H38" s="89">
        <v>0</v>
      </c>
      <c r="I38" s="89">
        <v>761329</v>
      </c>
      <c r="J38" s="91">
        <v>303043.5</v>
      </c>
      <c r="K38" s="200" t="s">
        <v>424</v>
      </c>
    </row>
    <row r="39" spans="1:11" s="3" customFormat="1" ht="15.75" customHeight="1">
      <c r="A39" s="6" t="s">
        <v>73</v>
      </c>
      <c r="B39" s="89">
        <v>0</v>
      </c>
      <c r="C39" s="89">
        <v>107609</v>
      </c>
      <c r="D39" s="89">
        <v>119456.5</v>
      </c>
      <c r="E39" s="89">
        <v>0</v>
      </c>
      <c r="F39" s="89">
        <v>6043</v>
      </c>
      <c r="G39" s="89">
        <v>42105</v>
      </c>
      <c r="H39" s="89">
        <v>0</v>
      </c>
      <c r="I39" s="89">
        <v>574989</v>
      </c>
      <c r="J39" s="91">
        <v>132260</v>
      </c>
      <c r="K39" s="200" t="s">
        <v>425</v>
      </c>
    </row>
    <row r="40" spans="1:11" s="3" customFormat="1" ht="15.75" customHeight="1">
      <c r="A40" s="6" t="s">
        <v>74</v>
      </c>
      <c r="B40" s="89">
        <v>2064</v>
      </c>
      <c r="C40" s="89">
        <v>15526.1</v>
      </c>
      <c r="D40" s="89">
        <v>22569.2</v>
      </c>
      <c r="E40" s="89">
        <v>0</v>
      </c>
      <c r="F40" s="89">
        <v>0</v>
      </c>
      <c r="G40" s="89">
        <v>13313.5</v>
      </c>
      <c r="H40" s="89">
        <v>0</v>
      </c>
      <c r="I40" s="89">
        <v>104202</v>
      </c>
      <c r="J40" s="91">
        <v>66416.7</v>
      </c>
      <c r="K40" s="200" t="s">
        <v>426</v>
      </c>
    </row>
    <row r="41" spans="1:11" s="3" customFormat="1" ht="15.75" customHeight="1">
      <c r="A41" s="6" t="s">
        <v>75</v>
      </c>
      <c r="B41" s="89">
        <v>0</v>
      </c>
      <c r="C41" s="89">
        <v>14841</v>
      </c>
      <c r="D41" s="89">
        <v>0</v>
      </c>
      <c r="E41" s="89">
        <v>0</v>
      </c>
      <c r="F41" s="89">
        <v>0</v>
      </c>
      <c r="G41" s="89">
        <v>1266</v>
      </c>
      <c r="H41" s="89">
        <v>0</v>
      </c>
      <c r="I41" s="89">
        <v>47051</v>
      </c>
      <c r="J41" s="91">
        <v>33117</v>
      </c>
      <c r="K41" s="201" t="s">
        <v>427</v>
      </c>
    </row>
    <row r="42" spans="1:11" s="3" customFormat="1" ht="15.75" customHeight="1" thickBot="1">
      <c r="A42" s="32" t="s">
        <v>76</v>
      </c>
      <c r="B42" s="92">
        <v>0</v>
      </c>
      <c r="C42" s="92">
        <v>588</v>
      </c>
      <c r="D42" s="92">
        <v>1913.1</v>
      </c>
      <c r="E42" s="92">
        <v>0</v>
      </c>
      <c r="F42" s="92">
        <v>0</v>
      </c>
      <c r="G42" s="92">
        <v>2410</v>
      </c>
      <c r="H42" s="92">
        <v>0</v>
      </c>
      <c r="I42" s="92">
        <v>49734</v>
      </c>
      <c r="J42" s="93">
        <v>1289449.9</v>
      </c>
      <c r="K42" s="202" t="s">
        <v>428</v>
      </c>
    </row>
    <row r="43" spans="1:11" s="3" customFormat="1" ht="13.5">
      <c r="A43" s="19" t="s">
        <v>143</v>
      </c>
      <c r="B43" s="19"/>
      <c r="C43" s="19"/>
      <c r="D43" s="19"/>
      <c r="F43" s="488" t="s">
        <v>773</v>
      </c>
      <c r="G43" s="488"/>
      <c r="H43" s="488"/>
      <c r="I43" s="488"/>
      <c r="J43" s="488"/>
      <c r="K43" s="488"/>
    </row>
    <row r="44" spans="2:10" s="3" customFormat="1" ht="13.5">
      <c r="B44" s="36"/>
      <c r="C44" s="36"/>
      <c r="D44" s="36"/>
      <c r="E44" s="36"/>
      <c r="F44" s="36"/>
      <c r="G44" s="36"/>
      <c r="H44" s="36"/>
      <c r="I44" s="36"/>
      <c r="J44" s="36"/>
    </row>
    <row r="45" spans="2:10" s="3" customFormat="1" ht="13.5">
      <c r="B45" s="36"/>
      <c r="C45" s="36"/>
      <c r="D45" s="36"/>
      <c r="E45" s="36"/>
      <c r="F45" s="36"/>
      <c r="G45" s="36"/>
      <c r="H45" s="36"/>
      <c r="I45" s="36"/>
      <c r="J45" s="36"/>
    </row>
    <row r="46" s="3" customFormat="1" ht="13.5"/>
    <row r="47" s="3" customFormat="1" ht="13.5"/>
    <row r="48" spans="1:1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DV48" s="3"/>
    </row>
  </sheetData>
  <mergeCells count="12">
    <mergeCell ref="F43:K43"/>
    <mergeCell ref="J4:J5"/>
    <mergeCell ref="A3:A5"/>
    <mergeCell ref="C4:C5"/>
    <mergeCell ref="A1:K1"/>
    <mergeCell ref="K3:K5"/>
    <mergeCell ref="D4:D5"/>
    <mergeCell ref="E4:E5"/>
    <mergeCell ref="F4:F5"/>
    <mergeCell ref="G4:G5"/>
    <mergeCell ref="H4:H5"/>
    <mergeCell ref="I4:I5"/>
  </mergeCells>
  <printOptions/>
  <pageMargins left="0.22" right="0.36" top="0.32" bottom="0.72" header="0.2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B1">
      <selection activeCell="I12" sqref="I12"/>
    </sheetView>
  </sheetViews>
  <sheetFormatPr defaultColWidth="8.88671875" defaultRowHeight="13.5"/>
  <cols>
    <col min="1" max="1" width="12.88671875" style="33" customWidth="1"/>
    <col min="2" max="9" width="12.4453125" style="33" customWidth="1"/>
    <col min="10" max="10" width="12.99609375" style="33" customWidth="1"/>
    <col min="11" max="11" width="6.77734375" style="34" customWidth="1"/>
    <col min="12" max="16384" width="8.88671875" style="34" customWidth="1"/>
  </cols>
  <sheetData>
    <row r="1" spans="1:11" s="173" customFormat="1" ht="30.75" customHeight="1">
      <c r="A1" s="454" t="s">
        <v>552</v>
      </c>
      <c r="B1" s="454"/>
      <c r="C1" s="454"/>
      <c r="D1" s="454"/>
      <c r="E1" s="454"/>
      <c r="F1" s="454"/>
      <c r="G1" s="454"/>
      <c r="H1" s="454"/>
      <c r="I1" s="454"/>
      <c r="J1" s="454"/>
      <c r="K1" s="170"/>
    </row>
    <row r="2" spans="1:11" s="173" customFormat="1" ht="18" customHeight="1">
      <c r="A2" s="520" t="s">
        <v>516</v>
      </c>
      <c r="B2" s="520"/>
      <c r="C2" s="520"/>
      <c r="D2" s="163"/>
      <c r="E2" s="163"/>
      <c r="F2" s="163"/>
      <c r="G2" s="163"/>
      <c r="H2" s="163"/>
      <c r="I2" s="163"/>
      <c r="J2" s="163"/>
      <c r="K2" s="170"/>
    </row>
    <row r="3" spans="1:10" s="178" customFormat="1" ht="18" customHeight="1" thickBot="1">
      <c r="A3" s="253" t="s">
        <v>553</v>
      </c>
      <c r="B3" s="254"/>
      <c r="C3" s="254"/>
      <c r="D3" s="254"/>
      <c r="E3" s="254"/>
      <c r="F3" s="254"/>
      <c r="G3" s="254"/>
      <c r="H3" s="7"/>
      <c r="I3" s="255"/>
      <c r="J3" s="255" t="s">
        <v>554</v>
      </c>
    </row>
    <row r="4" spans="1:10" s="259" customFormat="1" ht="24.75" customHeight="1">
      <c r="A4" s="514" t="s">
        <v>555</v>
      </c>
      <c r="B4" s="256" t="s">
        <v>556</v>
      </c>
      <c r="C4" s="256" t="s">
        <v>557</v>
      </c>
      <c r="D4" s="257" t="s">
        <v>558</v>
      </c>
      <c r="E4" s="256" t="s">
        <v>559</v>
      </c>
      <c r="F4" s="256" t="s">
        <v>560</v>
      </c>
      <c r="G4" s="256" t="s">
        <v>561</v>
      </c>
      <c r="H4" s="256" t="s">
        <v>562</v>
      </c>
      <c r="I4" s="258" t="s">
        <v>563</v>
      </c>
      <c r="J4" s="517" t="s">
        <v>564</v>
      </c>
    </row>
    <row r="5" spans="1:10" s="259" customFormat="1" ht="24.75" customHeight="1">
      <c r="A5" s="515"/>
      <c r="B5" s="121"/>
      <c r="C5" s="121"/>
      <c r="D5" s="121" t="s">
        <v>565</v>
      </c>
      <c r="E5" s="121"/>
      <c r="F5" s="121"/>
      <c r="G5" s="121"/>
      <c r="H5" s="260" t="s">
        <v>566</v>
      </c>
      <c r="I5" s="261"/>
      <c r="J5" s="518"/>
    </row>
    <row r="6" spans="1:10" s="259" customFormat="1" ht="24.75" customHeight="1">
      <c r="A6" s="516"/>
      <c r="B6" s="262" t="s">
        <v>567</v>
      </c>
      <c r="C6" s="263" t="s">
        <v>568</v>
      </c>
      <c r="D6" s="262" t="s">
        <v>569</v>
      </c>
      <c r="E6" s="262" t="s">
        <v>570</v>
      </c>
      <c r="F6" s="262" t="s">
        <v>571</v>
      </c>
      <c r="G6" s="262" t="s">
        <v>572</v>
      </c>
      <c r="H6" s="262" t="s">
        <v>573</v>
      </c>
      <c r="I6" s="264" t="s">
        <v>574</v>
      </c>
      <c r="J6" s="519"/>
    </row>
    <row r="7" spans="1:10" s="267" customFormat="1" ht="19.5" customHeight="1">
      <c r="A7" s="265" t="s">
        <v>526</v>
      </c>
      <c r="B7" s="186">
        <v>62</v>
      </c>
      <c r="C7" s="186">
        <v>126</v>
      </c>
      <c r="D7" s="186">
        <v>118</v>
      </c>
      <c r="E7" s="186">
        <v>3</v>
      </c>
      <c r="F7" s="186">
        <v>13</v>
      </c>
      <c r="G7" s="186">
        <v>18</v>
      </c>
      <c r="H7" s="186">
        <v>11</v>
      </c>
      <c r="I7" s="187">
        <v>7</v>
      </c>
      <c r="J7" s="251" t="s">
        <v>527</v>
      </c>
    </row>
    <row r="8" spans="1:10" s="28" customFormat="1" ht="19.5" customHeight="1">
      <c r="A8" s="268" t="s">
        <v>518</v>
      </c>
      <c r="B8" s="186">
        <v>38</v>
      </c>
      <c r="C8" s="186">
        <v>124</v>
      </c>
      <c r="D8" s="186">
        <v>144</v>
      </c>
      <c r="E8" s="186">
        <v>2</v>
      </c>
      <c r="F8" s="186">
        <v>18</v>
      </c>
      <c r="G8" s="186">
        <v>16</v>
      </c>
      <c r="H8" s="186">
        <v>21</v>
      </c>
      <c r="I8" s="187">
        <v>3</v>
      </c>
      <c r="J8" s="252" t="s">
        <v>522</v>
      </c>
    </row>
    <row r="9" spans="1:10" s="267" customFormat="1" ht="19.5" customHeight="1">
      <c r="A9" s="268" t="s">
        <v>519</v>
      </c>
      <c r="B9" s="274">
        <v>46</v>
      </c>
      <c r="C9" s="186">
        <v>136</v>
      </c>
      <c r="D9" s="186">
        <v>134</v>
      </c>
      <c r="E9" s="186">
        <v>9</v>
      </c>
      <c r="F9" s="186">
        <v>24</v>
      </c>
      <c r="G9" s="186">
        <v>11</v>
      </c>
      <c r="H9" s="186">
        <v>28</v>
      </c>
      <c r="I9" s="187">
        <v>4</v>
      </c>
      <c r="J9" s="252" t="s">
        <v>523</v>
      </c>
    </row>
    <row r="10" spans="1:10" s="31" customFormat="1" ht="19.5" customHeight="1">
      <c r="A10" s="268" t="s">
        <v>520</v>
      </c>
      <c r="B10" s="274">
        <v>42</v>
      </c>
      <c r="C10" s="274">
        <v>145</v>
      </c>
      <c r="D10" s="274">
        <v>155</v>
      </c>
      <c r="E10" s="274">
        <v>2</v>
      </c>
      <c r="F10" s="274">
        <v>9</v>
      </c>
      <c r="G10" s="274">
        <v>14</v>
      </c>
      <c r="H10" s="274">
        <v>22</v>
      </c>
      <c r="I10" s="275">
        <v>5</v>
      </c>
      <c r="J10" s="252" t="s">
        <v>524</v>
      </c>
    </row>
    <row r="11" spans="1:10" s="67" customFormat="1" ht="19.5" customHeight="1">
      <c r="A11" s="268" t="s">
        <v>521</v>
      </c>
      <c r="B11" s="65">
        <v>84</v>
      </c>
      <c r="C11" s="65">
        <v>110</v>
      </c>
      <c r="D11" s="65">
        <v>122</v>
      </c>
      <c r="E11" s="65">
        <v>5</v>
      </c>
      <c r="F11" s="65">
        <v>11</v>
      </c>
      <c r="G11" s="65">
        <v>20</v>
      </c>
      <c r="H11" s="65">
        <v>18</v>
      </c>
      <c r="I11" s="66">
        <v>2</v>
      </c>
      <c r="J11" s="252" t="s">
        <v>525</v>
      </c>
    </row>
    <row r="12" spans="1:10" s="31" customFormat="1" ht="19.5" customHeight="1">
      <c r="A12" s="20" t="s">
        <v>575</v>
      </c>
      <c r="B12" s="73">
        <f>SUM(B15:B26)</f>
        <v>50</v>
      </c>
      <c r="C12" s="73">
        <f>SUM(C13:C24)</f>
        <v>99</v>
      </c>
      <c r="D12" s="73">
        <f aca="true" t="shared" si="0" ref="D12:I12">SUM(D13:D24)</f>
        <v>124</v>
      </c>
      <c r="E12" s="73">
        <f t="shared" si="0"/>
        <v>5</v>
      </c>
      <c r="F12" s="73">
        <f t="shared" si="0"/>
        <v>11</v>
      </c>
      <c r="G12" s="73">
        <f t="shared" si="0"/>
        <v>33</v>
      </c>
      <c r="H12" s="73">
        <f t="shared" si="0"/>
        <v>18</v>
      </c>
      <c r="I12" s="74">
        <f t="shared" si="0"/>
        <v>2</v>
      </c>
      <c r="J12" s="30" t="s">
        <v>575</v>
      </c>
    </row>
    <row r="13" spans="1:10" s="267" customFormat="1" ht="19.5" customHeight="1">
      <c r="A13" s="187" t="s">
        <v>576</v>
      </c>
      <c r="B13" s="276">
        <v>0</v>
      </c>
      <c r="C13" s="239">
        <v>18</v>
      </c>
      <c r="D13" s="239">
        <v>15</v>
      </c>
      <c r="E13" s="276">
        <v>0</v>
      </c>
      <c r="F13" s="276">
        <v>0</v>
      </c>
      <c r="G13" s="239">
        <v>9</v>
      </c>
      <c r="H13" s="276">
        <v>0</v>
      </c>
      <c r="I13" s="277">
        <v>0</v>
      </c>
      <c r="J13" s="186" t="s">
        <v>577</v>
      </c>
    </row>
    <row r="14" spans="1:10" s="267" customFormat="1" ht="19.5" customHeight="1">
      <c r="A14" s="187" t="s">
        <v>1</v>
      </c>
      <c r="B14" s="276">
        <v>0</v>
      </c>
      <c r="C14" s="239">
        <v>12</v>
      </c>
      <c r="D14" s="239">
        <v>17</v>
      </c>
      <c r="E14" s="239">
        <v>1</v>
      </c>
      <c r="F14" s="276">
        <v>0</v>
      </c>
      <c r="G14" s="239">
        <v>8</v>
      </c>
      <c r="H14" s="239">
        <v>1</v>
      </c>
      <c r="I14" s="277">
        <v>0</v>
      </c>
      <c r="J14" s="186" t="s">
        <v>578</v>
      </c>
    </row>
    <row r="15" spans="1:10" s="267" customFormat="1" ht="19.5" customHeight="1">
      <c r="A15" s="187" t="s">
        <v>2</v>
      </c>
      <c r="B15" s="239">
        <v>8</v>
      </c>
      <c r="C15" s="239">
        <v>6</v>
      </c>
      <c r="D15" s="239">
        <v>10</v>
      </c>
      <c r="E15" s="239">
        <v>1</v>
      </c>
      <c r="F15" s="276">
        <v>0</v>
      </c>
      <c r="G15" s="239">
        <v>5</v>
      </c>
      <c r="H15" s="239">
        <v>1</v>
      </c>
      <c r="I15" s="277">
        <v>0</v>
      </c>
      <c r="J15" s="186" t="s">
        <v>579</v>
      </c>
    </row>
    <row r="16" spans="1:10" s="267" customFormat="1" ht="19.5" customHeight="1">
      <c r="A16" s="187" t="s">
        <v>3</v>
      </c>
      <c r="B16" s="239">
        <v>11</v>
      </c>
      <c r="C16" s="239">
        <v>3</v>
      </c>
      <c r="D16" s="239">
        <v>6</v>
      </c>
      <c r="E16" s="276">
        <v>0</v>
      </c>
      <c r="F16" s="239">
        <v>3</v>
      </c>
      <c r="G16" s="276">
        <v>0</v>
      </c>
      <c r="H16" s="239">
        <v>1</v>
      </c>
      <c r="I16" s="277">
        <v>0</v>
      </c>
      <c r="J16" s="186" t="s">
        <v>580</v>
      </c>
    </row>
    <row r="17" spans="1:10" s="267" customFormat="1" ht="19.5" customHeight="1">
      <c r="A17" s="187" t="s">
        <v>4</v>
      </c>
      <c r="B17" s="239">
        <v>6</v>
      </c>
      <c r="C17" s="239">
        <v>8</v>
      </c>
      <c r="D17" s="239">
        <v>9</v>
      </c>
      <c r="E17" s="276">
        <v>0</v>
      </c>
      <c r="F17" s="239">
        <v>3</v>
      </c>
      <c r="G17" s="276">
        <v>0</v>
      </c>
      <c r="H17" s="276">
        <v>0</v>
      </c>
      <c r="I17" s="277">
        <v>0</v>
      </c>
      <c r="J17" s="186" t="s">
        <v>581</v>
      </c>
    </row>
    <row r="18" spans="1:10" s="267" customFormat="1" ht="19.5" customHeight="1">
      <c r="A18" s="187" t="s">
        <v>5</v>
      </c>
      <c r="B18" s="239">
        <v>6</v>
      </c>
      <c r="C18" s="239">
        <v>3</v>
      </c>
      <c r="D18" s="239">
        <v>4</v>
      </c>
      <c r="E18" s="276">
        <v>0</v>
      </c>
      <c r="F18" s="239">
        <v>5</v>
      </c>
      <c r="G18" s="276">
        <v>0</v>
      </c>
      <c r="H18" s="239">
        <v>1</v>
      </c>
      <c r="I18" s="278">
        <v>1</v>
      </c>
      <c r="J18" s="186" t="s">
        <v>582</v>
      </c>
    </row>
    <row r="19" spans="1:10" s="267" customFormat="1" ht="19.5" customHeight="1">
      <c r="A19" s="187" t="s">
        <v>6</v>
      </c>
      <c r="B19" s="239">
        <v>3</v>
      </c>
      <c r="C19" s="239">
        <v>14</v>
      </c>
      <c r="D19" s="239">
        <v>16</v>
      </c>
      <c r="E19" s="276">
        <v>0</v>
      </c>
      <c r="F19" s="276">
        <v>0</v>
      </c>
      <c r="G19" s="276">
        <v>0</v>
      </c>
      <c r="H19" s="239">
        <v>4</v>
      </c>
      <c r="I19" s="277">
        <v>0</v>
      </c>
      <c r="J19" s="186" t="s">
        <v>583</v>
      </c>
    </row>
    <row r="20" spans="1:10" s="267" customFormat="1" ht="19.5" customHeight="1">
      <c r="A20" s="187" t="s">
        <v>7</v>
      </c>
      <c r="B20" s="239">
        <v>1</v>
      </c>
      <c r="C20" s="239">
        <v>7</v>
      </c>
      <c r="D20" s="239">
        <v>10</v>
      </c>
      <c r="E20" s="276">
        <v>0</v>
      </c>
      <c r="F20" s="276">
        <v>0</v>
      </c>
      <c r="G20" s="276">
        <v>0</v>
      </c>
      <c r="H20" s="239">
        <v>2</v>
      </c>
      <c r="I20" s="277">
        <v>0</v>
      </c>
      <c r="J20" s="186" t="s">
        <v>584</v>
      </c>
    </row>
    <row r="21" spans="1:10" s="267" customFormat="1" ht="19.5" customHeight="1">
      <c r="A21" s="187" t="s">
        <v>8</v>
      </c>
      <c r="B21" s="239">
        <v>2</v>
      </c>
      <c r="C21" s="239">
        <v>6</v>
      </c>
      <c r="D21" s="239">
        <v>6</v>
      </c>
      <c r="E21" s="276">
        <v>0</v>
      </c>
      <c r="F21" s="276">
        <v>0</v>
      </c>
      <c r="G21" s="276">
        <v>0</v>
      </c>
      <c r="H21" s="239">
        <v>1</v>
      </c>
      <c r="I21" s="277">
        <v>0</v>
      </c>
      <c r="J21" s="186" t="s">
        <v>585</v>
      </c>
    </row>
    <row r="22" spans="1:10" s="267" customFormat="1" ht="19.5" customHeight="1">
      <c r="A22" s="187" t="s">
        <v>9</v>
      </c>
      <c r="B22" s="239">
        <v>5</v>
      </c>
      <c r="C22" s="239">
        <v>6</v>
      </c>
      <c r="D22" s="239">
        <v>9</v>
      </c>
      <c r="E22" s="276">
        <v>0</v>
      </c>
      <c r="F22" s="276">
        <v>0</v>
      </c>
      <c r="G22" s="276">
        <v>0</v>
      </c>
      <c r="H22" s="276">
        <v>0</v>
      </c>
      <c r="I22" s="277">
        <v>0</v>
      </c>
      <c r="J22" s="186" t="s">
        <v>586</v>
      </c>
    </row>
    <row r="23" spans="1:10" s="267" customFormat="1" ht="19.5" customHeight="1">
      <c r="A23" s="187" t="s">
        <v>10</v>
      </c>
      <c r="B23" s="239">
        <v>8</v>
      </c>
      <c r="C23" s="239">
        <v>5</v>
      </c>
      <c r="D23" s="239">
        <v>7</v>
      </c>
      <c r="E23" s="276">
        <v>0</v>
      </c>
      <c r="F23" s="276">
        <v>0</v>
      </c>
      <c r="G23" s="276">
        <v>0</v>
      </c>
      <c r="H23" s="239">
        <v>2</v>
      </c>
      <c r="I23" s="277">
        <v>0</v>
      </c>
      <c r="J23" s="186" t="s">
        <v>587</v>
      </c>
    </row>
    <row r="24" spans="1:10" s="267" customFormat="1" ht="19.5" customHeight="1" thickBot="1">
      <c r="A24" s="271" t="s">
        <v>11</v>
      </c>
      <c r="B24" s="279">
        <v>0</v>
      </c>
      <c r="C24" s="280">
        <v>11</v>
      </c>
      <c r="D24" s="280">
        <v>15</v>
      </c>
      <c r="E24" s="280">
        <v>3</v>
      </c>
      <c r="F24" s="279">
        <v>0</v>
      </c>
      <c r="G24" s="280">
        <v>11</v>
      </c>
      <c r="H24" s="280">
        <v>5</v>
      </c>
      <c r="I24" s="281">
        <v>1</v>
      </c>
      <c r="J24" s="247" t="s">
        <v>588</v>
      </c>
    </row>
    <row r="25" spans="1:10" s="267" customFormat="1" ht="13.5">
      <c r="A25" s="188" t="s">
        <v>589</v>
      </c>
      <c r="B25" s="188"/>
      <c r="C25" s="188"/>
      <c r="D25" s="188"/>
      <c r="E25" s="513" t="s">
        <v>590</v>
      </c>
      <c r="F25" s="513"/>
      <c r="G25" s="513"/>
      <c r="H25" s="513"/>
      <c r="I25" s="513"/>
      <c r="J25" s="513"/>
    </row>
    <row r="26" spans="1:10" s="283" customFormat="1" ht="13.5">
      <c r="A26" s="282"/>
      <c r="B26" s="282"/>
      <c r="C26" s="282"/>
      <c r="D26" s="282"/>
      <c r="E26" s="282"/>
      <c r="F26" s="282"/>
      <c r="G26" s="282"/>
      <c r="H26" s="282"/>
      <c r="I26" s="282"/>
      <c r="J26" s="282"/>
    </row>
  </sheetData>
  <mergeCells count="5">
    <mergeCell ref="E25:J25"/>
    <mergeCell ref="A1:J1"/>
    <mergeCell ref="A4:A6"/>
    <mergeCell ref="J4:J6"/>
    <mergeCell ref="A2:C2"/>
  </mergeCells>
  <printOptions/>
  <pageMargins left="0.75" right="0.75" top="1" bottom="0.76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B1">
      <selection activeCell="J12" sqref="J12"/>
    </sheetView>
  </sheetViews>
  <sheetFormatPr defaultColWidth="8.88671875" defaultRowHeight="13.5"/>
  <cols>
    <col min="1" max="1" width="11.4453125" style="0" customWidth="1"/>
    <col min="2" max="9" width="11.3359375" style="0" customWidth="1"/>
    <col min="10" max="10" width="10.88671875" style="0" customWidth="1"/>
  </cols>
  <sheetData>
    <row r="1" spans="1:11" s="173" customFormat="1" ht="27.75" customHeight="1">
      <c r="A1" s="454" t="s">
        <v>528</v>
      </c>
      <c r="B1" s="454"/>
      <c r="C1" s="454"/>
      <c r="D1" s="454"/>
      <c r="E1" s="454"/>
      <c r="F1" s="454"/>
      <c r="G1" s="454"/>
      <c r="H1" s="454"/>
      <c r="I1" s="454"/>
      <c r="J1" s="454"/>
      <c r="K1" s="170"/>
    </row>
    <row r="2" spans="1:11" s="173" customFormat="1" ht="18" customHeight="1">
      <c r="A2" s="520" t="s">
        <v>517</v>
      </c>
      <c r="B2" s="520"/>
      <c r="C2" s="520"/>
      <c r="D2" s="163"/>
      <c r="E2" s="163"/>
      <c r="F2" s="163"/>
      <c r="G2" s="163"/>
      <c r="H2" s="163"/>
      <c r="I2" s="163"/>
      <c r="J2" s="163"/>
      <c r="K2" s="170"/>
    </row>
    <row r="3" spans="1:10" s="178" customFormat="1" ht="15" customHeight="1" thickBot="1">
      <c r="A3" s="253" t="s">
        <v>529</v>
      </c>
      <c r="B3" s="254"/>
      <c r="C3" s="254"/>
      <c r="D3" s="254"/>
      <c r="E3" s="254"/>
      <c r="F3" s="254"/>
      <c r="G3" s="254"/>
      <c r="H3" s="7"/>
      <c r="I3" s="255"/>
      <c r="J3" s="255" t="s">
        <v>530</v>
      </c>
    </row>
    <row r="4" spans="1:10" s="259" customFormat="1" ht="24" customHeight="1">
      <c r="A4" s="514" t="s">
        <v>323</v>
      </c>
      <c r="B4" s="256" t="s">
        <v>531</v>
      </c>
      <c r="C4" s="256" t="s">
        <v>532</v>
      </c>
      <c r="D4" s="257" t="s">
        <v>533</v>
      </c>
      <c r="E4" s="256" t="s">
        <v>534</v>
      </c>
      <c r="F4" s="256" t="s">
        <v>535</v>
      </c>
      <c r="G4" s="256" t="s">
        <v>536</v>
      </c>
      <c r="H4" s="256" t="s">
        <v>537</v>
      </c>
      <c r="I4" s="258" t="s">
        <v>538</v>
      </c>
      <c r="J4" s="517" t="s">
        <v>539</v>
      </c>
    </row>
    <row r="5" spans="1:10" s="259" customFormat="1" ht="21.75" customHeight="1">
      <c r="A5" s="515"/>
      <c r="B5" s="121"/>
      <c r="C5" s="121"/>
      <c r="D5" s="121" t="s">
        <v>540</v>
      </c>
      <c r="E5" s="121"/>
      <c r="F5" s="121"/>
      <c r="G5" s="121"/>
      <c r="H5" s="260" t="s">
        <v>541</v>
      </c>
      <c r="I5" s="261"/>
      <c r="J5" s="518"/>
    </row>
    <row r="6" spans="1:10" s="259" customFormat="1" ht="21.75" customHeight="1">
      <c r="A6" s="516"/>
      <c r="B6" s="262" t="s">
        <v>542</v>
      </c>
      <c r="C6" s="263" t="s">
        <v>543</v>
      </c>
      <c r="D6" s="262" t="s">
        <v>544</v>
      </c>
      <c r="E6" s="262" t="s">
        <v>545</v>
      </c>
      <c r="F6" s="262" t="s">
        <v>546</v>
      </c>
      <c r="G6" s="262" t="s">
        <v>547</v>
      </c>
      <c r="H6" s="262" t="s">
        <v>548</v>
      </c>
      <c r="I6" s="264" t="s">
        <v>549</v>
      </c>
      <c r="J6" s="519"/>
    </row>
    <row r="7" spans="1:10" s="267" customFormat="1" ht="16.5" customHeight="1">
      <c r="A7" s="284" t="s">
        <v>592</v>
      </c>
      <c r="B7" s="222">
        <v>49</v>
      </c>
      <c r="C7" s="222">
        <v>148</v>
      </c>
      <c r="D7" s="222">
        <v>128</v>
      </c>
      <c r="E7" s="222">
        <v>2</v>
      </c>
      <c r="F7" s="222">
        <v>27</v>
      </c>
      <c r="G7" s="222">
        <v>10</v>
      </c>
      <c r="H7" s="222">
        <v>9</v>
      </c>
      <c r="I7" s="186">
        <v>104</v>
      </c>
      <c r="J7" s="266" t="s">
        <v>527</v>
      </c>
    </row>
    <row r="8" spans="1:10" s="28" customFormat="1" ht="16.5" customHeight="1">
      <c r="A8" s="285" t="s">
        <v>591</v>
      </c>
      <c r="B8" s="222">
        <v>44</v>
      </c>
      <c r="C8" s="222">
        <v>142</v>
      </c>
      <c r="D8" s="222">
        <v>133</v>
      </c>
      <c r="E8" s="245">
        <v>0</v>
      </c>
      <c r="F8" s="222">
        <v>22</v>
      </c>
      <c r="G8" s="222">
        <v>14</v>
      </c>
      <c r="H8" s="222">
        <v>16</v>
      </c>
      <c r="I8" s="186">
        <v>151</v>
      </c>
      <c r="J8" s="269" t="s">
        <v>522</v>
      </c>
    </row>
    <row r="9" spans="1:10" s="267" customFormat="1" ht="16.5" customHeight="1">
      <c r="A9" s="285" t="s">
        <v>523</v>
      </c>
      <c r="B9" s="245">
        <v>57</v>
      </c>
      <c r="C9" s="245">
        <v>163</v>
      </c>
      <c r="D9" s="245">
        <v>139</v>
      </c>
      <c r="E9" s="245">
        <v>0</v>
      </c>
      <c r="F9" s="245">
        <v>46</v>
      </c>
      <c r="G9" s="245">
        <v>8</v>
      </c>
      <c r="H9" s="245">
        <v>19</v>
      </c>
      <c r="I9" s="270">
        <v>139</v>
      </c>
      <c r="J9" s="269" t="s">
        <v>523</v>
      </c>
    </row>
    <row r="10" spans="1:10" s="31" customFormat="1" ht="16.5" customHeight="1">
      <c r="A10" s="285" t="s">
        <v>524</v>
      </c>
      <c r="B10" s="245">
        <v>44</v>
      </c>
      <c r="C10" s="245">
        <v>161</v>
      </c>
      <c r="D10" s="245">
        <v>141</v>
      </c>
      <c r="E10" s="245">
        <v>1</v>
      </c>
      <c r="F10" s="245">
        <v>21</v>
      </c>
      <c r="G10" s="245">
        <v>11</v>
      </c>
      <c r="H10" s="245">
        <v>16</v>
      </c>
      <c r="I10" s="270">
        <v>122</v>
      </c>
      <c r="J10" s="269" t="s">
        <v>524</v>
      </c>
    </row>
    <row r="11" spans="1:10" s="67" customFormat="1" ht="16.5" customHeight="1">
      <c r="A11" s="285" t="s">
        <v>525</v>
      </c>
      <c r="B11" s="245">
        <v>75</v>
      </c>
      <c r="C11" s="245">
        <v>131</v>
      </c>
      <c r="D11" s="245">
        <v>123</v>
      </c>
      <c r="E11" s="245">
        <v>1</v>
      </c>
      <c r="F11" s="245">
        <v>11</v>
      </c>
      <c r="G11" s="245">
        <v>11</v>
      </c>
      <c r="H11" s="245">
        <v>13</v>
      </c>
      <c r="I11" s="270">
        <v>96</v>
      </c>
      <c r="J11" s="269" t="s">
        <v>525</v>
      </c>
    </row>
    <row r="12" spans="1:10" s="31" customFormat="1" ht="16.5" customHeight="1">
      <c r="A12" s="286" t="s">
        <v>131</v>
      </c>
      <c r="B12" s="240">
        <f aca="true" t="shared" si="0" ref="B12:I12">SUM(B13:B24)</f>
        <v>41</v>
      </c>
      <c r="C12" s="240">
        <f t="shared" si="0"/>
        <v>146</v>
      </c>
      <c r="D12" s="240">
        <f t="shared" si="0"/>
        <v>123</v>
      </c>
      <c r="E12" s="240">
        <f t="shared" si="0"/>
        <v>0</v>
      </c>
      <c r="F12" s="240">
        <f t="shared" si="0"/>
        <v>8</v>
      </c>
      <c r="G12" s="240">
        <f t="shared" si="0"/>
        <v>26</v>
      </c>
      <c r="H12" s="240">
        <f t="shared" si="0"/>
        <v>19</v>
      </c>
      <c r="I12" s="240">
        <f t="shared" si="0"/>
        <v>123</v>
      </c>
      <c r="J12" s="250" t="s">
        <v>131</v>
      </c>
    </row>
    <row r="13" spans="1:10" s="267" customFormat="1" ht="16.5" customHeight="1">
      <c r="A13" s="187" t="s">
        <v>12</v>
      </c>
      <c r="B13" s="241">
        <v>0</v>
      </c>
      <c r="C13" s="242">
        <v>26</v>
      </c>
      <c r="D13" s="242">
        <v>12</v>
      </c>
      <c r="E13" s="241">
        <f>SUM(E16:E27)</f>
        <v>0</v>
      </c>
      <c r="F13" s="242">
        <v>0</v>
      </c>
      <c r="G13" s="242">
        <v>8</v>
      </c>
      <c r="H13" s="242">
        <v>0</v>
      </c>
      <c r="I13" s="243">
        <v>23</v>
      </c>
      <c r="J13" s="135" t="s">
        <v>349</v>
      </c>
    </row>
    <row r="14" spans="1:10" s="267" customFormat="1" ht="16.5" customHeight="1">
      <c r="A14" s="187" t="s">
        <v>1</v>
      </c>
      <c r="B14" s="244">
        <v>0</v>
      </c>
      <c r="C14" s="242">
        <v>15</v>
      </c>
      <c r="D14" s="242">
        <v>13</v>
      </c>
      <c r="E14" s="245">
        <v>0</v>
      </c>
      <c r="F14" s="242">
        <v>0</v>
      </c>
      <c r="G14" s="242">
        <v>6</v>
      </c>
      <c r="H14" s="242">
        <v>1</v>
      </c>
      <c r="I14" s="243">
        <v>17</v>
      </c>
      <c r="J14" s="135" t="s">
        <v>350</v>
      </c>
    </row>
    <row r="15" spans="1:10" s="267" customFormat="1" ht="16.5" customHeight="1">
      <c r="A15" s="187" t="s">
        <v>2</v>
      </c>
      <c r="B15" s="244">
        <v>7</v>
      </c>
      <c r="C15" s="242">
        <v>13</v>
      </c>
      <c r="D15" s="242">
        <v>11</v>
      </c>
      <c r="E15" s="245">
        <v>0</v>
      </c>
      <c r="F15" s="242">
        <v>0</v>
      </c>
      <c r="G15" s="242">
        <v>4</v>
      </c>
      <c r="H15" s="242">
        <v>0</v>
      </c>
      <c r="I15" s="243">
        <v>17</v>
      </c>
      <c r="J15" s="135" t="s">
        <v>351</v>
      </c>
    </row>
    <row r="16" spans="1:10" s="267" customFormat="1" ht="16.5" customHeight="1">
      <c r="A16" s="187" t="s">
        <v>3</v>
      </c>
      <c r="B16" s="244">
        <v>9</v>
      </c>
      <c r="C16" s="242">
        <v>6</v>
      </c>
      <c r="D16" s="242">
        <v>8</v>
      </c>
      <c r="E16" s="241">
        <f>SUM(E19:E30)</f>
        <v>0</v>
      </c>
      <c r="F16" s="242">
        <v>4</v>
      </c>
      <c r="G16" s="242">
        <v>0</v>
      </c>
      <c r="H16" s="242">
        <v>1</v>
      </c>
      <c r="I16" s="243">
        <v>6</v>
      </c>
      <c r="J16" s="135" t="s">
        <v>352</v>
      </c>
    </row>
    <row r="17" spans="1:10" s="267" customFormat="1" ht="16.5" customHeight="1">
      <c r="A17" s="187" t="s">
        <v>4</v>
      </c>
      <c r="B17" s="244">
        <v>4</v>
      </c>
      <c r="C17" s="242">
        <v>8</v>
      </c>
      <c r="D17" s="242">
        <v>6</v>
      </c>
      <c r="E17" s="241">
        <f>SUM(E20:E31)</f>
        <v>0</v>
      </c>
      <c r="F17" s="242">
        <v>3</v>
      </c>
      <c r="G17" s="242">
        <v>0</v>
      </c>
      <c r="H17" s="242">
        <v>2</v>
      </c>
      <c r="I17" s="243">
        <v>3</v>
      </c>
      <c r="J17" s="135" t="s">
        <v>353</v>
      </c>
    </row>
    <row r="18" spans="1:10" s="267" customFormat="1" ht="16.5" customHeight="1">
      <c r="A18" s="187" t="s">
        <v>5</v>
      </c>
      <c r="B18" s="244">
        <v>3</v>
      </c>
      <c r="C18" s="242">
        <v>10</v>
      </c>
      <c r="D18" s="242">
        <v>6</v>
      </c>
      <c r="E18" s="241">
        <f>SUM(E21:E32)</f>
        <v>0</v>
      </c>
      <c r="F18" s="242">
        <v>1</v>
      </c>
      <c r="G18" s="242">
        <v>0</v>
      </c>
      <c r="H18" s="242">
        <v>0</v>
      </c>
      <c r="I18" s="243">
        <v>1</v>
      </c>
      <c r="J18" s="135" t="s">
        <v>354</v>
      </c>
    </row>
    <row r="19" spans="1:10" s="267" customFormat="1" ht="16.5" customHeight="1">
      <c r="A19" s="187" t="s">
        <v>6</v>
      </c>
      <c r="B19" s="244">
        <v>3</v>
      </c>
      <c r="C19" s="242">
        <v>18</v>
      </c>
      <c r="D19" s="242">
        <v>13</v>
      </c>
      <c r="E19" s="241">
        <f>SUM(E22:E33)</f>
        <v>0</v>
      </c>
      <c r="F19" s="242">
        <v>0</v>
      </c>
      <c r="G19" s="242">
        <v>0</v>
      </c>
      <c r="H19" s="242">
        <v>8</v>
      </c>
      <c r="I19" s="243">
        <v>5</v>
      </c>
      <c r="J19" s="135" t="s">
        <v>355</v>
      </c>
    </row>
    <row r="20" spans="1:10" s="267" customFormat="1" ht="16.5" customHeight="1">
      <c r="A20" s="187" t="s">
        <v>7</v>
      </c>
      <c r="B20" s="244">
        <v>0</v>
      </c>
      <c r="C20" s="242">
        <v>12</v>
      </c>
      <c r="D20" s="242">
        <v>15</v>
      </c>
      <c r="E20" s="245">
        <v>0</v>
      </c>
      <c r="F20" s="242">
        <v>0</v>
      </c>
      <c r="G20" s="242">
        <v>0</v>
      </c>
      <c r="H20" s="242">
        <v>3</v>
      </c>
      <c r="I20" s="243">
        <v>1</v>
      </c>
      <c r="J20" s="135" t="s">
        <v>356</v>
      </c>
    </row>
    <row r="21" spans="1:10" s="267" customFormat="1" ht="16.5" customHeight="1">
      <c r="A21" s="187" t="s">
        <v>8</v>
      </c>
      <c r="B21" s="244">
        <v>2</v>
      </c>
      <c r="C21" s="242">
        <v>8</v>
      </c>
      <c r="D21" s="242">
        <v>7</v>
      </c>
      <c r="E21" s="241">
        <f>SUM(E24:E35)</f>
        <v>0</v>
      </c>
      <c r="F21" s="242">
        <v>0</v>
      </c>
      <c r="G21" s="242">
        <v>0</v>
      </c>
      <c r="H21" s="242">
        <v>1</v>
      </c>
      <c r="I21" s="243">
        <v>6</v>
      </c>
      <c r="J21" s="135" t="s">
        <v>357</v>
      </c>
    </row>
    <row r="22" spans="1:10" s="267" customFormat="1" ht="16.5" customHeight="1">
      <c r="A22" s="187" t="s">
        <v>9</v>
      </c>
      <c r="B22" s="244">
        <v>8</v>
      </c>
      <c r="C22" s="242">
        <v>8</v>
      </c>
      <c r="D22" s="242">
        <v>11</v>
      </c>
      <c r="E22" s="241">
        <f>SUM(E25:E36)</f>
        <v>0</v>
      </c>
      <c r="F22" s="242">
        <v>0</v>
      </c>
      <c r="G22" s="242">
        <v>0</v>
      </c>
      <c r="H22" s="242">
        <v>0</v>
      </c>
      <c r="I22" s="243">
        <v>10</v>
      </c>
      <c r="J22" s="135" t="s">
        <v>358</v>
      </c>
    </row>
    <row r="23" spans="1:10" s="267" customFormat="1" ht="16.5" customHeight="1">
      <c r="A23" s="187" t="s">
        <v>10</v>
      </c>
      <c r="B23" s="244">
        <v>5</v>
      </c>
      <c r="C23" s="243">
        <v>6</v>
      </c>
      <c r="D23" s="242">
        <v>6</v>
      </c>
      <c r="E23" s="241">
        <f>SUM(E26:E37)</f>
        <v>0</v>
      </c>
      <c r="F23" s="242">
        <v>0</v>
      </c>
      <c r="G23" s="242">
        <v>0</v>
      </c>
      <c r="H23" s="242">
        <v>1</v>
      </c>
      <c r="I23" s="243">
        <v>12</v>
      </c>
      <c r="J23" s="135" t="s">
        <v>359</v>
      </c>
    </row>
    <row r="24" spans="1:10" s="267" customFormat="1" ht="16.5" customHeight="1" thickBot="1">
      <c r="A24" s="271" t="s">
        <v>11</v>
      </c>
      <c r="B24" s="246">
        <v>0</v>
      </c>
      <c r="C24" s="247">
        <v>16</v>
      </c>
      <c r="D24" s="248">
        <v>15</v>
      </c>
      <c r="E24" s="249">
        <f>SUM(E27:E38)</f>
        <v>0</v>
      </c>
      <c r="F24" s="248">
        <v>0</v>
      </c>
      <c r="G24" s="248">
        <v>8</v>
      </c>
      <c r="H24" s="248">
        <v>2</v>
      </c>
      <c r="I24" s="248">
        <v>22</v>
      </c>
      <c r="J24" s="272" t="s">
        <v>360</v>
      </c>
    </row>
    <row r="25" spans="1:10" s="267" customFormat="1" ht="13.5">
      <c r="A25" s="188" t="s">
        <v>550</v>
      </c>
      <c r="B25" s="188"/>
      <c r="C25" s="188"/>
      <c r="D25" s="188"/>
      <c r="E25" s="273"/>
      <c r="F25" s="188"/>
      <c r="G25" s="521" t="s">
        <v>551</v>
      </c>
      <c r="H25" s="521"/>
      <c r="I25" s="521"/>
      <c r="J25" s="521"/>
    </row>
    <row r="26" s="171" customFormat="1" ht="13.5"/>
    <row r="27" s="171" customFormat="1" ht="13.5"/>
  </sheetData>
  <mergeCells count="5">
    <mergeCell ref="G25:J25"/>
    <mergeCell ref="A1:J1"/>
    <mergeCell ref="A2:C2"/>
    <mergeCell ref="A4:A6"/>
    <mergeCell ref="J4:J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Q13" sqref="Q13"/>
    </sheetView>
  </sheetViews>
  <sheetFormatPr defaultColWidth="8.88671875" defaultRowHeight="13.5"/>
  <cols>
    <col min="1" max="1" width="9.77734375" style="33" customWidth="1"/>
    <col min="2" max="2" width="8.10546875" style="33" customWidth="1"/>
    <col min="3" max="3" width="7.4453125" style="33" customWidth="1"/>
    <col min="4" max="4" width="6.4453125" style="33" customWidth="1"/>
    <col min="5" max="5" width="8.3359375" style="33" customWidth="1"/>
    <col min="6" max="6" width="6.77734375" style="33" customWidth="1"/>
    <col min="7" max="7" width="9.77734375" style="33" customWidth="1"/>
    <col min="8" max="9" width="5.77734375" style="33" customWidth="1"/>
    <col min="10" max="10" width="10.4453125" style="33" customWidth="1"/>
    <col min="11" max="12" width="6.77734375" style="33" customWidth="1"/>
    <col min="13" max="13" width="9.21484375" style="33" customWidth="1"/>
    <col min="14" max="16" width="6.77734375" style="33" customWidth="1"/>
    <col min="17" max="17" width="11.99609375" style="33" customWidth="1"/>
    <col min="18" max="18" width="9.77734375" style="33" customWidth="1"/>
    <col min="19" max="16384" width="8.88671875" style="33" customWidth="1"/>
  </cols>
  <sheetData>
    <row r="1" spans="1:18" s="172" customFormat="1" ht="22.5">
      <c r="A1" s="524" t="s">
        <v>394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</row>
    <row r="2" spans="1:18" s="172" customFormat="1" ht="12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1" s="287" customFormat="1" ht="21.75" customHeight="1" thickBot="1">
      <c r="A3" s="532" t="s">
        <v>593</v>
      </c>
      <c r="B3" s="532"/>
      <c r="J3" s="533" t="s">
        <v>594</v>
      </c>
      <c r="K3" s="533"/>
    </row>
    <row r="4" spans="1:18" s="172" customFormat="1" ht="25.5" customHeight="1">
      <c r="A4" s="527" t="s">
        <v>323</v>
      </c>
      <c r="B4" s="525" t="s">
        <v>595</v>
      </c>
      <c r="C4" s="526"/>
      <c r="D4" s="526"/>
      <c r="E4" s="526"/>
      <c r="F4" s="514"/>
      <c r="G4" s="256" t="s">
        <v>596</v>
      </c>
      <c r="H4" s="525" t="s">
        <v>597</v>
      </c>
      <c r="I4" s="514"/>
      <c r="J4" s="238" t="s">
        <v>598</v>
      </c>
      <c r="K4" s="258" t="s">
        <v>599</v>
      </c>
      <c r="L4" s="258" t="s">
        <v>324</v>
      </c>
      <c r="M4" s="258" t="s">
        <v>325</v>
      </c>
      <c r="N4" s="288" t="s">
        <v>600</v>
      </c>
      <c r="O4" s="525" t="s">
        <v>601</v>
      </c>
      <c r="P4" s="526"/>
      <c r="Q4" s="514"/>
      <c r="R4" s="526" t="s">
        <v>602</v>
      </c>
    </row>
    <row r="5" spans="1:18" s="294" customFormat="1" ht="24.75" customHeight="1">
      <c r="A5" s="528"/>
      <c r="B5" s="522" t="s">
        <v>603</v>
      </c>
      <c r="C5" s="531"/>
      <c r="D5" s="531"/>
      <c r="E5" s="531"/>
      <c r="F5" s="516"/>
      <c r="G5" s="121" t="s">
        <v>338</v>
      </c>
      <c r="H5" s="522" t="s">
        <v>326</v>
      </c>
      <c r="I5" s="516"/>
      <c r="J5" s="290" t="s">
        <v>604</v>
      </c>
      <c r="K5" s="291" t="s">
        <v>333</v>
      </c>
      <c r="L5" s="292" t="s">
        <v>333</v>
      </c>
      <c r="M5" s="261" t="s">
        <v>340</v>
      </c>
      <c r="N5" s="121" t="s">
        <v>334</v>
      </c>
      <c r="O5" s="534" t="s">
        <v>605</v>
      </c>
      <c r="P5" s="535"/>
      <c r="Q5" s="536"/>
      <c r="R5" s="530"/>
    </row>
    <row r="6" spans="1:18" s="172" customFormat="1" ht="25.5" customHeight="1">
      <c r="A6" s="528"/>
      <c r="B6" s="293" t="s">
        <v>598</v>
      </c>
      <c r="C6" s="295" t="s">
        <v>328</v>
      </c>
      <c r="D6" s="295" t="s">
        <v>329</v>
      </c>
      <c r="E6" s="295" t="s">
        <v>330</v>
      </c>
      <c r="F6" s="295" t="s">
        <v>331</v>
      </c>
      <c r="G6" s="261" t="s">
        <v>606</v>
      </c>
      <c r="H6" s="293" t="s">
        <v>598</v>
      </c>
      <c r="I6" s="295" t="s">
        <v>607</v>
      </c>
      <c r="J6" s="296" t="s">
        <v>332</v>
      </c>
      <c r="K6" s="291" t="s">
        <v>339</v>
      </c>
      <c r="L6" s="292" t="s">
        <v>346</v>
      </c>
      <c r="M6" s="261" t="s">
        <v>608</v>
      </c>
      <c r="N6" s="291" t="s">
        <v>609</v>
      </c>
      <c r="O6" s="295" t="s">
        <v>335</v>
      </c>
      <c r="P6" s="297" t="s">
        <v>336</v>
      </c>
      <c r="Q6" s="298" t="s">
        <v>610</v>
      </c>
      <c r="R6" s="530"/>
    </row>
    <row r="7" spans="1:18" s="7" customFormat="1" ht="30" customHeight="1">
      <c r="A7" s="529"/>
      <c r="B7" s="264" t="s">
        <v>333</v>
      </c>
      <c r="C7" s="153" t="s">
        <v>611</v>
      </c>
      <c r="D7" s="264" t="s">
        <v>612</v>
      </c>
      <c r="E7" s="153" t="s">
        <v>613</v>
      </c>
      <c r="F7" s="264" t="s">
        <v>614</v>
      </c>
      <c r="G7" s="264" t="s">
        <v>615</v>
      </c>
      <c r="H7" s="264" t="s">
        <v>333</v>
      </c>
      <c r="I7" s="264" t="s">
        <v>345</v>
      </c>
      <c r="J7" s="299" t="s">
        <v>616</v>
      </c>
      <c r="K7" s="264" t="s">
        <v>13</v>
      </c>
      <c r="L7" s="300" t="s">
        <v>617</v>
      </c>
      <c r="M7" s="264" t="s">
        <v>327</v>
      </c>
      <c r="N7" s="264" t="s">
        <v>618</v>
      </c>
      <c r="O7" s="264" t="s">
        <v>333</v>
      </c>
      <c r="P7" s="262" t="s">
        <v>347</v>
      </c>
      <c r="Q7" s="301" t="s">
        <v>619</v>
      </c>
      <c r="R7" s="531"/>
    </row>
    <row r="8" spans="1:18" s="43" customFormat="1" ht="21.75" customHeight="1">
      <c r="A8" s="265" t="s">
        <v>527</v>
      </c>
      <c r="B8" s="302">
        <v>15.7</v>
      </c>
      <c r="C8" s="303">
        <v>18.8</v>
      </c>
      <c r="D8" s="303">
        <v>36</v>
      </c>
      <c r="E8" s="303">
        <v>12.7</v>
      </c>
      <c r="F8" s="303">
        <v>-1.7</v>
      </c>
      <c r="G8" s="304">
        <v>1189.4</v>
      </c>
      <c r="H8" s="305">
        <v>66</v>
      </c>
      <c r="I8" s="305">
        <v>12</v>
      </c>
      <c r="J8" s="304">
        <v>1016.3</v>
      </c>
      <c r="K8" s="303">
        <v>9</v>
      </c>
      <c r="L8" s="303">
        <v>5.7</v>
      </c>
      <c r="M8" s="304">
        <v>2046.2</v>
      </c>
      <c r="N8" s="303">
        <v>2.6</v>
      </c>
      <c r="O8" s="303">
        <v>3.4</v>
      </c>
      <c r="P8" s="303">
        <v>17.9</v>
      </c>
      <c r="Q8" s="306">
        <v>27.9</v>
      </c>
      <c r="R8" s="266" t="s">
        <v>527</v>
      </c>
    </row>
    <row r="9" spans="1:18" s="43" customFormat="1" ht="21.75" customHeight="1">
      <c r="A9" s="268" t="s">
        <v>522</v>
      </c>
      <c r="B9" s="302">
        <v>16.05</v>
      </c>
      <c r="C9" s="303">
        <v>19.28333333333333</v>
      </c>
      <c r="D9" s="303">
        <v>35.8</v>
      </c>
      <c r="E9" s="303">
        <v>13.208333333333334</v>
      </c>
      <c r="F9" s="303">
        <v>-3.1</v>
      </c>
      <c r="G9" s="307">
        <v>1388.6</v>
      </c>
      <c r="H9" s="305">
        <v>65</v>
      </c>
      <c r="I9" s="305">
        <v>15</v>
      </c>
      <c r="J9" s="304">
        <v>1016.3333333333335</v>
      </c>
      <c r="K9" s="303">
        <v>9.2</v>
      </c>
      <c r="L9" s="303">
        <v>5.991666666666666</v>
      </c>
      <c r="M9" s="304">
        <v>1910.1</v>
      </c>
      <c r="N9" s="303">
        <v>7.5</v>
      </c>
      <c r="O9" s="303">
        <v>6</v>
      </c>
      <c r="P9" s="303">
        <v>19.5</v>
      </c>
      <c r="Q9" s="306">
        <v>32.1</v>
      </c>
      <c r="R9" s="269" t="s">
        <v>522</v>
      </c>
    </row>
    <row r="10" spans="1:18" s="222" customFormat="1" ht="21.75" customHeight="1">
      <c r="A10" s="268" t="s">
        <v>523</v>
      </c>
      <c r="B10" s="302">
        <v>15.83333333333333</v>
      </c>
      <c r="C10" s="303">
        <v>18.741666666666664</v>
      </c>
      <c r="D10" s="303">
        <v>35</v>
      </c>
      <c r="E10" s="303">
        <v>13.116666666666667</v>
      </c>
      <c r="F10" s="303">
        <v>0.6</v>
      </c>
      <c r="G10" s="307">
        <v>1704.1</v>
      </c>
      <c r="H10" s="305">
        <v>67.83333333333333</v>
      </c>
      <c r="I10" s="305">
        <v>5</v>
      </c>
      <c r="J10" s="304">
        <v>1016.1083333333335</v>
      </c>
      <c r="K10" s="303">
        <v>9.5</v>
      </c>
      <c r="L10" s="303">
        <v>5.983333333333334</v>
      </c>
      <c r="M10" s="304">
        <v>1794.9</v>
      </c>
      <c r="N10" s="303">
        <v>0</v>
      </c>
      <c r="O10" s="303">
        <v>3.2083333333333335</v>
      </c>
      <c r="P10" s="303">
        <v>18.3</v>
      </c>
      <c r="Q10" s="306">
        <v>30.9</v>
      </c>
      <c r="R10" s="269" t="s">
        <v>523</v>
      </c>
    </row>
    <row r="11" spans="1:18" s="42" customFormat="1" ht="21.75" customHeight="1">
      <c r="A11" s="268" t="s">
        <v>524</v>
      </c>
      <c r="B11" s="118">
        <v>15.4</v>
      </c>
      <c r="C11" s="69">
        <v>19.083333333333336</v>
      </c>
      <c r="D11" s="69">
        <v>34.3</v>
      </c>
      <c r="E11" s="69">
        <v>12.991666666666667</v>
      </c>
      <c r="F11" s="69">
        <v>-2.1</v>
      </c>
      <c r="G11" s="40">
        <v>1999.2</v>
      </c>
      <c r="H11" s="44">
        <v>72</v>
      </c>
      <c r="I11" s="44">
        <v>25</v>
      </c>
      <c r="J11" s="71">
        <v>1016.45</v>
      </c>
      <c r="K11" s="69">
        <v>10.675</v>
      </c>
      <c r="L11" s="69">
        <v>6.283333333333334</v>
      </c>
      <c r="M11" s="71">
        <v>1757</v>
      </c>
      <c r="N11" s="69">
        <v>3</v>
      </c>
      <c r="O11" s="118">
        <v>3.1</v>
      </c>
      <c r="P11" s="118">
        <v>39.5</v>
      </c>
      <c r="Q11" s="118">
        <v>60</v>
      </c>
      <c r="R11" s="269" t="s">
        <v>524</v>
      </c>
    </row>
    <row r="12" spans="1:18" s="57" customFormat="1" ht="21.75" customHeight="1">
      <c r="A12" s="268" t="s">
        <v>525</v>
      </c>
      <c r="B12" s="70">
        <v>16.433333333333334</v>
      </c>
      <c r="C12" s="69">
        <v>20.025</v>
      </c>
      <c r="D12" s="69">
        <v>34.3</v>
      </c>
      <c r="E12" s="69">
        <v>13.383333333333333</v>
      </c>
      <c r="F12" s="69">
        <v>-3.2</v>
      </c>
      <c r="G12" s="40">
        <v>1333.8</v>
      </c>
      <c r="H12" s="44">
        <v>67</v>
      </c>
      <c r="I12" s="44">
        <v>16</v>
      </c>
      <c r="J12" s="71">
        <v>1016.4083333333334</v>
      </c>
      <c r="K12" s="69">
        <v>10.158333333333333</v>
      </c>
      <c r="L12" s="69">
        <v>5.291666666666667</v>
      </c>
      <c r="M12" s="71">
        <v>2106.3</v>
      </c>
      <c r="N12" s="69">
        <v>3.5</v>
      </c>
      <c r="O12" s="69">
        <v>2.841666666666667</v>
      </c>
      <c r="P12" s="69">
        <v>17.2</v>
      </c>
      <c r="Q12" s="69">
        <v>29.7</v>
      </c>
      <c r="R12" s="269" t="s">
        <v>525</v>
      </c>
    </row>
    <row r="13" spans="1:18" s="21" customFormat="1" ht="21.75" customHeight="1">
      <c r="A13" s="20" t="s">
        <v>131</v>
      </c>
      <c r="B13" s="75">
        <v>16.2</v>
      </c>
      <c r="C13" s="35">
        <v>19.3</v>
      </c>
      <c r="D13" s="35">
        <v>34.7</v>
      </c>
      <c r="E13" s="35">
        <v>13.5</v>
      </c>
      <c r="F13" s="76">
        <v>-1.5</v>
      </c>
      <c r="G13" s="35">
        <v>872.5</v>
      </c>
      <c r="H13" s="45">
        <v>64</v>
      </c>
      <c r="I13" s="45">
        <v>11</v>
      </c>
      <c r="J13" s="35">
        <v>1016.3</v>
      </c>
      <c r="K13" s="76">
        <v>9.1</v>
      </c>
      <c r="L13" s="76">
        <v>5.5</v>
      </c>
      <c r="M13" s="35">
        <v>1771</v>
      </c>
      <c r="N13" s="76">
        <v>3.4</v>
      </c>
      <c r="O13" s="76">
        <v>3.5</v>
      </c>
      <c r="P13" s="76">
        <v>16.2</v>
      </c>
      <c r="Q13" s="38">
        <v>28.3</v>
      </c>
      <c r="R13" s="30" t="s">
        <v>131</v>
      </c>
    </row>
    <row r="14" spans="1:18" s="188" customFormat="1" ht="21.75" customHeight="1">
      <c r="A14" s="11" t="s">
        <v>12</v>
      </c>
      <c r="B14" s="312">
        <v>5.4</v>
      </c>
      <c r="C14" s="312">
        <v>7.5</v>
      </c>
      <c r="D14" s="312">
        <v>13.8</v>
      </c>
      <c r="E14" s="312">
        <v>3.4</v>
      </c>
      <c r="F14" s="312">
        <v>0.6</v>
      </c>
      <c r="G14" s="312">
        <v>47</v>
      </c>
      <c r="H14" s="313">
        <v>61</v>
      </c>
      <c r="I14" s="313">
        <v>35</v>
      </c>
      <c r="J14" s="312">
        <v>1023.1</v>
      </c>
      <c r="K14" s="69">
        <v>-1.3</v>
      </c>
      <c r="L14" s="314">
        <v>7.4</v>
      </c>
      <c r="M14" s="314">
        <v>31.8</v>
      </c>
      <c r="N14" s="315">
        <v>0.2</v>
      </c>
      <c r="O14" s="316">
        <v>4.3</v>
      </c>
      <c r="P14" s="316">
        <v>13.7</v>
      </c>
      <c r="Q14" s="317">
        <v>20.6</v>
      </c>
      <c r="R14" s="186" t="s">
        <v>349</v>
      </c>
    </row>
    <row r="15" spans="1:18" s="188" customFormat="1" ht="21.75" customHeight="1">
      <c r="A15" s="187" t="s">
        <v>1</v>
      </c>
      <c r="B15" s="314">
        <v>5.4</v>
      </c>
      <c r="C15" s="314">
        <v>8</v>
      </c>
      <c r="D15" s="314">
        <v>13.5</v>
      </c>
      <c r="E15" s="314">
        <v>3</v>
      </c>
      <c r="F15" s="69">
        <v>-1.1</v>
      </c>
      <c r="G15" s="314">
        <v>98.3</v>
      </c>
      <c r="H15" s="318">
        <v>65</v>
      </c>
      <c r="I15" s="318">
        <v>25</v>
      </c>
      <c r="J15" s="314">
        <v>1023.5</v>
      </c>
      <c r="K15" s="69">
        <v>-0.8</v>
      </c>
      <c r="L15" s="314">
        <v>6.9</v>
      </c>
      <c r="M15" s="314">
        <v>62.7</v>
      </c>
      <c r="N15" s="315">
        <v>0.6</v>
      </c>
      <c r="O15" s="316">
        <v>4</v>
      </c>
      <c r="P15" s="316">
        <v>13</v>
      </c>
      <c r="Q15" s="317">
        <v>25.7</v>
      </c>
      <c r="R15" s="186" t="s">
        <v>350</v>
      </c>
    </row>
    <row r="16" spans="1:18" s="188" customFormat="1" ht="21.75" customHeight="1">
      <c r="A16" s="187" t="s">
        <v>2</v>
      </c>
      <c r="B16" s="314">
        <v>8.4</v>
      </c>
      <c r="C16" s="314">
        <v>12.2</v>
      </c>
      <c r="D16" s="314">
        <v>20.6</v>
      </c>
      <c r="E16" s="314">
        <v>5.1</v>
      </c>
      <c r="F16" s="314">
        <v>0.1</v>
      </c>
      <c r="G16" s="314">
        <v>84.6</v>
      </c>
      <c r="H16" s="318">
        <v>59</v>
      </c>
      <c r="I16" s="318">
        <v>14</v>
      </c>
      <c r="J16" s="314">
        <v>1020.9</v>
      </c>
      <c r="K16" s="314">
        <v>0.6</v>
      </c>
      <c r="L16" s="314">
        <v>5.2</v>
      </c>
      <c r="M16" s="314">
        <v>164.2</v>
      </c>
      <c r="N16" s="315">
        <v>0.2</v>
      </c>
      <c r="O16" s="316">
        <v>4.1</v>
      </c>
      <c r="P16" s="316">
        <v>12.9</v>
      </c>
      <c r="Q16" s="317">
        <v>22.3</v>
      </c>
      <c r="R16" s="186" t="s">
        <v>351</v>
      </c>
    </row>
    <row r="17" spans="1:18" s="188" customFormat="1" ht="21.75" customHeight="1">
      <c r="A17" s="187" t="s">
        <v>3</v>
      </c>
      <c r="B17" s="314">
        <v>15.4</v>
      </c>
      <c r="C17" s="314">
        <v>19.7</v>
      </c>
      <c r="D17" s="314">
        <v>30.1</v>
      </c>
      <c r="E17" s="314">
        <v>11.6</v>
      </c>
      <c r="F17" s="314">
        <v>7.3</v>
      </c>
      <c r="G17" s="314">
        <v>33.5</v>
      </c>
      <c r="H17" s="318">
        <v>58</v>
      </c>
      <c r="I17" s="318">
        <v>13</v>
      </c>
      <c r="J17" s="314">
        <v>1015.6</v>
      </c>
      <c r="K17" s="314">
        <v>6.7</v>
      </c>
      <c r="L17" s="314">
        <v>4</v>
      </c>
      <c r="M17" s="314">
        <v>236.6</v>
      </c>
      <c r="N17" s="319">
        <v>0</v>
      </c>
      <c r="O17" s="314">
        <v>3.2</v>
      </c>
      <c r="P17" s="314">
        <v>13.4</v>
      </c>
      <c r="Q17" s="320">
        <v>21.2</v>
      </c>
      <c r="R17" s="186" t="s">
        <v>352</v>
      </c>
    </row>
    <row r="18" spans="1:18" s="188" customFormat="1" ht="21.75" customHeight="1">
      <c r="A18" s="187" t="s">
        <v>4</v>
      </c>
      <c r="B18" s="314">
        <v>18</v>
      </c>
      <c r="C18" s="314">
        <v>22.1</v>
      </c>
      <c r="D18" s="314">
        <v>27.5</v>
      </c>
      <c r="E18" s="314">
        <v>14.7</v>
      </c>
      <c r="F18" s="314">
        <v>11.8</v>
      </c>
      <c r="G18" s="314">
        <v>52.8</v>
      </c>
      <c r="H18" s="318">
        <v>63</v>
      </c>
      <c r="I18" s="318">
        <v>11</v>
      </c>
      <c r="J18" s="314">
        <v>1011.3</v>
      </c>
      <c r="K18" s="314">
        <v>10.3</v>
      </c>
      <c r="L18" s="314">
        <v>4.7</v>
      </c>
      <c r="M18" s="314">
        <v>233.3</v>
      </c>
      <c r="N18" s="319">
        <v>0</v>
      </c>
      <c r="O18" s="314">
        <v>2.8</v>
      </c>
      <c r="P18" s="314">
        <v>11.9</v>
      </c>
      <c r="Q18" s="320">
        <v>23</v>
      </c>
      <c r="R18" s="186" t="s">
        <v>353</v>
      </c>
    </row>
    <row r="19" spans="1:18" s="188" customFormat="1" ht="21.75" customHeight="1">
      <c r="A19" s="187" t="s">
        <v>5</v>
      </c>
      <c r="B19" s="314">
        <v>23.2</v>
      </c>
      <c r="C19" s="314">
        <v>26.6</v>
      </c>
      <c r="D19" s="314">
        <v>33.7</v>
      </c>
      <c r="E19" s="314">
        <v>20.4</v>
      </c>
      <c r="F19" s="314">
        <v>16.5</v>
      </c>
      <c r="G19" s="314">
        <v>11.5</v>
      </c>
      <c r="H19" s="318">
        <v>70</v>
      </c>
      <c r="I19" s="318">
        <v>41</v>
      </c>
      <c r="J19" s="314">
        <v>1006.4</v>
      </c>
      <c r="K19" s="314">
        <v>17.4</v>
      </c>
      <c r="L19" s="314">
        <v>4.8</v>
      </c>
      <c r="M19" s="314">
        <v>206.4</v>
      </c>
      <c r="N19" s="319">
        <v>0</v>
      </c>
      <c r="O19" s="314">
        <v>3.1</v>
      </c>
      <c r="P19" s="314">
        <v>14.1</v>
      </c>
      <c r="Q19" s="320">
        <v>28.3</v>
      </c>
      <c r="R19" s="186" t="s">
        <v>354</v>
      </c>
    </row>
    <row r="20" spans="1:18" s="188" customFormat="1" ht="21.75" customHeight="1">
      <c r="A20" s="187" t="s">
        <v>6</v>
      </c>
      <c r="B20" s="314">
        <v>26.9</v>
      </c>
      <c r="C20" s="314">
        <v>29.7</v>
      </c>
      <c r="D20" s="314">
        <v>34.5</v>
      </c>
      <c r="E20" s="314">
        <v>24.7</v>
      </c>
      <c r="F20" s="314">
        <v>21.2</v>
      </c>
      <c r="G20" s="314">
        <v>120.7</v>
      </c>
      <c r="H20" s="318">
        <v>73</v>
      </c>
      <c r="I20" s="318">
        <v>40</v>
      </c>
      <c r="J20" s="314">
        <v>1007.1</v>
      </c>
      <c r="K20" s="314">
        <v>21.6</v>
      </c>
      <c r="L20" s="314">
        <v>6.6</v>
      </c>
      <c r="M20" s="314">
        <v>139.6</v>
      </c>
      <c r="N20" s="319">
        <v>0</v>
      </c>
      <c r="O20" s="314">
        <v>3</v>
      </c>
      <c r="P20" s="314">
        <v>10.1</v>
      </c>
      <c r="Q20" s="320">
        <v>16.2</v>
      </c>
      <c r="R20" s="186" t="s">
        <v>355</v>
      </c>
    </row>
    <row r="21" spans="1:18" s="188" customFormat="1" ht="21.75" customHeight="1">
      <c r="A21" s="187" t="s">
        <v>7</v>
      </c>
      <c r="B21" s="314">
        <v>27.4</v>
      </c>
      <c r="C21" s="314">
        <v>30.3</v>
      </c>
      <c r="D21" s="314">
        <v>34.7</v>
      </c>
      <c r="E21" s="314">
        <v>24.9</v>
      </c>
      <c r="F21" s="314">
        <v>20.1</v>
      </c>
      <c r="G21" s="314">
        <v>217.6</v>
      </c>
      <c r="H21" s="318">
        <v>69</v>
      </c>
      <c r="I21" s="318">
        <v>31</v>
      </c>
      <c r="J21" s="314">
        <v>1008.5</v>
      </c>
      <c r="K21" s="314">
        <v>21</v>
      </c>
      <c r="L21" s="314">
        <v>5.6</v>
      </c>
      <c r="M21" s="314">
        <v>191.7</v>
      </c>
      <c r="N21" s="319">
        <v>0</v>
      </c>
      <c r="O21" s="314">
        <v>2.9</v>
      </c>
      <c r="P21" s="314">
        <v>7.7</v>
      </c>
      <c r="Q21" s="320">
        <v>14.6</v>
      </c>
      <c r="R21" s="186" t="s">
        <v>356</v>
      </c>
    </row>
    <row r="22" spans="1:18" s="188" customFormat="1" ht="21.75" customHeight="1">
      <c r="A22" s="187" t="s">
        <v>8</v>
      </c>
      <c r="B22" s="314">
        <v>25.1</v>
      </c>
      <c r="C22" s="314">
        <v>27.9</v>
      </c>
      <c r="D22" s="314">
        <v>32.2</v>
      </c>
      <c r="E22" s="314">
        <v>22.8</v>
      </c>
      <c r="F22" s="314">
        <v>20.2</v>
      </c>
      <c r="G22" s="314">
        <v>9</v>
      </c>
      <c r="H22" s="318">
        <v>69</v>
      </c>
      <c r="I22" s="318">
        <v>43</v>
      </c>
      <c r="J22" s="314">
        <v>1014</v>
      </c>
      <c r="K22" s="314">
        <v>18.9</v>
      </c>
      <c r="L22" s="314">
        <v>5.3</v>
      </c>
      <c r="M22" s="314">
        <v>154.4</v>
      </c>
      <c r="N22" s="319">
        <v>0</v>
      </c>
      <c r="O22" s="314">
        <v>3.1</v>
      </c>
      <c r="P22" s="314">
        <v>8.7</v>
      </c>
      <c r="Q22" s="320">
        <v>15.1</v>
      </c>
      <c r="R22" s="186" t="s">
        <v>357</v>
      </c>
    </row>
    <row r="23" spans="1:18" s="188" customFormat="1" ht="21.75" customHeight="1">
      <c r="A23" s="187" t="s">
        <v>9</v>
      </c>
      <c r="B23" s="314">
        <v>19.1</v>
      </c>
      <c r="C23" s="314">
        <v>22.1</v>
      </c>
      <c r="D23" s="314">
        <v>29.3</v>
      </c>
      <c r="E23" s="314">
        <v>16.7</v>
      </c>
      <c r="F23" s="314">
        <v>11.6</v>
      </c>
      <c r="G23" s="314">
        <v>26.1</v>
      </c>
      <c r="H23" s="318">
        <v>61</v>
      </c>
      <c r="I23" s="318">
        <v>23</v>
      </c>
      <c r="J23" s="314">
        <v>1019.7</v>
      </c>
      <c r="K23" s="314">
        <v>11.2</v>
      </c>
      <c r="L23" s="314">
        <v>5</v>
      </c>
      <c r="M23" s="314">
        <v>144</v>
      </c>
      <c r="N23" s="319">
        <v>0</v>
      </c>
      <c r="O23" s="314">
        <v>3.1</v>
      </c>
      <c r="P23" s="314">
        <v>7.8</v>
      </c>
      <c r="Q23" s="320">
        <v>12.8</v>
      </c>
      <c r="R23" s="186" t="s">
        <v>358</v>
      </c>
    </row>
    <row r="24" spans="1:18" s="188" customFormat="1" ht="21.75" customHeight="1">
      <c r="A24" s="187" t="s">
        <v>10</v>
      </c>
      <c r="B24" s="314">
        <v>14.2</v>
      </c>
      <c r="C24" s="314">
        <v>17.3</v>
      </c>
      <c r="D24" s="314">
        <v>24.8</v>
      </c>
      <c r="E24" s="314">
        <v>11.1</v>
      </c>
      <c r="F24" s="314">
        <v>6.8</v>
      </c>
      <c r="G24" s="314">
        <v>92.5</v>
      </c>
      <c r="H24" s="318">
        <v>55</v>
      </c>
      <c r="I24" s="318">
        <v>16</v>
      </c>
      <c r="J24" s="314">
        <v>1021</v>
      </c>
      <c r="K24" s="314">
        <v>5.2</v>
      </c>
      <c r="L24" s="314">
        <v>4.4</v>
      </c>
      <c r="M24" s="314">
        <v>148.2</v>
      </c>
      <c r="N24" s="319">
        <v>0</v>
      </c>
      <c r="O24" s="314">
        <v>3.3</v>
      </c>
      <c r="P24" s="314">
        <v>9.4</v>
      </c>
      <c r="Q24" s="320">
        <v>16.5</v>
      </c>
      <c r="R24" s="186" t="s">
        <v>359</v>
      </c>
    </row>
    <row r="25" spans="1:18" s="188" customFormat="1" ht="21.75" customHeight="1" thickBot="1">
      <c r="A25" s="271" t="s">
        <v>11</v>
      </c>
      <c r="B25" s="321">
        <v>6</v>
      </c>
      <c r="C25" s="321">
        <v>8.6</v>
      </c>
      <c r="D25" s="321">
        <v>17.8</v>
      </c>
      <c r="E25" s="321">
        <v>3.5</v>
      </c>
      <c r="F25" s="77">
        <v>-1.5</v>
      </c>
      <c r="G25" s="321">
        <v>78.9</v>
      </c>
      <c r="H25" s="322">
        <v>60</v>
      </c>
      <c r="I25" s="322">
        <v>29</v>
      </c>
      <c r="J25" s="321">
        <v>1024.9</v>
      </c>
      <c r="K25" s="77">
        <v>-1.3</v>
      </c>
      <c r="L25" s="321">
        <v>6.6</v>
      </c>
      <c r="M25" s="321">
        <v>58.1</v>
      </c>
      <c r="N25" s="323">
        <v>3.4</v>
      </c>
      <c r="O25" s="321">
        <v>5.2</v>
      </c>
      <c r="P25" s="321">
        <v>16.2</v>
      </c>
      <c r="Q25" s="324">
        <v>27.5</v>
      </c>
      <c r="R25" s="247" t="s">
        <v>360</v>
      </c>
    </row>
    <row r="26" spans="1:18" s="188" customFormat="1" ht="18" customHeight="1">
      <c r="A26" s="310" t="s">
        <v>515</v>
      </c>
      <c r="B26" s="311"/>
      <c r="C26" s="7"/>
      <c r="D26" s="7"/>
      <c r="E26" s="7"/>
      <c r="F26" s="7"/>
      <c r="G26" s="7"/>
      <c r="H26" s="7"/>
      <c r="I26" s="7"/>
      <c r="J26" s="523" t="s">
        <v>620</v>
      </c>
      <c r="K26" s="523"/>
      <c r="L26" s="523"/>
      <c r="M26" s="523"/>
      <c r="N26" s="523"/>
      <c r="O26" s="523"/>
      <c r="P26" s="523"/>
      <c r="Q26" s="523"/>
      <c r="R26" s="523"/>
    </row>
    <row r="27" s="188" customFormat="1" ht="18" customHeight="1"/>
    <row r="28" s="282" customFormat="1" ht="13.5"/>
    <row r="29" s="282" customFormat="1" ht="13.5"/>
    <row r="30" s="282" customFormat="1" ht="13.5"/>
    <row r="31" s="282" customFormat="1" ht="13.5"/>
    <row r="32" s="282" customFormat="1" ht="13.5"/>
    <row r="33" s="282" customFormat="1" ht="13.5"/>
  </sheetData>
  <mergeCells count="12">
    <mergeCell ref="O5:Q5"/>
    <mergeCell ref="B5:F5"/>
    <mergeCell ref="H5:I5"/>
    <mergeCell ref="J26:R26"/>
    <mergeCell ref="A1:R1"/>
    <mergeCell ref="B4:F4"/>
    <mergeCell ref="H4:I4"/>
    <mergeCell ref="A4:A7"/>
    <mergeCell ref="R4:R7"/>
    <mergeCell ref="O4:Q4"/>
    <mergeCell ref="A3:B3"/>
    <mergeCell ref="J3:K3"/>
  </mergeCells>
  <printOptions/>
  <pageMargins left="0.45" right="0.75" top="1" bottom="0.76" header="0.5" footer="0.5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4">
      <selection activeCell="Q12" sqref="Q12"/>
    </sheetView>
  </sheetViews>
  <sheetFormatPr defaultColWidth="8.88671875" defaultRowHeight="13.5"/>
  <cols>
    <col min="1" max="16" width="6.3359375" style="0" customWidth="1"/>
    <col min="17" max="18" width="5.77734375" style="0" customWidth="1"/>
  </cols>
  <sheetData>
    <row r="1" spans="1:18" s="171" customFormat="1" ht="22.5">
      <c r="A1" s="524" t="s">
        <v>742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</row>
    <row r="2" spans="1:18" s="171" customFormat="1" ht="9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1" s="287" customFormat="1" ht="18" customHeight="1" thickBot="1">
      <c r="A3" s="325" t="s">
        <v>741</v>
      </c>
      <c r="B3" s="325"/>
      <c r="J3" s="539" t="s">
        <v>621</v>
      </c>
      <c r="K3" s="539"/>
    </row>
    <row r="4" spans="1:18" s="172" customFormat="1" ht="18" customHeight="1">
      <c r="A4" s="527" t="s">
        <v>622</v>
      </c>
      <c r="B4" s="525" t="s">
        <v>623</v>
      </c>
      <c r="C4" s="526"/>
      <c r="D4" s="526"/>
      <c r="E4" s="526"/>
      <c r="F4" s="514"/>
      <c r="G4" s="256" t="s">
        <v>624</v>
      </c>
      <c r="H4" s="525" t="s">
        <v>625</v>
      </c>
      <c r="I4" s="514"/>
      <c r="J4" s="238" t="s">
        <v>626</v>
      </c>
      <c r="K4" s="258" t="s">
        <v>627</v>
      </c>
      <c r="L4" s="258" t="s">
        <v>628</v>
      </c>
      <c r="M4" s="258" t="s">
        <v>629</v>
      </c>
      <c r="N4" s="256" t="s">
        <v>630</v>
      </c>
      <c r="O4" s="525" t="s">
        <v>631</v>
      </c>
      <c r="P4" s="526"/>
      <c r="Q4" s="526"/>
      <c r="R4" s="525" t="s">
        <v>632</v>
      </c>
    </row>
    <row r="5" spans="1:18" s="294" customFormat="1" ht="18" customHeight="1">
      <c r="A5" s="528"/>
      <c r="B5" s="522" t="s">
        <v>633</v>
      </c>
      <c r="C5" s="531"/>
      <c r="D5" s="531"/>
      <c r="E5" s="531"/>
      <c r="F5" s="516"/>
      <c r="G5" s="121" t="s">
        <v>634</v>
      </c>
      <c r="H5" s="522" t="s">
        <v>635</v>
      </c>
      <c r="I5" s="516"/>
      <c r="J5" s="290" t="s">
        <v>636</v>
      </c>
      <c r="K5" s="261" t="s">
        <v>637</v>
      </c>
      <c r="L5" s="326"/>
      <c r="M5" s="261" t="s">
        <v>638</v>
      </c>
      <c r="N5" s="121" t="s">
        <v>639</v>
      </c>
      <c r="O5" s="537" t="s">
        <v>640</v>
      </c>
      <c r="P5" s="538"/>
      <c r="Q5" s="531"/>
      <c r="R5" s="540"/>
    </row>
    <row r="6" spans="1:18" s="172" customFormat="1" ht="21" customHeight="1">
      <c r="A6" s="528"/>
      <c r="B6" s="293" t="s">
        <v>626</v>
      </c>
      <c r="C6" s="295" t="s">
        <v>641</v>
      </c>
      <c r="D6" s="295" t="s">
        <v>642</v>
      </c>
      <c r="E6" s="295" t="s">
        <v>643</v>
      </c>
      <c r="F6" s="295" t="s">
        <v>644</v>
      </c>
      <c r="G6" s="327"/>
      <c r="H6" s="293" t="s">
        <v>626</v>
      </c>
      <c r="I6" s="295" t="s">
        <v>645</v>
      </c>
      <c r="J6" s="296" t="s">
        <v>646</v>
      </c>
      <c r="K6" s="261" t="s">
        <v>647</v>
      </c>
      <c r="L6" s="292"/>
      <c r="M6" s="261"/>
      <c r="N6" s="261" t="s">
        <v>648</v>
      </c>
      <c r="O6" s="295" t="s">
        <v>649</v>
      </c>
      <c r="P6" s="295" t="s">
        <v>650</v>
      </c>
      <c r="Q6" s="328" t="s">
        <v>651</v>
      </c>
      <c r="R6" s="540"/>
    </row>
    <row r="7" spans="1:18" s="7" customFormat="1" ht="18" customHeight="1">
      <c r="A7" s="528"/>
      <c r="B7" s="261"/>
      <c r="C7" s="329" t="s">
        <v>337</v>
      </c>
      <c r="D7" s="261"/>
      <c r="E7" s="329" t="s">
        <v>337</v>
      </c>
      <c r="F7" s="261"/>
      <c r="G7" s="261" t="s">
        <v>652</v>
      </c>
      <c r="H7" s="293"/>
      <c r="I7" s="261"/>
      <c r="J7" s="296" t="s">
        <v>653</v>
      </c>
      <c r="K7" s="261" t="s">
        <v>654</v>
      </c>
      <c r="L7" s="261" t="s">
        <v>655</v>
      </c>
      <c r="M7" s="261" t="s">
        <v>656</v>
      </c>
      <c r="N7" s="261" t="s">
        <v>657</v>
      </c>
      <c r="O7" s="261"/>
      <c r="P7" s="261"/>
      <c r="Q7" s="293" t="s">
        <v>658</v>
      </c>
      <c r="R7" s="540"/>
    </row>
    <row r="8" spans="1:18" s="7" customFormat="1" ht="18" customHeight="1">
      <c r="A8" s="529"/>
      <c r="B8" s="289" t="s">
        <v>337</v>
      </c>
      <c r="C8" s="264" t="s">
        <v>341</v>
      </c>
      <c r="D8" s="264" t="s">
        <v>342</v>
      </c>
      <c r="E8" s="264" t="s">
        <v>343</v>
      </c>
      <c r="F8" s="264" t="s">
        <v>344</v>
      </c>
      <c r="G8" s="264" t="s">
        <v>659</v>
      </c>
      <c r="H8" s="289" t="s">
        <v>647</v>
      </c>
      <c r="I8" s="264" t="s">
        <v>660</v>
      </c>
      <c r="J8" s="299" t="s">
        <v>661</v>
      </c>
      <c r="K8" s="264" t="s">
        <v>662</v>
      </c>
      <c r="L8" s="264" t="s">
        <v>663</v>
      </c>
      <c r="M8" s="264" t="s">
        <v>664</v>
      </c>
      <c r="N8" s="264" t="s">
        <v>665</v>
      </c>
      <c r="O8" s="264" t="s">
        <v>647</v>
      </c>
      <c r="P8" s="264" t="s">
        <v>666</v>
      </c>
      <c r="Q8" s="330" t="s">
        <v>667</v>
      </c>
      <c r="R8" s="522"/>
    </row>
    <row r="9" spans="1:18" s="172" customFormat="1" ht="15.75" customHeight="1">
      <c r="A9" s="123" t="s">
        <v>19</v>
      </c>
      <c r="B9" s="309">
        <v>15.108333333333333</v>
      </c>
      <c r="C9" s="309">
        <v>18.075</v>
      </c>
      <c r="D9" s="309">
        <v>32.7</v>
      </c>
      <c r="E9" s="309">
        <v>12.5</v>
      </c>
      <c r="F9" s="309">
        <v>-1.4</v>
      </c>
      <c r="G9" s="309">
        <v>1013.6</v>
      </c>
      <c r="H9" s="339">
        <v>72.83333333333333</v>
      </c>
      <c r="I9" s="339">
        <v>14</v>
      </c>
      <c r="J9" s="309">
        <v>1015.4</v>
      </c>
      <c r="K9" s="309">
        <v>10.075</v>
      </c>
      <c r="L9" s="309">
        <v>6.025</v>
      </c>
      <c r="M9" s="309">
        <v>2083.7</v>
      </c>
      <c r="N9" s="309">
        <v>0.3</v>
      </c>
      <c r="O9" s="309">
        <v>7.225</v>
      </c>
      <c r="P9" s="309">
        <v>32.2</v>
      </c>
      <c r="Q9" s="331" t="s">
        <v>348</v>
      </c>
      <c r="R9" s="121" t="s">
        <v>19</v>
      </c>
    </row>
    <row r="10" spans="1:18" s="172" customFormat="1" ht="15.75" customHeight="1">
      <c r="A10" s="123" t="s">
        <v>20</v>
      </c>
      <c r="B10" s="309">
        <v>15.1</v>
      </c>
      <c r="C10" s="309">
        <v>18.9</v>
      </c>
      <c r="D10" s="309">
        <v>34.3</v>
      </c>
      <c r="E10" s="309">
        <v>12.9</v>
      </c>
      <c r="F10" s="309">
        <v>-2.7</v>
      </c>
      <c r="G10" s="309">
        <v>1113.7</v>
      </c>
      <c r="H10" s="339">
        <v>71.83333333333333</v>
      </c>
      <c r="I10" s="339">
        <v>26</v>
      </c>
      <c r="J10" s="309">
        <v>1015.4416666666667</v>
      </c>
      <c r="K10" s="309">
        <v>10.425</v>
      </c>
      <c r="L10" s="309">
        <v>6.158333333333332</v>
      </c>
      <c r="M10" s="309">
        <v>2023.1</v>
      </c>
      <c r="N10" s="309">
        <v>1.3</v>
      </c>
      <c r="O10" s="309">
        <v>7.358333333333333</v>
      </c>
      <c r="P10" s="309">
        <v>31.7</v>
      </c>
      <c r="Q10" s="331" t="s">
        <v>348</v>
      </c>
      <c r="R10" s="329" t="s">
        <v>20</v>
      </c>
    </row>
    <row r="11" spans="1:18" s="172" customFormat="1" ht="15.75" customHeight="1">
      <c r="A11" s="123" t="s">
        <v>21</v>
      </c>
      <c r="B11" s="309">
        <v>15.3</v>
      </c>
      <c r="C11" s="309">
        <v>18.5</v>
      </c>
      <c r="D11" s="309">
        <v>31.8</v>
      </c>
      <c r="E11" s="309">
        <v>12.7</v>
      </c>
      <c r="F11" s="309">
        <v>0.9</v>
      </c>
      <c r="G11" s="309">
        <v>1225.8</v>
      </c>
      <c r="H11" s="339">
        <v>74</v>
      </c>
      <c r="I11" s="339">
        <v>13</v>
      </c>
      <c r="J11" s="309">
        <v>1015.3</v>
      </c>
      <c r="K11" s="309">
        <v>10.4</v>
      </c>
      <c r="L11" s="309">
        <v>6.3</v>
      </c>
      <c r="M11" s="309">
        <v>1821.2</v>
      </c>
      <c r="N11" s="309">
        <v>0</v>
      </c>
      <c r="O11" s="309">
        <v>7.7</v>
      </c>
      <c r="P11" s="309">
        <v>43.7</v>
      </c>
      <c r="Q11" s="331" t="s">
        <v>348</v>
      </c>
      <c r="R11" s="329" t="s">
        <v>21</v>
      </c>
    </row>
    <row r="12" spans="1:18" s="172" customFormat="1" ht="15.75" customHeight="1">
      <c r="A12" s="123" t="s">
        <v>17</v>
      </c>
      <c r="B12" s="309">
        <v>15.3</v>
      </c>
      <c r="C12" s="309">
        <v>18.216666666666665</v>
      </c>
      <c r="D12" s="309">
        <v>31.6</v>
      </c>
      <c r="E12" s="309">
        <v>12.758333333333335</v>
      </c>
      <c r="F12" s="309">
        <v>-2.6</v>
      </c>
      <c r="G12" s="309">
        <v>1503</v>
      </c>
      <c r="H12" s="339">
        <v>76</v>
      </c>
      <c r="I12" s="339">
        <v>19</v>
      </c>
      <c r="J12" s="309">
        <v>1015.625</v>
      </c>
      <c r="K12" s="309">
        <v>11.075</v>
      </c>
      <c r="L12" s="309">
        <v>6.475</v>
      </c>
      <c r="M12" s="309">
        <v>1756.3</v>
      </c>
      <c r="N12" s="308">
        <v>3.2</v>
      </c>
      <c r="O12" s="309">
        <v>7.508333333333333</v>
      </c>
      <c r="P12" s="309">
        <v>51.1</v>
      </c>
      <c r="Q12" s="493">
        <v>60</v>
      </c>
      <c r="R12" s="329" t="s">
        <v>17</v>
      </c>
    </row>
    <row r="13" spans="1:18" s="172" customFormat="1" ht="15.75" customHeight="1">
      <c r="A13" s="123" t="s">
        <v>16</v>
      </c>
      <c r="B13" s="309">
        <v>16.141666666666666</v>
      </c>
      <c r="C13" s="309">
        <v>19.266666666666666</v>
      </c>
      <c r="D13" s="309">
        <v>33.5</v>
      </c>
      <c r="E13" s="309">
        <v>13.375</v>
      </c>
      <c r="F13" s="309">
        <v>-4.5</v>
      </c>
      <c r="G13" s="309">
        <v>1269.9</v>
      </c>
      <c r="H13" s="339">
        <v>72</v>
      </c>
      <c r="I13" s="339">
        <v>14</v>
      </c>
      <c r="J13" s="309">
        <v>1015.8</v>
      </c>
      <c r="K13" s="309">
        <v>11</v>
      </c>
      <c r="L13" s="309">
        <v>5.666666666666668</v>
      </c>
      <c r="M13" s="309">
        <v>2139.4</v>
      </c>
      <c r="N13" s="308">
        <v>6</v>
      </c>
      <c r="O13" s="309">
        <v>7.216666666666668</v>
      </c>
      <c r="P13" s="309">
        <v>29.4</v>
      </c>
      <c r="Q13" s="331">
        <v>37.3</v>
      </c>
      <c r="R13" s="329" t="s">
        <v>16</v>
      </c>
    </row>
    <row r="14" spans="1:18" s="334" customFormat="1" ht="15.75" customHeight="1">
      <c r="A14" s="332" t="s">
        <v>253</v>
      </c>
      <c r="B14" s="340">
        <f>AVERAGE(B15:B26)</f>
        <v>15.391666666666666</v>
      </c>
      <c r="C14" s="340">
        <f>AVERAGE(C15:C26)</f>
        <v>18.433333333333334</v>
      </c>
      <c r="D14" s="340">
        <f>MAX(D15:D26)</f>
        <v>32.6</v>
      </c>
      <c r="E14" s="340">
        <f>AVERAGE(E15:E26)</f>
        <v>12.85</v>
      </c>
      <c r="F14" s="341">
        <f>MIN(F15:F26)</f>
        <v>-2</v>
      </c>
      <c r="G14" s="340">
        <f>SUM(G15:G26)</f>
        <v>827.5</v>
      </c>
      <c r="H14" s="342">
        <f>AVERAGE(H15:H26)</f>
        <v>72.08333333333333</v>
      </c>
      <c r="I14" s="342">
        <f>MIN(I15:I26)</f>
        <v>19</v>
      </c>
      <c r="J14" s="340">
        <f>AVERAGE(J15:J26)</f>
        <v>1015.7833333333333</v>
      </c>
      <c r="K14" s="340">
        <f>AVERAGE(K15:K26)</f>
        <v>10.366666666666665</v>
      </c>
      <c r="L14" s="340">
        <f>AVERAGE(L15:L26)</f>
        <v>6.116666666666667</v>
      </c>
      <c r="M14" s="340">
        <f>SUM(M15:M26)</f>
        <v>1909.7</v>
      </c>
      <c r="N14" s="340">
        <f>MAX(N15:N26)</f>
        <v>1.1</v>
      </c>
      <c r="O14" s="340">
        <f>AVERAGE(O15:O26)</f>
        <v>7.983333333333333</v>
      </c>
      <c r="P14" s="340">
        <f>MAX(P15:P26)</f>
        <v>33.9</v>
      </c>
      <c r="Q14" s="340">
        <f>MAX(Q15:Q26)</f>
        <v>42.7</v>
      </c>
      <c r="R14" s="333" t="s">
        <v>253</v>
      </c>
    </row>
    <row r="15" spans="1:18" s="172" customFormat="1" ht="15.75" customHeight="1">
      <c r="A15" s="123" t="s">
        <v>668</v>
      </c>
      <c r="B15" s="309">
        <v>5.1</v>
      </c>
      <c r="C15" s="309">
        <v>7.3</v>
      </c>
      <c r="D15" s="309">
        <v>13.2</v>
      </c>
      <c r="E15" s="309">
        <v>3.2</v>
      </c>
      <c r="F15" s="309">
        <v>-0.2</v>
      </c>
      <c r="G15" s="309">
        <v>33.2</v>
      </c>
      <c r="H15" s="339">
        <v>64</v>
      </c>
      <c r="I15" s="339">
        <v>38</v>
      </c>
      <c r="J15" s="309">
        <v>1022.1</v>
      </c>
      <c r="K15" s="309">
        <v>-1.1</v>
      </c>
      <c r="L15" s="309">
        <v>7.9</v>
      </c>
      <c r="M15" s="309">
        <v>61.1</v>
      </c>
      <c r="N15" s="308">
        <v>0</v>
      </c>
      <c r="O15" s="309">
        <v>11.6</v>
      </c>
      <c r="P15" s="309">
        <v>32.8</v>
      </c>
      <c r="Q15" s="309">
        <v>40</v>
      </c>
      <c r="R15" s="121" t="s">
        <v>669</v>
      </c>
    </row>
    <row r="16" spans="1:18" s="172" customFormat="1" ht="15.75" customHeight="1">
      <c r="A16" s="123" t="s">
        <v>670</v>
      </c>
      <c r="B16" s="309">
        <v>5</v>
      </c>
      <c r="C16" s="309">
        <v>7.8</v>
      </c>
      <c r="D16" s="309">
        <v>15</v>
      </c>
      <c r="E16" s="309">
        <v>2.5</v>
      </c>
      <c r="F16" s="309">
        <v>-1.7</v>
      </c>
      <c r="G16" s="309">
        <v>52.7</v>
      </c>
      <c r="H16" s="339">
        <v>67</v>
      </c>
      <c r="I16" s="339">
        <v>30</v>
      </c>
      <c r="J16" s="309">
        <v>1022.4</v>
      </c>
      <c r="K16" s="309">
        <v>-0.5</v>
      </c>
      <c r="L16" s="309">
        <v>7.7</v>
      </c>
      <c r="M16" s="309">
        <v>83.7</v>
      </c>
      <c r="N16" s="308">
        <v>0.8</v>
      </c>
      <c r="O16" s="309">
        <v>10.5</v>
      </c>
      <c r="P16" s="309">
        <v>33</v>
      </c>
      <c r="Q16" s="309">
        <v>42.7</v>
      </c>
      <c r="R16" s="121" t="s">
        <v>671</v>
      </c>
    </row>
    <row r="17" spans="1:18" s="172" customFormat="1" ht="15.75" customHeight="1">
      <c r="A17" s="123" t="s">
        <v>672</v>
      </c>
      <c r="B17" s="309">
        <v>7.8</v>
      </c>
      <c r="C17" s="309">
        <v>11.1</v>
      </c>
      <c r="D17" s="309">
        <v>17.3</v>
      </c>
      <c r="E17" s="309">
        <v>5</v>
      </c>
      <c r="F17" s="309">
        <v>-1.9</v>
      </c>
      <c r="G17" s="309">
        <v>96.8</v>
      </c>
      <c r="H17" s="339">
        <v>67</v>
      </c>
      <c r="I17" s="339">
        <v>35</v>
      </c>
      <c r="J17" s="309">
        <v>1020.2</v>
      </c>
      <c r="K17" s="309">
        <v>1.9</v>
      </c>
      <c r="L17" s="309">
        <v>5.9</v>
      </c>
      <c r="M17" s="309">
        <v>170.8</v>
      </c>
      <c r="N17" s="308">
        <v>1.1</v>
      </c>
      <c r="O17" s="309">
        <v>11.3</v>
      </c>
      <c r="P17" s="309">
        <v>33.3</v>
      </c>
      <c r="Q17" s="309">
        <v>40.9</v>
      </c>
      <c r="R17" s="121" t="s">
        <v>673</v>
      </c>
    </row>
    <row r="18" spans="1:18" s="172" customFormat="1" ht="15.75" customHeight="1">
      <c r="A18" s="123" t="s">
        <v>674</v>
      </c>
      <c r="B18" s="309">
        <v>13.9</v>
      </c>
      <c r="C18" s="309">
        <v>17.4</v>
      </c>
      <c r="D18" s="309">
        <v>22</v>
      </c>
      <c r="E18" s="309">
        <v>11</v>
      </c>
      <c r="F18" s="309">
        <v>7.3</v>
      </c>
      <c r="G18" s="309">
        <v>53.7</v>
      </c>
      <c r="H18" s="339">
        <v>73</v>
      </c>
      <c r="I18" s="339">
        <v>27</v>
      </c>
      <c r="J18" s="309">
        <v>1015.6</v>
      </c>
      <c r="K18" s="309">
        <v>9.1</v>
      </c>
      <c r="L18" s="309">
        <v>4.7</v>
      </c>
      <c r="M18" s="309">
        <v>216.9</v>
      </c>
      <c r="N18" s="308">
        <v>0</v>
      </c>
      <c r="O18" s="309">
        <v>6.5</v>
      </c>
      <c r="P18" s="309">
        <v>21.5</v>
      </c>
      <c r="Q18" s="309">
        <v>27</v>
      </c>
      <c r="R18" s="179" t="s">
        <v>675</v>
      </c>
    </row>
    <row r="19" spans="1:18" s="172" customFormat="1" ht="15.75" customHeight="1">
      <c r="A19" s="123" t="s">
        <v>676</v>
      </c>
      <c r="B19" s="309">
        <v>16.8</v>
      </c>
      <c r="C19" s="309">
        <v>20.4</v>
      </c>
      <c r="D19" s="309">
        <v>25</v>
      </c>
      <c r="E19" s="309">
        <v>13.8</v>
      </c>
      <c r="F19" s="309">
        <v>10.6</v>
      </c>
      <c r="G19" s="309">
        <v>81.5</v>
      </c>
      <c r="H19" s="339">
        <v>73</v>
      </c>
      <c r="I19" s="339">
        <v>21</v>
      </c>
      <c r="J19" s="309">
        <v>1011</v>
      </c>
      <c r="K19" s="309">
        <v>11.8</v>
      </c>
      <c r="L19" s="309">
        <v>5.2</v>
      </c>
      <c r="M19" s="309">
        <v>228.2</v>
      </c>
      <c r="N19" s="308">
        <v>0</v>
      </c>
      <c r="O19" s="309">
        <v>5.7</v>
      </c>
      <c r="P19" s="309">
        <v>21</v>
      </c>
      <c r="Q19" s="309">
        <v>24.9</v>
      </c>
      <c r="R19" s="179" t="s">
        <v>677</v>
      </c>
    </row>
    <row r="20" spans="1:18" s="172" customFormat="1" ht="15.75" customHeight="1">
      <c r="A20" s="123" t="s">
        <v>678</v>
      </c>
      <c r="B20" s="309">
        <v>21.4</v>
      </c>
      <c r="C20" s="309">
        <v>24.7</v>
      </c>
      <c r="D20" s="309">
        <v>27.9</v>
      </c>
      <c r="E20" s="309">
        <v>18.8</v>
      </c>
      <c r="F20" s="309">
        <v>13.6</v>
      </c>
      <c r="G20" s="309">
        <v>35.6</v>
      </c>
      <c r="H20" s="339">
        <v>83</v>
      </c>
      <c r="I20" s="339">
        <v>43</v>
      </c>
      <c r="J20" s="309">
        <v>1006.3</v>
      </c>
      <c r="K20" s="309">
        <v>18.5</v>
      </c>
      <c r="L20" s="309">
        <v>5.7</v>
      </c>
      <c r="M20" s="309">
        <v>192.8</v>
      </c>
      <c r="N20" s="308">
        <v>0</v>
      </c>
      <c r="O20" s="309">
        <v>4.8</v>
      </c>
      <c r="P20" s="309">
        <v>15</v>
      </c>
      <c r="Q20" s="309">
        <v>20.2</v>
      </c>
      <c r="R20" s="179" t="s">
        <v>679</v>
      </c>
    </row>
    <row r="21" spans="1:18" s="172" customFormat="1" ht="15.75" customHeight="1">
      <c r="A21" s="123" t="s">
        <v>680</v>
      </c>
      <c r="B21" s="309">
        <v>25.1</v>
      </c>
      <c r="C21" s="309">
        <v>27.7</v>
      </c>
      <c r="D21" s="309">
        <v>31</v>
      </c>
      <c r="E21" s="309">
        <v>22.8</v>
      </c>
      <c r="F21" s="309">
        <v>19.2</v>
      </c>
      <c r="G21" s="309">
        <v>164.5</v>
      </c>
      <c r="H21" s="339">
        <v>87</v>
      </c>
      <c r="I21" s="339">
        <v>65</v>
      </c>
      <c r="J21" s="309">
        <v>1007.1</v>
      </c>
      <c r="K21" s="309">
        <v>22.8</v>
      </c>
      <c r="L21" s="309">
        <v>7.1</v>
      </c>
      <c r="M21" s="309">
        <v>144.9</v>
      </c>
      <c r="N21" s="308">
        <v>0</v>
      </c>
      <c r="O21" s="309">
        <v>4.1</v>
      </c>
      <c r="P21" s="309">
        <v>20.4</v>
      </c>
      <c r="Q21" s="309">
        <v>24</v>
      </c>
      <c r="R21" s="179" t="s">
        <v>681</v>
      </c>
    </row>
    <row r="22" spans="1:18" s="172" customFormat="1" ht="15.75" customHeight="1">
      <c r="A22" s="123" t="s">
        <v>682</v>
      </c>
      <c r="B22" s="309">
        <v>26.3</v>
      </c>
      <c r="C22" s="309">
        <v>29.2</v>
      </c>
      <c r="D22" s="309">
        <v>32.6</v>
      </c>
      <c r="E22" s="309">
        <v>24.1</v>
      </c>
      <c r="F22" s="309">
        <v>20.5</v>
      </c>
      <c r="G22" s="309">
        <v>130.3</v>
      </c>
      <c r="H22" s="339">
        <v>83</v>
      </c>
      <c r="I22" s="339">
        <v>50</v>
      </c>
      <c r="J22" s="309">
        <v>1008.3</v>
      </c>
      <c r="K22" s="309">
        <v>23.1</v>
      </c>
      <c r="L22" s="309">
        <v>6.6</v>
      </c>
      <c r="M22" s="309">
        <v>188.6</v>
      </c>
      <c r="N22" s="308">
        <v>0</v>
      </c>
      <c r="O22" s="309">
        <v>5.5</v>
      </c>
      <c r="P22" s="309">
        <v>14</v>
      </c>
      <c r="Q22" s="309">
        <v>20.5</v>
      </c>
      <c r="R22" s="179" t="s">
        <v>683</v>
      </c>
    </row>
    <row r="23" spans="1:18" s="172" customFormat="1" ht="15.75" customHeight="1">
      <c r="A23" s="123" t="s">
        <v>684</v>
      </c>
      <c r="B23" s="309">
        <v>24.3</v>
      </c>
      <c r="C23" s="309">
        <v>27.6</v>
      </c>
      <c r="D23" s="309">
        <v>31.4</v>
      </c>
      <c r="E23" s="309">
        <v>21.9</v>
      </c>
      <c r="F23" s="309">
        <v>17.1</v>
      </c>
      <c r="G23" s="309">
        <v>10.5</v>
      </c>
      <c r="H23" s="339">
        <v>79</v>
      </c>
      <c r="I23" s="339">
        <v>44</v>
      </c>
      <c r="J23" s="309">
        <v>1013.5</v>
      </c>
      <c r="K23" s="309">
        <v>20.3</v>
      </c>
      <c r="L23" s="309">
        <v>5.5</v>
      </c>
      <c r="M23" s="309">
        <v>188.9</v>
      </c>
      <c r="N23" s="308">
        <v>0</v>
      </c>
      <c r="O23" s="309">
        <v>6.4</v>
      </c>
      <c r="P23" s="309">
        <v>21</v>
      </c>
      <c r="Q23" s="309">
        <v>32.2</v>
      </c>
      <c r="R23" s="179" t="s">
        <v>685</v>
      </c>
    </row>
    <row r="24" spans="1:18" s="172" customFormat="1" ht="15.75" customHeight="1">
      <c r="A24" s="123" t="s">
        <v>686</v>
      </c>
      <c r="B24" s="309">
        <v>18.5</v>
      </c>
      <c r="C24" s="309">
        <v>21.5</v>
      </c>
      <c r="D24" s="309">
        <v>27.3</v>
      </c>
      <c r="E24" s="309">
        <v>15.9</v>
      </c>
      <c r="F24" s="309">
        <v>10.3</v>
      </c>
      <c r="G24" s="309">
        <v>45</v>
      </c>
      <c r="H24" s="339">
        <v>66</v>
      </c>
      <c r="I24" s="339">
        <v>31</v>
      </c>
      <c r="J24" s="309">
        <v>1018.9</v>
      </c>
      <c r="K24" s="309">
        <v>12</v>
      </c>
      <c r="L24" s="309">
        <v>5.1</v>
      </c>
      <c r="M24" s="309">
        <v>189.1</v>
      </c>
      <c r="N24" s="308">
        <v>0</v>
      </c>
      <c r="O24" s="309">
        <v>7.5</v>
      </c>
      <c r="P24" s="309">
        <v>21.2</v>
      </c>
      <c r="Q24" s="309">
        <v>25.9</v>
      </c>
      <c r="R24" s="179" t="s">
        <v>687</v>
      </c>
    </row>
    <row r="25" spans="1:18" s="172" customFormat="1" ht="15.75" customHeight="1">
      <c r="A25" s="123" t="s">
        <v>688</v>
      </c>
      <c r="B25" s="309">
        <v>14.3</v>
      </c>
      <c r="C25" s="309">
        <v>17.3</v>
      </c>
      <c r="D25" s="309">
        <v>23.6</v>
      </c>
      <c r="E25" s="309">
        <v>11.6</v>
      </c>
      <c r="F25" s="309">
        <v>7.2</v>
      </c>
      <c r="G25" s="309">
        <v>93.1</v>
      </c>
      <c r="H25" s="339">
        <v>61</v>
      </c>
      <c r="I25" s="339">
        <v>19</v>
      </c>
      <c r="J25" s="309">
        <v>1020.2</v>
      </c>
      <c r="K25" s="309">
        <v>6.9</v>
      </c>
      <c r="L25" s="309">
        <v>5</v>
      </c>
      <c r="M25" s="309">
        <v>158</v>
      </c>
      <c r="N25" s="308">
        <v>0</v>
      </c>
      <c r="O25" s="309">
        <v>8.1</v>
      </c>
      <c r="P25" s="309">
        <v>24.2</v>
      </c>
      <c r="Q25" s="309">
        <v>30.8</v>
      </c>
      <c r="R25" s="179" t="s">
        <v>689</v>
      </c>
    </row>
    <row r="26" spans="1:18" s="172" customFormat="1" ht="15.75" customHeight="1" thickBot="1">
      <c r="A26" s="124" t="s">
        <v>690</v>
      </c>
      <c r="B26" s="343">
        <v>6.2</v>
      </c>
      <c r="C26" s="343">
        <v>9.2</v>
      </c>
      <c r="D26" s="343">
        <v>19</v>
      </c>
      <c r="E26" s="343">
        <v>3.6</v>
      </c>
      <c r="F26" s="343">
        <v>-2</v>
      </c>
      <c r="G26" s="343">
        <v>30.6</v>
      </c>
      <c r="H26" s="344">
        <v>62</v>
      </c>
      <c r="I26" s="344">
        <v>34</v>
      </c>
      <c r="J26" s="343">
        <v>1023.8</v>
      </c>
      <c r="K26" s="343">
        <v>-0.4</v>
      </c>
      <c r="L26" s="343">
        <v>7</v>
      </c>
      <c r="M26" s="343">
        <v>86.7</v>
      </c>
      <c r="N26" s="345">
        <v>1</v>
      </c>
      <c r="O26" s="343">
        <v>13.8</v>
      </c>
      <c r="P26" s="343">
        <v>33.9</v>
      </c>
      <c r="Q26" s="343">
        <v>41.2</v>
      </c>
      <c r="R26" s="335" t="s">
        <v>691</v>
      </c>
    </row>
    <row r="27" spans="1:18" s="338" customFormat="1" ht="13.5" customHeight="1">
      <c r="A27" s="336" t="s">
        <v>692</v>
      </c>
      <c r="B27" s="337"/>
      <c r="K27" s="521" t="s">
        <v>693</v>
      </c>
      <c r="L27" s="521"/>
      <c r="M27" s="521"/>
      <c r="N27" s="521"/>
      <c r="O27" s="521"/>
      <c r="P27" s="521"/>
      <c r="Q27" s="521"/>
      <c r="R27" s="521"/>
    </row>
    <row r="28" s="171" customFormat="1" ht="13.5"/>
    <row r="29" s="171" customFormat="1" ht="13.5"/>
  </sheetData>
  <mergeCells count="11">
    <mergeCell ref="H5:I5"/>
    <mergeCell ref="O5:Q5"/>
    <mergeCell ref="K27:R27"/>
    <mergeCell ref="A1:R1"/>
    <mergeCell ref="J3:K3"/>
    <mergeCell ref="B4:F4"/>
    <mergeCell ref="H4:I4"/>
    <mergeCell ref="O4:Q4"/>
    <mergeCell ref="R4:R8"/>
    <mergeCell ref="A4:A8"/>
    <mergeCell ref="B5:F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문미숙</dc:creator>
  <cp:keywords/>
  <dc:description/>
  <cp:lastModifiedBy>WindowsXP</cp:lastModifiedBy>
  <cp:lastPrinted>2007-03-28T07:15:32Z</cp:lastPrinted>
  <dcterms:created xsi:type="dcterms:W3CDTF">2004-08-06T07:03:45Z</dcterms:created>
  <dcterms:modified xsi:type="dcterms:W3CDTF">2008-01-10T02:41:58Z</dcterms:modified>
  <cp:category/>
  <cp:version/>
  <cp:contentType/>
  <cp:contentStatus/>
</cp:coreProperties>
</file>