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업무관련\미분양 현황\2020년\도제출\"/>
    </mc:Choice>
  </mc:AlternateContent>
  <bookViews>
    <workbookView xWindow="780" yWindow="45" windowWidth="11370" windowHeight="7965" tabRatio="447"/>
  </bookViews>
  <sheets>
    <sheet name="제주시" sheetId="13" r:id="rId1"/>
  </sheets>
  <definedNames>
    <definedName name="_xlnm.Print_Area" localSheetId="0">제주시!$A$1:$R$81</definedName>
    <definedName name="_xlnm.Print_Titles" localSheetId="0">제주시!$1:$8</definedName>
  </definedNames>
  <calcPr calcId="162913"/>
</workbook>
</file>

<file path=xl/calcChain.xml><?xml version="1.0" encoding="utf-8"?>
<calcChain xmlns="http://schemas.openxmlformats.org/spreadsheetml/2006/main">
  <c r="N15" i="13" l="1"/>
  <c r="M15" i="13"/>
  <c r="M80" i="13" l="1"/>
  <c r="N80" i="13"/>
  <c r="L80" i="13"/>
  <c r="N71" i="13" l="1"/>
  <c r="M71" i="13"/>
  <c r="L71" i="13"/>
  <c r="M58" i="13" l="1"/>
  <c r="M65" i="13" l="1"/>
  <c r="M51" i="13"/>
  <c r="M48" i="13"/>
  <c r="M45" i="13"/>
  <c r="M40" i="13"/>
  <c r="M34" i="13"/>
  <c r="M30" i="13"/>
  <c r="M27" i="13"/>
  <c r="M23" i="13"/>
  <c r="M20" i="13"/>
  <c r="M10" i="13"/>
  <c r="M81" i="13" l="1"/>
  <c r="L76" i="13" l="1"/>
  <c r="N10" i="13" l="1"/>
  <c r="N20" i="13"/>
  <c r="N23" i="13"/>
  <c r="N30" i="13"/>
  <c r="N34" i="13"/>
  <c r="N40" i="13"/>
  <c r="N45" i="13"/>
  <c r="N65" i="13"/>
  <c r="N27" i="13" l="1"/>
  <c r="N51" i="13" l="1"/>
  <c r="N58" i="13"/>
  <c r="L58" i="13"/>
  <c r="L65" i="13" l="1"/>
  <c r="N48" i="13" l="1"/>
  <c r="N81" i="13" s="1"/>
  <c r="L51" i="13" l="1"/>
  <c r="L48" i="13"/>
  <c r="L45" i="13"/>
  <c r="L40" i="13"/>
  <c r="L34" i="13"/>
  <c r="L30" i="13"/>
  <c r="L27" i="13"/>
  <c r="L23" i="13"/>
  <c r="L20" i="13"/>
  <c r="L15" i="13"/>
  <c r="L10" i="13"/>
  <c r="L81" i="13" l="1"/>
</calcChain>
</file>

<file path=xl/sharedStrings.xml><?xml version="1.0" encoding="utf-8"?>
<sst xmlns="http://schemas.openxmlformats.org/spreadsheetml/2006/main" count="237" uniqueCount="205">
  <si>
    <t>지역</t>
  </si>
  <si>
    <r>
      <rPr>
        <b/>
        <sz val="12"/>
        <rFont val="돋움"/>
        <family val="3"/>
        <charset val="129"/>
      </rPr>
      <t xml:space="preserve">소재지
</t>
    </r>
    <r>
      <rPr>
        <sz val="10"/>
        <rFont val="돋움"/>
        <family val="3"/>
        <charset val="129"/>
      </rPr>
      <t xml:space="preserve">
</t>
    </r>
  </si>
  <si>
    <t>사업자</t>
  </si>
  <si>
    <t>유 형</t>
  </si>
  <si>
    <t>분양내용</t>
  </si>
  <si>
    <t>분양결과</t>
  </si>
  <si>
    <t>분양
청약일</t>
  </si>
  <si>
    <t>입주예정
(준공)일</t>
  </si>
  <si>
    <t>준공여부
(준공/미준공)</t>
  </si>
  <si>
    <t>시</t>
  </si>
  <si>
    <t>읍/면/동</t>
  </si>
  <si>
    <t>시공사</t>
  </si>
  <si>
    <t>시행사</t>
  </si>
  <si>
    <t>규모별
(전용 ㎡)</t>
  </si>
  <si>
    <t>분양가
(백만원)</t>
  </si>
  <si>
    <t>총분양
가구수</t>
  </si>
  <si>
    <t>미분양 가구수</t>
  </si>
  <si>
    <t>민간</t>
  </si>
  <si>
    <t>분양</t>
  </si>
  <si>
    <t>준공</t>
  </si>
  <si>
    <t>소    계</t>
  </si>
  <si>
    <t>2016.11월</t>
  </si>
  <si>
    <t>도두일동</t>
  </si>
  <si>
    <t>네오종합건설㈜</t>
  </si>
  <si>
    <t>㈜네오투자개발</t>
  </si>
  <si>
    <t>`</t>
  </si>
  <si>
    <t>민간</t>
    <phoneticPr fontId="6" type="noConversion"/>
  </si>
  <si>
    <t>분양</t>
    <phoneticPr fontId="6" type="noConversion"/>
  </si>
  <si>
    <t>준공</t>
    <phoneticPr fontId="6" type="noConversion"/>
  </si>
  <si>
    <t>분양</t>
    <phoneticPr fontId="6" type="noConversion"/>
  </si>
  <si>
    <t>민간</t>
    <phoneticPr fontId="6" type="noConversion"/>
  </si>
  <si>
    <t>㈜한국토지신탁</t>
    <phoneticPr fontId="6" type="noConversion"/>
  </si>
  <si>
    <t>84.9619B</t>
    <phoneticPr fontId="6" type="noConversion"/>
  </si>
  <si>
    <t>84.9619C</t>
    <phoneticPr fontId="6" type="noConversion"/>
  </si>
  <si>
    <t>㈜덕영종합건설</t>
    <phoneticPr fontId="6" type="noConversion"/>
  </si>
  <si>
    <t>2018.9월</t>
    <phoneticPr fontId="6" type="noConversion"/>
  </si>
  <si>
    <t>애월읍</t>
    <phoneticPr fontId="6" type="noConversion"/>
  </si>
  <si>
    <t>84.0658A</t>
    <phoneticPr fontId="6" type="noConversion"/>
  </si>
  <si>
    <t>84.2857B</t>
    <phoneticPr fontId="6" type="noConversion"/>
  </si>
  <si>
    <t>84.0772C</t>
    <phoneticPr fontId="6" type="noConversion"/>
  </si>
  <si>
    <t>84.0772D</t>
    <phoneticPr fontId="6" type="noConversion"/>
  </si>
  <si>
    <t>2018.5월</t>
    <phoneticPr fontId="6" type="noConversion"/>
  </si>
  <si>
    <t>동서건설㈜</t>
    <phoneticPr fontId="6" type="noConversion"/>
  </si>
  <si>
    <t>조천읍</t>
    <phoneticPr fontId="6" type="noConversion"/>
  </si>
  <si>
    <t>신촌리 1330-1 외 2
(제주조천 코아루 더테라스)</t>
    <phoneticPr fontId="6" type="noConversion"/>
  </si>
  <si>
    <t>하귀2리 1437 외 2
(하귀 코아루오션뷰)</t>
    <phoneticPr fontId="6" type="noConversion"/>
  </si>
  <si>
    <t>민간</t>
    <phoneticPr fontId="6" type="noConversion"/>
  </si>
  <si>
    <t>분양</t>
    <phoneticPr fontId="6" type="noConversion"/>
  </si>
  <si>
    <t>준공</t>
    <phoneticPr fontId="6" type="noConversion"/>
  </si>
  <si>
    <t>2017.6월</t>
    <phoneticPr fontId="6" type="noConversion"/>
  </si>
  <si>
    <t>84.34A</t>
    <phoneticPr fontId="6" type="noConversion"/>
  </si>
  <si>
    <t>84.34B</t>
    <phoneticPr fontId="6" type="noConversion"/>
  </si>
  <si>
    <t>네오종합건설㈜</t>
    <phoneticPr fontId="6" type="noConversion"/>
  </si>
  <si>
    <t>㈜네오투자개발</t>
    <phoneticPr fontId="6" type="noConversion"/>
  </si>
  <si>
    <t>도두일동</t>
    <phoneticPr fontId="6" type="noConversion"/>
  </si>
  <si>
    <t>도두일동 2619-2
(도두 네오하임 주상복합 아파트 2차)</t>
    <phoneticPr fontId="6" type="noConversion"/>
  </si>
  <si>
    <t>(민간
/공공)</t>
    <phoneticPr fontId="6" type="noConversion"/>
  </si>
  <si>
    <t>(임대
/분양)</t>
    <phoneticPr fontId="6" type="noConversion"/>
  </si>
  <si>
    <t>조천읍</t>
    <phoneticPr fontId="6" type="noConversion"/>
  </si>
  <si>
    <t>84.89A</t>
    <phoneticPr fontId="6" type="noConversion"/>
  </si>
  <si>
    <t>84.89B</t>
    <phoneticPr fontId="6" type="noConversion"/>
  </si>
  <si>
    <t>민간</t>
    <phoneticPr fontId="6" type="noConversion"/>
  </si>
  <si>
    <t>분양</t>
    <phoneticPr fontId="6" type="noConversion"/>
  </si>
  <si>
    <t>한국자산신탁㈜</t>
    <phoneticPr fontId="6" type="noConversion"/>
  </si>
  <si>
    <t>성우건설㈜</t>
    <phoneticPr fontId="6" type="noConversion"/>
  </si>
  <si>
    <t>66.5431A</t>
    <phoneticPr fontId="6" type="noConversion"/>
  </si>
  <si>
    <t>66.5431B</t>
    <phoneticPr fontId="6" type="noConversion"/>
  </si>
  <si>
    <t>애월읍</t>
    <phoneticPr fontId="6" type="noConversion"/>
  </si>
  <si>
    <t>민간</t>
    <phoneticPr fontId="6" type="noConversion"/>
  </si>
  <si>
    <t>분양</t>
    <phoneticPr fontId="6" type="noConversion"/>
  </si>
  <si>
    <t>미준공</t>
    <phoneticPr fontId="6" type="noConversion"/>
  </si>
  <si>
    <t>이응호</t>
    <phoneticPr fontId="6" type="noConversion"/>
  </si>
  <si>
    <t>가인종합건설㈜</t>
    <phoneticPr fontId="6" type="noConversion"/>
  </si>
  <si>
    <t>2018.3월</t>
    <phoneticPr fontId="6" type="noConversion"/>
  </si>
  <si>
    <t>하귀1리 1040 외 1
(제주 애월 하귀 정암 에코빌)</t>
    <phoneticPr fontId="6" type="noConversion"/>
  </si>
  <si>
    <t>2019.5월</t>
    <phoneticPr fontId="6" type="noConversion"/>
  </si>
  <si>
    <t>민간</t>
    <phoneticPr fontId="6" type="noConversion"/>
  </si>
  <si>
    <t>연동</t>
    <phoneticPr fontId="6" type="noConversion"/>
  </si>
  <si>
    <t>연동 300-3
(제주연동 남해오네뜨)</t>
    <phoneticPr fontId="6" type="noConversion"/>
  </si>
  <si>
    <t>남해종합건설㈜</t>
    <phoneticPr fontId="6" type="noConversion"/>
  </si>
  <si>
    <t>엔에이치주택㈜</t>
    <phoneticPr fontId="6" type="noConversion"/>
  </si>
  <si>
    <t>2019.10월</t>
    <phoneticPr fontId="6" type="noConversion"/>
  </si>
  <si>
    <t>분양</t>
    <phoneticPr fontId="6" type="noConversion"/>
  </si>
  <si>
    <t>84.8320C</t>
    <phoneticPr fontId="6" type="noConversion"/>
  </si>
  <si>
    <t>84.8130A</t>
    <phoneticPr fontId="6" type="noConversion"/>
  </si>
  <si>
    <t>84.9190B</t>
    <phoneticPr fontId="6" type="noConversion"/>
  </si>
  <si>
    <t>한림읍</t>
    <phoneticPr fontId="6" type="noConversion"/>
  </si>
  <si>
    <t>옹포리 295-10 외 4
(한림 오션 캐슬)</t>
    <phoneticPr fontId="6" type="noConversion"/>
  </si>
  <si>
    <t>2018.6월</t>
    <phoneticPr fontId="6" type="noConversion"/>
  </si>
  <si>
    <t>미가건설㈜</t>
    <phoneticPr fontId="6" type="noConversion"/>
  </si>
  <si>
    <t>아시아신탁㈜</t>
    <phoneticPr fontId="6" type="noConversion"/>
  </si>
  <si>
    <t>민간</t>
    <phoneticPr fontId="6" type="noConversion"/>
  </si>
  <si>
    <t>분양</t>
    <phoneticPr fontId="6" type="noConversion"/>
  </si>
  <si>
    <t>소    계</t>
    <phoneticPr fontId="6" type="noConversion"/>
  </si>
  <si>
    <t>84.95C</t>
    <phoneticPr fontId="6" type="noConversion"/>
  </si>
  <si>
    <t>도두일동 2619-1
(도두 네오하임)</t>
    <phoneticPr fontId="6" type="noConversion"/>
  </si>
  <si>
    <t>준공</t>
    <phoneticPr fontId="6" type="noConversion"/>
  </si>
  <si>
    <t>84.49A</t>
    <phoneticPr fontId="6" type="noConversion"/>
  </si>
  <si>
    <t>84.68B</t>
    <phoneticPr fontId="6" type="noConversion"/>
  </si>
  <si>
    <t>84.75C</t>
    <phoneticPr fontId="6" type="noConversion"/>
  </si>
  <si>
    <t>84.72D</t>
    <phoneticPr fontId="6" type="noConversion"/>
  </si>
  <si>
    <t>민간</t>
    <phoneticPr fontId="6" type="noConversion"/>
  </si>
  <si>
    <t>분양</t>
    <phoneticPr fontId="6" type="noConversion"/>
  </si>
  <si>
    <t>한섬종합건설㈜</t>
    <phoneticPr fontId="6" type="noConversion"/>
  </si>
  <si>
    <t>㈜휴림하우스</t>
    <phoneticPr fontId="6" type="noConversion"/>
  </si>
  <si>
    <t>오라이동</t>
    <phoneticPr fontId="6" type="noConversion"/>
  </si>
  <si>
    <t>오라이동 1390-1
(제주 휴림 힐 타운)</t>
    <phoneticPr fontId="6" type="noConversion"/>
  </si>
  <si>
    <t>2018.5월</t>
    <phoneticPr fontId="6" type="noConversion"/>
  </si>
  <si>
    <t>84.72A</t>
    <phoneticPr fontId="6" type="noConversion"/>
  </si>
  <si>
    <t>84.39B</t>
    <phoneticPr fontId="6" type="noConversion"/>
  </si>
  <si>
    <t>㈜아뜨네</t>
    <phoneticPr fontId="6" type="noConversion"/>
  </si>
  <si>
    <t>㈜힘찬종합건설</t>
    <phoneticPr fontId="6" type="noConversion"/>
  </si>
  <si>
    <t>삼도이동 602-1
(제주 아이린아파트 5차)</t>
    <phoneticPr fontId="6" type="noConversion"/>
  </si>
  <si>
    <t>삼도이동</t>
    <phoneticPr fontId="6" type="noConversion"/>
  </si>
  <si>
    <t>준공</t>
    <phoneticPr fontId="6" type="noConversion"/>
  </si>
  <si>
    <t>2018.7월</t>
    <phoneticPr fontId="6" type="noConversion"/>
  </si>
  <si>
    <t>준공</t>
    <phoneticPr fontId="6" type="noConversion"/>
  </si>
  <si>
    <t>준공</t>
    <phoneticPr fontId="6" type="noConversion"/>
  </si>
  <si>
    <t>84.966A</t>
    <phoneticPr fontId="6" type="noConversion"/>
  </si>
  <si>
    <t>도련일동</t>
    <phoneticPr fontId="6" type="noConversion"/>
  </si>
  <si>
    <t>도련일동 134번지 외6
(제주리오펠리스)</t>
    <phoneticPr fontId="6" type="noConversion"/>
  </si>
  <si>
    <t>㈜리오펠리스</t>
    <phoneticPr fontId="6" type="noConversion"/>
  </si>
  <si>
    <t>㈜더미르건설</t>
    <phoneticPr fontId="6" type="noConversion"/>
  </si>
  <si>
    <t>2018.12월</t>
    <phoneticPr fontId="6" type="noConversion"/>
  </si>
  <si>
    <t>한경면</t>
    <phoneticPr fontId="6" type="noConversion"/>
  </si>
  <si>
    <t>한경면 저지리 2875번지 외 5
(곶자왈 IPARK)</t>
    <phoneticPr fontId="6" type="noConversion"/>
  </si>
  <si>
    <t>에이치다씨아이앤콘스㈜</t>
    <phoneticPr fontId="6" type="noConversion"/>
  </si>
  <si>
    <t>84.9100A</t>
    <phoneticPr fontId="6" type="noConversion"/>
  </si>
  <si>
    <t>84.9437B</t>
    <phoneticPr fontId="6" type="noConversion"/>
  </si>
  <si>
    <t>84.4653C</t>
    <phoneticPr fontId="6" type="noConversion"/>
  </si>
  <si>
    <t>84.4735D</t>
    <phoneticPr fontId="6" type="noConversion"/>
  </si>
  <si>
    <t>준공</t>
    <phoneticPr fontId="6" type="noConversion"/>
  </si>
  <si>
    <t>대한토지신탁㈜</t>
    <phoneticPr fontId="6" type="noConversion"/>
  </si>
  <si>
    <t>㈜진흥기업</t>
    <phoneticPr fontId="6" type="noConversion"/>
  </si>
  <si>
    <t>민간</t>
    <phoneticPr fontId="6" type="noConversion"/>
  </si>
  <si>
    <t>분양</t>
    <phoneticPr fontId="6" type="noConversion"/>
  </si>
  <si>
    <t>소    계</t>
    <phoneticPr fontId="6" type="noConversion"/>
  </si>
  <si>
    <t>영평동</t>
    <phoneticPr fontId="6" type="noConversion"/>
  </si>
  <si>
    <r>
      <t xml:space="preserve">영평동 </t>
    </r>
    <r>
      <rPr>
        <sz val="11"/>
        <color indexed="8"/>
        <rFont val="돋움"/>
        <family val="3"/>
        <charset val="129"/>
      </rPr>
      <t>2729번지 일원
(효성 해링턴코트)</t>
    </r>
    <phoneticPr fontId="6" type="noConversion"/>
  </si>
  <si>
    <t>영평동 2733번지 일원
(효성 해링턴코트)</t>
    <phoneticPr fontId="6" type="noConversion"/>
  </si>
  <si>
    <t>68B-1</t>
    <phoneticPr fontId="6" type="noConversion"/>
  </si>
  <si>
    <t>68B</t>
    <phoneticPr fontId="6" type="noConversion"/>
  </si>
  <si>
    <t>68A</t>
    <phoneticPr fontId="6" type="noConversion"/>
  </si>
  <si>
    <t>68A-1</t>
    <phoneticPr fontId="6" type="noConversion"/>
  </si>
  <si>
    <t>68C</t>
    <phoneticPr fontId="6" type="noConversion"/>
  </si>
  <si>
    <t>84F</t>
    <phoneticPr fontId="6" type="noConversion"/>
  </si>
  <si>
    <t>84E</t>
    <phoneticPr fontId="6" type="noConversion"/>
  </si>
  <si>
    <t>84G</t>
    <phoneticPr fontId="6" type="noConversion"/>
  </si>
  <si>
    <t>미준공</t>
    <phoneticPr fontId="6" type="noConversion"/>
  </si>
  <si>
    <r>
      <t>대흘리 1</t>
    </r>
    <r>
      <rPr>
        <sz val="11"/>
        <color indexed="8"/>
        <rFont val="돋움"/>
        <family val="3"/>
        <charset val="129"/>
      </rPr>
      <t>020-3</t>
    </r>
    <r>
      <rPr>
        <sz val="11"/>
        <color indexed="8"/>
        <rFont val="돋움"/>
        <family val="3"/>
        <charset val="129"/>
      </rPr>
      <t xml:space="preserve"> 외 8
(제주 대흘 더오름 카운티 원)</t>
    </r>
    <phoneticPr fontId="6" type="noConversion"/>
  </si>
  <si>
    <t>무궁화신탁㈜</t>
    <phoneticPr fontId="6" type="noConversion"/>
  </si>
  <si>
    <t>일호종합건설㈜</t>
    <phoneticPr fontId="6" type="noConversion"/>
  </si>
  <si>
    <t>한경면 청수리 2680-2번지 외 7필지
(행복한 주택)</t>
    <phoneticPr fontId="6" type="noConversion"/>
  </si>
  <si>
    <t>2019.06월</t>
    <phoneticPr fontId="6" type="noConversion"/>
  </si>
  <si>
    <t>2020.12월</t>
    <phoneticPr fontId="6" type="noConversion"/>
  </si>
  <si>
    <t>한경면</t>
    <phoneticPr fontId="6" type="noConversion"/>
  </si>
  <si>
    <t>계약
마감일</t>
    <phoneticPr fontId="6" type="noConversion"/>
  </si>
  <si>
    <t>2016.10.24</t>
    <phoneticPr fontId="6" type="noConversion"/>
  </si>
  <si>
    <t>2016.11.07</t>
    <phoneticPr fontId="6" type="noConversion"/>
  </si>
  <si>
    <t>2017.03.03</t>
    <phoneticPr fontId="6" type="noConversion"/>
  </si>
  <si>
    <t>2017.2.22</t>
    <phoneticPr fontId="6" type="noConversion"/>
  </si>
  <si>
    <t>2017.3.8</t>
    <phoneticPr fontId="6" type="noConversion"/>
  </si>
  <si>
    <t>2017.03.21</t>
    <phoneticPr fontId="6" type="noConversion"/>
  </si>
  <si>
    <t>2017.6.22</t>
    <phoneticPr fontId="6" type="noConversion"/>
  </si>
  <si>
    <t>2017.07.12</t>
    <phoneticPr fontId="6" type="noConversion"/>
  </si>
  <si>
    <t>준공</t>
    <phoneticPr fontId="6" type="noConversion"/>
  </si>
  <si>
    <t>2017.11.02</t>
    <phoneticPr fontId="6" type="noConversion"/>
  </si>
  <si>
    <t>2017.11.16</t>
    <phoneticPr fontId="6" type="noConversion"/>
  </si>
  <si>
    <t>2017.11.15</t>
    <phoneticPr fontId="6" type="noConversion"/>
  </si>
  <si>
    <t>2017.11.28</t>
    <phoneticPr fontId="6" type="noConversion"/>
  </si>
  <si>
    <t>2017.12.14</t>
    <phoneticPr fontId="6" type="noConversion"/>
  </si>
  <si>
    <t>2017.12.21</t>
    <phoneticPr fontId="6" type="noConversion"/>
  </si>
  <si>
    <t>2017.12.28</t>
    <phoneticPr fontId="6" type="noConversion"/>
  </si>
  <si>
    <t>2018.1.3</t>
    <phoneticPr fontId="6" type="noConversion"/>
  </si>
  <si>
    <t>2018.5.23</t>
    <phoneticPr fontId="6" type="noConversion"/>
  </si>
  <si>
    <t>2018.05.30</t>
    <phoneticPr fontId="6" type="noConversion"/>
  </si>
  <si>
    <t>2018.6.11</t>
    <phoneticPr fontId="6" type="noConversion"/>
  </si>
  <si>
    <t>2019.07.04</t>
    <phoneticPr fontId="6" type="noConversion"/>
  </si>
  <si>
    <t>2018.8.28</t>
    <phoneticPr fontId="6" type="noConversion"/>
  </si>
  <si>
    <t>2018.09.03</t>
    <phoneticPr fontId="6" type="noConversion"/>
  </si>
  <si>
    <t>2018.12.19</t>
    <phoneticPr fontId="6" type="noConversion"/>
  </si>
  <si>
    <t>2019.01.11</t>
    <phoneticPr fontId="6" type="noConversion"/>
  </si>
  <si>
    <t>2019.1.23</t>
    <phoneticPr fontId="6" type="noConversion"/>
  </si>
  <si>
    <t>2019.2.13</t>
  </si>
  <si>
    <t>2019.2.13</t>
    <phoneticPr fontId="6" type="noConversion"/>
  </si>
  <si>
    <t>2020.12월</t>
  </si>
  <si>
    <t>2019.1.23</t>
    <phoneticPr fontId="6" type="noConversion"/>
  </si>
  <si>
    <t>소     계</t>
    <phoneticPr fontId="6" type="noConversion"/>
  </si>
  <si>
    <t>84.95(101동101호)</t>
    <phoneticPr fontId="6" type="noConversion"/>
  </si>
  <si>
    <t>이도이동</t>
    <phoneticPr fontId="6" type="noConversion"/>
  </si>
  <si>
    <t>신강건설㈜</t>
    <phoneticPr fontId="6" type="noConversion"/>
  </si>
  <si>
    <t>에코진㈜</t>
    <phoneticPr fontId="6" type="noConversion"/>
  </si>
  <si>
    <t>민간</t>
    <phoneticPr fontId="6" type="noConversion"/>
  </si>
  <si>
    <t>분양</t>
    <phoneticPr fontId="6" type="noConversion"/>
  </si>
  <si>
    <t>소   계</t>
    <phoneticPr fontId="6" type="noConversion"/>
  </si>
  <si>
    <t>2020.05.08.</t>
    <phoneticPr fontId="6" type="noConversion"/>
  </si>
  <si>
    <t>2020.06.08.</t>
    <phoneticPr fontId="6" type="noConversion"/>
  </si>
  <si>
    <t>준공</t>
    <phoneticPr fontId="6" type="noConversion"/>
  </si>
  <si>
    <t>2020.05월
(준공후분양)</t>
    <phoneticPr fontId="6" type="noConversion"/>
  </si>
  <si>
    <t>총    걔</t>
    <phoneticPr fontId="6" type="noConversion"/>
  </si>
  <si>
    <t>2020.06월</t>
    <phoneticPr fontId="6" type="noConversion"/>
  </si>
  <si>
    <t>이도이동 2087
(에코그린빌 제15차)</t>
    <phoneticPr fontId="6" type="noConversion"/>
  </si>
  <si>
    <t>업체별 현황 ('20.08월)</t>
    <phoneticPr fontId="6" type="noConversion"/>
  </si>
  <si>
    <t>전월
(07월)</t>
    <phoneticPr fontId="6" type="noConversion"/>
  </si>
  <si>
    <t>당월
(08월)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</si>
</sst>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0_);\(0\)"/>
    <numFmt numFmtId="179" formatCode="#,##0_);\(#,##0\)"/>
  </numFmts>
  <fonts count="28" x14ac:knownFonts="1"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0"/>
      <name val="HY헤드라인M"/>
      <family val="1"/>
      <charset val="129"/>
    </font>
    <font>
      <b/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8"/>
      <color theme="3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8">
    <xf numFmtId="0" fontId="0" fillId="0" borderId="0" applyFill="0" applyAlignment="0"/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8" borderId="17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3" borderId="18" applyNumberFormat="0" applyFont="0" applyAlignment="0" applyProtection="0">
      <alignment vertical="center"/>
    </xf>
    <xf numFmtId="9" fontId="3" fillId="0" borderId="0" applyFont="0" applyFill="0" applyAlignment="0" applyProtection="0"/>
    <xf numFmtId="9" fontId="3" fillId="0" borderId="0" applyFont="0" applyFill="0" applyAlignment="0" applyProtection="0"/>
    <xf numFmtId="9" fontId="3" fillId="0" borderId="0" applyFont="0" applyFill="0" applyAlignment="0" applyProtection="0"/>
    <xf numFmtId="0" fontId="18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1" borderId="19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2" fillId="0" borderId="0" applyFont="0" applyFill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20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1" fillId="2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8" borderId="25" applyNumberFormat="0" applyAlignment="0" applyProtection="0">
      <alignment vertical="center"/>
    </xf>
    <xf numFmtId="176" fontId="3" fillId="0" borderId="0" applyFont="0" applyFill="0" applyAlignment="0" applyProtection="0"/>
    <xf numFmtId="177" fontId="4" fillId="0" borderId="0" applyFont="0" applyFill="0" applyBorder="0" applyAlignment="0" applyProtection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7" fillId="0" borderId="0"/>
  </cellStyleXfs>
  <cellXfs count="104">
    <xf numFmtId="0" fontId="0" fillId="0" borderId="0" xfId="0" applyFill="1" applyAlignment="1"/>
    <xf numFmtId="0" fontId="7" fillId="0" borderId="0" xfId="157" applyAlignment="1">
      <alignment vertical="center"/>
    </xf>
    <xf numFmtId="0" fontId="7" fillId="0" borderId="0" xfId="157"/>
    <xf numFmtId="0" fontId="7" fillId="0" borderId="3" xfId="157" applyFill="1" applyBorder="1" applyAlignment="1">
      <alignment horizontal="right" vertical="center" wrapText="1"/>
    </xf>
    <xf numFmtId="0" fontId="7" fillId="0" borderId="0" xfId="157" applyAlignment="1">
      <alignment horizontal="right" vertical="center"/>
    </xf>
    <xf numFmtId="0" fontId="7" fillId="0" borderId="0" xfId="157" applyAlignment="1">
      <alignment horizontal="center" vertical="center"/>
    </xf>
    <xf numFmtId="41" fontId="7" fillId="0" borderId="0" xfId="157" applyNumberFormat="1" applyAlignment="1">
      <alignment vertical="center"/>
    </xf>
    <xf numFmtId="0" fontId="7" fillId="0" borderId="0" xfId="157" applyFill="1" applyAlignment="1">
      <alignment vertical="center"/>
    </xf>
    <xf numFmtId="0" fontId="7" fillId="0" borderId="0" xfId="157" applyFill="1" applyAlignment="1">
      <alignment horizontal="center" vertical="center"/>
    </xf>
    <xf numFmtId="179" fontId="7" fillId="0" borderId="3" xfId="157" applyNumberFormat="1" applyFill="1" applyBorder="1" applyAlignment="1">
      <alignment vertical="center" wrapText="1"/>
    </xf>
    <xf numFmtId="178" fontId="7" fillId="0" borderId="3" xfId="157" applyNumberFormat="1" applyFill="1" applyBorder="1" applyAlignment="1">
      <alignment vertical="center" wrapText="1"/>
    </xf>
    <xf numFmtId="179" fontId="7" fillId="0" borderId="0" xfId="157" applyNumberFormat="1" applyAlignment="1">
      <alignment horizontal="right" vertical="center"/>
    </xf>
    <xf numFmtId="41" fontId="7" fillId="33" borderId="3" xfId="49" applyFont="1" applyFill="1" applyBorder="1" applyAlignment="1">
      <alignment horizontal="right" vertical="center"/>
    </xf>
    <xf numFmtId="0" fontId="10" fillId="34" borderId="3" xfId="157" applyFont="1" applyFill="1" applyBorder="1" applyAlignment="1">
      <alignment horizontal="center" vertical="center" wrapText="1"/>
    </xf>
    <xf numFmtId="0" fontId="10" fillId="34" borderId="3" xfId="157" applyFont="1" applyFill="1" applyBorder="1" applyAlignment="1">
      <alignment horizontal="center" vertical="center" wrapText="1"/>
    </xf>
    <xf numFmtId="179" fontId="7" fillId="0" borderId="0" xfId="157" applyNumberFormat="1" applyFill="1" applyAlignment="1">
      <alignment vertical="center"/>
    </xf>
    <xf numFmtId="0" fontId="7" fillId="0" borderId="3" xfId="157" applyFill="1" applyBorder="1" applyAlignment="1">
      <alignment horizontal="center" vertical="center" wrapText="1"/>
    </xf>
    <xf numFmtId="11" fontId="7" fillId="0" borderId="3" xfId="157" applyNumberFormat="1" applyFill="1" applyBorder="1" applyAlignment="1">
      <alignment horizontal="center" vertical="center" wrapText="1"/>
    </xf>
    <xf numFmtId="178" fontId="7" fillId="0" borderId="0" xfId="157" applyNumberFormat="1" applyFill="1" applyAlignment="1">
      <alignment vertical="center"/>
    </xf>
    <xf numFmtId="179" fontId="7" fillId="0" borderId="0" xfId="157" applyNumberFormat="1" applyFill="1" applyAlignment="1">
      <alignment horizontal="right" vertical="center"/>
    </xf>
    <xf numFmtId="0" fontId="7" fillId="0" borderId="0" xfId="157" applyFill="1" applyAlignment="1">
      <alignment horizontal="right" vertical="center"/>
    </xf>
    <xf numFmtId="0" fontId="7" fillId="0" borderId="6" xfId="157" applyFill="1" applyBorder="1" applyAlignment="1">
      <alignment horizontal="center" vertical="center" wrapText="1"/>
    </xf>
    <xf numFmtId="0" fontId="7" fillId="0" borderId="3" xfId="157" applyFill="1" applyBorder="1" applyAlignment="1">
      <alignment horizontal="center" vertical="center" wrapText="1"/>
    </xf>
    <xf numFmtId="0" fontId="7" fillId="0" borderId="0" xfId="157" applyFill="1" applyAlignment="1">
      <alignment vertical="center"/>
    </xf>
    <xf numFmtId="0" fontId="7" fillId="0" borderId="3" xfId="157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157" applyFont="1" applyFill="1" applyBorder="1" applyAlignment="1">
      <alignment horizontal="center" vertical="center" wrapText="1"/>
    </xf>
    <xf numFmtId="0" fontId="0" fillId="0" borderId="3" xfId="157" applyFont="1" applyFill="1" applyBorder="1" applyAlignment="1">
      <alignment horizontal="center" vertical="center"/>
    </xf>
    <xf numFmtId="0" fontId="0" fillId="0" borderId="9" xfId="157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7" fillId="0" borderId="6" xfId="157" applyFill="1" applyBorder="1" applyAlignment="1">
      <alignment horizontal="center" vertical="center" wrapText="1"/>
    </xf>
    <xf numFmtId="0" fontId="7" fillId="0" borderId="7" xfId="157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157" applyFill="1" applyBorder="1" applyAlignment="1">
      <alignment horizontal="center" vertical="center" wrapText="1"/>
    </xf>
    <xf numFmtId="0" fontId="10" fillId="34" borderId="3" xfId="157" applyFont="1" applyFill="1" applyBorder="1" applyAlignment="1">
      <alignment horizontal="center" vertical="center"/>
    </xf>
    <xf numFmtId="0" fontId="10" fillId="34" borderId="3" xfId="157" applyFont="1" applyFill="1" applyBorder="1" applyAlignment="1">
      <alignment horizontal="center" vertical="center" wrapText="1"/>
    </xf>
    <xf numFmtId="0" fontId="9" fillId="34" borderId="3" xfId="157" applyFont="1" applyFill="1" applyBorder="1" applyAlignment="1">
      <alignment horizontal="center" vertical="center"/>
    </xf>
    <xf numFmtId="0" fontId="9" fillId="34" borderId="3" xfId="157" applyFont="1" applyFill="1" applyBorder="1" applyAlignment="1">
      <alignment horizontal="center" vertical="center" wrapText="1"/>
    </xf>
    <xf numFmtId="0" fontId="8" fillId="0" borderId="0" xfId="157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7" xfId="157" applyFont="1" applyBorder="1" applyAlignment="1">
      <alignment horizontal="center" vertical="center"/>
    </xf>
    <xf numFmtId="0" fontId="7" fillId="0" borderId="0" xfId="157" applyAlignment="1">
      <alignment vertical="center"/>
    </xf>
    <xf numFmtId="0" fontId="7" fillId="0" borderId="8" xfId="157" applyFont="1" applyBorder="1" applyAlignment="1">
      <alignment horizontal="center" vertical="center"/>
    </xf>
    <xf numFmtId="49" fontId="7" fillId="34" borderId="3" xfId="156" applyNumberFormat="1" applyFont="1" applyFill="1" applyBorder="1" applyAlignment="1">
      <alignment horizontal="center" vertical="center" wrapText="1"/>
    </xf>
    <xf numFmtId="49" fontId="7" fillId="34" borderId="3" xfId="156" applyNumberFormat="1" applyFont="1" applyFill="1" applyBorder="1" applyAlignment="1">
      <alignment horizontal="center" vertical="center"/>
    </xf>
    <xf numFmtId="0" fontId="0" fillId="34" borderId="3" xfId="0" applyFill="1" applyBorder="1" applyAlignment="1">
      <alignment horizontal="center" vertical="center"/>
    </xf>
    <xf numFmtId="0" fontId="7" fillId="0" borderId="6" xfId="157" applyFont="1" applyFill="1" applyBorder="1" applyAlignment="1">
      <alignment horizontal="center" vertical="center" wrapText="1"/>
    </xf>
    <xf numFmtId="0" fontId="7" fillId="0" borderId="7" xfId="157" applyFont="1" applyFill="1" applyBorder="1" applyAlignment="1">
      <alignment horizontal="center" vertical="center" wrapText="1"/>
    </xf>
    <xf numFmtId="0" fontId="7" fillId="0" borderId="8" xfId="157" applyFont="1" applyFill="1" applyBorder="1" applyAlignment="1">
      <alignment horizontal="center" vertical="center" wrapText="1"/>
    </xf>
    <xf numFmtId="0" fontId="7" fillId="0" borderId="0" xfId="157" applyFill="1" applyBorder="1" applyAlignment="1">
      <alignment horizontal="center" vertical="center" wrapText="1"/>
    </xf>
    <xf numFmtId="0" fontId="7" fillId="33" borderId="15" xfId="157" applyFont="1" applyFill="1" applyBorder="1" applyAlignment="1">
      <alignment horizontal="center" vertical="center"/>
    </xf>
    <xf numFmtId="0" fontId="7" fillId="33" borderId="2" xfId="157" applyFont="1" applyFill="1" applyBorder="1" applyAlignment="1">
      <alignment horizontal="center" vertical="center"/>
    </xf>
    <xf numFmtId="0" fontId="7" fillId="33" borderId="16" xfId="157" applyFont="1" applyFill="1" applyBorder="1" applyAlignment="1">
      <alignment horizontal="center" vertical="center"/>
    </xf>
    <xf numFmtId="0" fontId="0" fillId="0" borderId="10" xfId="157" applyFont="1" applyFill="1" applyBorder="1" applyAlignment="1">
      <alignment horizontal="center" vertical="center" wrapText="1"/>
    </xf>
    <xf numFmtId="0" fontId="0" fillId="0" borderId="11" xfId="157" applyFont="1" applyFill="1" applyBorder="1" applyAlignment="1">
      <alignment horizontal="center" vertical="center" wrapText="1"/>
    </xf>
    <xf numFmtId="0" fontId="0" fillId="0" borderId="4" xfId="157" applyFont="1" applyFill="1" applyBorder="1" applyAlignment="1">
      <alignment horizontal="center" vertical="center" wrapText="1"/>
    </xf>
    <xf numFmtId="0" fontId="0" fillId="0" borderId="0" xfId="157" applyFont="1" applyFill="1" applyBorder="1" applyAlignment="1">
      <alignment horizontal="center" vertical="center" wrapText="1"/>
    </xf>
    <xf numFmtId="0" fontId="0" fillId="0" borderId="12" xfId="157" applyFont="1" applyFill="1" applyBorder="1" applyAlignment="1">
      <alignment horizontal="center" vertical="center" wrapText="1"/>
    </xf>
    <xf numFmtId="0" fontId="0" fillId="0" borderId="13" xfId="157" applyFont="1" applyFill="1" applyBorder="1" applyAlignment="1">
      <alignment horizontal="center" vertical="center" wrapText="1"/>
    </xf>
    <xf numFmtId="0" fontId="0" fillId="0" borderId="5" xfId="157" applyFont="1" applyFill="1" applyBorder="1" applyAlignment="1">
      <alignment horizontal="center" vertical="center" wrapText="1"/>
    </xf>
    <xf numFmtId="0" fontId="0" fillId="0" borderId="14" xfId="157" applyFont="1" applyFill="1" applyBorder="1" applyAlignment="1">
      <alignment horizontal="center" vertical="center" wrapText="1"/>
    </xf>
    <xf numFmtId="0" fontId="2" fillId="0" borderId="10" xfId="157" applyFont="1" applyFill="1" applyBorder="1" applyAlignment="1">
      <alignment horizontal="center" vertical="center" wrapText="1"/>
    </xf>
    <xf numFmtId="0" fontId="2" fillId="0" borderId="11" xfId="157" applyFont="1" applyFill="1" applyBorder="1" applyAlignment="1">
      <alignment horizontal="center" vertical="center" wrapText="1"/>
    </xf>
    <xf numFmtId="0" fontId="2" fillId="0" borderId="4" xfId="157" applyFont="1" applyFill="1" applyBorder="1" applyAlignment="1">
      <alignment horizontal="center" vertical="center" wrapText="1"/>
    </xf>
    <xf numFmtId="0" fontId="2" fillId="0" borderId="0" xfId="157" applyFont="1" applyFill="1" applyBorder="1" applyAlignment="1">
      <alignment horizontal="center" vertical="center" wrapText="1"/>
    </xf>
    <xf numFmtId="0" fontId="2" fillId="0" borderId="12" xfId="157" applyFont="1" applyFill="1" applyBorder="1" applyAlignment="1">
      <alignment horizontal="center" vertical="center" wrapText="1"/>
    </xf>
    <xf numFmtId="0" fontId="2" fillId="0" borderId="13" xfId="157" applyFont="1" applyFill="1" applyBorder="1" applyAlignment="1">
      <alignment horizontal="center" vertical="center" wrapText="1"/>
    </xf>
    <xf numFmtId="0" fontId="2" fillId="0" borderId="5" xfId="157" applyFont="1" applyFill="1" applyBorder="1" applyAlignment="1">
      <alignment horizontal="center" vertical="center" wrapText="1"/>
    </xf>
    <xf numFmtId="0" fontId="2" fillId="0" borderId="14" xfId="157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157" applyFill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15" xfId="157" applyBorder="1" applyAlignment="1">
      <alignment horizontal="center" vertical="center" wrapText="1"/>
    </xf>
    <xf numFmtId="0" fontId="7" fillId="0" borderId="2" xfId="157" applyBorder="1" applyAlignment="1">
      <alignment horizontal="center" vertical="center" wrapText="1"/>
    </xf>
    <xf numFmtId="0" fontId="7" fillId="0" borderId="16" xfId="157" applyBorder="1" applyAlignment="1">
      <alignment horizontal="center" vertical="center" wrapText="1"/>
    </xf>
    <xf numFmtId="0" fontId="7" fillId="0" borderId="0" xfId="157" applyFill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157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157" applyFont="1" applyFill="1" applyBorder="1" applyAlignment="1">
      <alignment horizontal="center" vertical="center" wrapText="1"/>
    </xf>
    <xf numFmtId="0" fontId="7" fillId="0" borderId="3" xfId="157" applyFill="1" applyBorder="1" applyAlignment="1">
      <alignment horizontal="center" vertical="center" wrapText="1" shrinkToFit="1"/>
    </xf>
    <xf numFmtId="0" fontId="7" fillId="0" borderId="3" xfId="157" applyFill="1" applyBorder="1" applyAlignment="1">
      <alignment vertical="center" wrapText="1"/>
    </xf>
    <xf numFmtId="179" fontId="7" fillId="0" borderId="3" xfId="157" applyNumberFormat="1" applyFill="1" applyBorder="1" applyAlignment="1">
      <alignment horizontal="right" vertical="center" wrapText="1"/>
    </xf>
    <xf numFmtId="179" fontId="7" fillId="0" borderId="3" xfId="157" applyNumberFormat="1" applyFont="1" applyFill="1" applyBorder="1" applyAlignment="1">
      <alignment vertical="center" wrapText="1"/>
    </xf>
    <xf numFmtId="0" fontId="2" fillId="0" borderId="9" xfId="157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157" applyFill="1" applyBorder="1" applyAlignment="1">
      <alignment horizontal="right" vertical="center" wrapText="1"/>
    </xf>
    <xf numFmtId="0" fontId="7" fillId="0" borderId="15" xfId="157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</cellXfs>
  <cellStyles count="158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2" xfId="26" builtinId="36" customBuiltin="1"/>
    <cellStyle name="60% - 강조색3" xfId="27" builtinId="40" customBuiltin="1"/>
    <cellStyle name="60% - 강조색4" xfId="28" builtinId="44" customBuiltin="1"/>
    <cellStyle name="60% - 강조색5" xfId="29" builtinId="48" customBuiltin="1"/>
    <cellStyle name="60% - 강조색6" xfId="30" builtinId="52" customBuiltin="1"/>
    <cellStyle name="Header1" xfId="31"/>
    <cellStyle name="Header2" xfId="32"/>
    <cellStyle name="강조색1" xfId="33" builtinId="29" customBuiltin="1"/>
    <cellStyle name="강조색2" xfId="34" builtinId="33" customBuiltin="1"/>
    <cellStyle name="강조색3" xfId="35" builtinId="37" customBuiltin="1"/>
    <cellStyle name="강조색4" xfId="36" builtinId="41" customBuiltin="1"/>
    <cellStyle name="강조색5" xfId="37" builtinId="45" customBuiltin="1"/>
    <cellStyle name="강조색6" xfId="38" builtinId="49" customBuiltin="1"/>
    <cellStyle name="경고문" xfId="39" builtinId="11" customBuiltin="1"/>
    <cellStyle name="계산" xfId="40" builtinId="22" customBuiltin="1"/>
    <cellStyle name="나쁨" xfId="41" builtinId="27" customBuiltin="1"/>
    <cellStyle name="메모" xfId="42" builtinId="10" customBuiltin="1"/>
    <cellStyle name="백분율 2" xfId="43"/>
    <cellStyle name="백분율 2 2" xfId="44"/>
    <cellStyle name="백분율 2 3" xfId="45"/>
    <cellStyle name="보통" xfId="46" builtinId="28" customBuiltin="1"/>
    <cellStyle name="설명 텍스트" xfId="47" builtinId="53" customBuiltin="1"/>
    <cellStyle name="셀 확인" xfId="48" builtinId="23" customBuiltin="1"/>
    <cellStyle name="쉼표 [0]" xfId="49" builtinId="6"/>
    <cellStyle name="쉼표 [0] 10" xfId="50"/>
    <cellStyle name="쉼표 [0] 10 10" xfId="51"/>
    <cellStyle name="쉼표 [0] 2" xfId="52"/>
    <cellStyle name="쉼표 [0] 2 2" xfId="53"/>
    <cellStyle name="쉼표 [0] 2 2 2" xfId="54"/>
    <cellStyle name="쉼표 [0] 2 2 3" xfId="55"/>
    <cellStyle name="쉼표 [0] 2 2 4" xfId="56"/>
    <cellStyle name="쉼표 [0] 2 2 5" xfId="57"/>
    <cellStyle name="쉼표 [0] 2 3" xfId="58"/>
    <cellStyle name="쉼표 [0] 2 3 2" xfId="59"/>
    <cellStyle name="쉼표 [0] 2 3 3" xfId="60"/>
    <cellStyle name="쉼표 [0] 2 3 4" xfId="61"/>
    <cellStyle name="쉼표 [0] 2 3 5" xfId="62"/>
    <cellStyle name="쉼표 [0] 2 4" xfId="63"/>
    <cellStyle name="쉼표 [0] 2 4 2" xfId="64"/>
    <cellStyle name="쉼표 [0] 2 4 3" xfId="65"/>
    <cellStyle name="쉼표 [0] 2 4 4" xfId="66"/>
    <cellStyle name="쉼표 [0] 2 4 5" xfId="67"/>
    <cellStyle name="쉼표 [0] 2 5" xfId="68"/>
    <cellStyle name="쉼표 [0] 2 5 2" xfId="69"/>
    <cellStyle name="쉼표 [0] 2 5 3" xfId="70"/>
    <cellStyle name="쉼표 [0] 2 5 4" xfId="71"/>
    <cellStyle name="쉼표 [0] 2 5 5" xfId="72"/>
    <cellStyle name="쉼표 [0] 20" xfId="73"/>
    <cellStyle name="쉼표 [0] 26" xfId="74"/>
    <cellStyle name="쉼표 [0] 3" xfId="75"/>
    <cellStyle name="쉼표 [0] 4" xfId="76"/>
    <cellStyle name="연결된 셀" xfId="77" builtinId="24" customBuiltin="1"/>
    <cellStyle name="요약" xfId="78" builtinId="25" customBuiltin="1"/>
    <cellStyle name="입력" xfId="79" builtinId="20" customBuiltin="1"/>
    <cellStyle name="제목" xfId="80" builtinId="15" customBuiltin="1"/>
    <cellStyle name="제목 1" xfId="81" builtinId="16" customBuiltin="1"/>
    <cellStyle name="제목 2" xfId="82" builtinId="17" customBuiltin="1"/>
    <cellStyle name="제목 3" xfId="83" builtinId="18" customBuiltin="1"/>
    <cellStyle name="제목 4" xfId="84" builtinId="19" customBuiltin="1"/>
    <cellStyle name="좋음" xfId="85" builtinId="26" customBuiltin="1"/>
    <cellStyle name="출력" xfId="86" builtinId="21" customBuiltin="1"/>
    <cellStyle name="콤마 [0]_가용인원" xfId="87"/>
    <cellStyle name="콤마_가용인원" xfId="88"/>
    <cellStyle name="표준" xfId="0" builtinId="0"/>
    <cellStyle name="표준 2" xfId="89"/>
    <cellStyle name="표준 2 2" xfId="90"/>
    <cellStyle name="표준 2 2 2" xfId="91"/>
    <cellStyle name="표준 2 2 3" xfId="92"/>
    <cellStyle name="표준 2 2 4" xfId="93"/>
    <cellStyle name="표준 2 2 5" xfId="94"/>
    <cellStyle name="표준 2 3" xfId="95"/>
    <cellStyle name="표준 2 3 2" xfId="96"/>
    <cellStyle name="표준 2 3 3" xfId="97"/>
    <cellStyle name="표준 2 3 4" xfId="98"/>
    <cellStyle name="표준 2 3 5" xfId="99"/>
    <cellStyle name="표준 2 4" xfId="100"/>
    <cellStyle name="표준 2 4 2" xfId="101"/>
    <cellStyle name="표준 2 4 3" xfId="102"/>
    <cellStyle name="표준 2 4 4" xfId="103"/>
    <cellStyle name="표준 2 4 5" xfId="104"/>
    <cellStyle name="표준 2 5" xfId="105"/>
    <cellStyle name="표준 2 5 2" xfId="106"/>
    <cellStyle name="표준 2 5 3" xfId="107"/>
    <cellStyle name="표준 2 5 4" xfId="108"/>
    <cellStyle name="표준 2 5 5" xfId="109"/>
    <cellStyle name="표준 2 6" xfId="110"/>
    <cellStyle name="표준 2 6 2" xfId="111"/>
    <cellStyle name="표준 2 6 3" xfId="112"/>
    <cellStyle name="표준 2 6 4" xfId="113"/>
    <cellStyle name="표준 2 6 5" xfId="114"/>
    <cellStyle name="표준 2 7" xfId="115"/>
    <cellStyle name="표준 26" xfId="116"/>
    <cellStyle name="표준 3" xfId="117"/>
    <cellStyle name="표준 4" xfId="118"/>
    <cellStyle name="표준 5" xfId="119"/>
    <cellStyle name="표준 5 2" xfId="120"/>
    <cellStyle name="표준 5 2 2" xfId="121"/>
    <cellStyle name="표준 5 2 2 2" xfId="122"/>
    <cellStyle name="표준 5 2 2 2 2" xfId="123"/>
    <cellStyle name="표준 5 2 2 2 2 2" xfId="124"/>
    <cellStyle name="표준 5 2 2 2 3" xfId="125"/>
    <cellStyle name="표준 5 2 2 3" xfId="126"/>
    <cellStyle name="표준 5 2 2 3 2" xfId="127"/>
    <cellStyle name="표준 5 2 2 4" xfId="128"/>
    <cellStyle name="표준 5 2 3" xfId="129"/>
    <cellStyle name="표준 5 2 3 2" xfId="130"/>
    <cellStyle name="표준 5 2 3 2 2" xfId="131"/>
    <cellStyle name="표준 5 2 3 3" xfId="132"/>
    <cellStyle name="표준 5 2 4" xfId="133"/>
    <cellStyle name="표준 5 2 4 2" xfId="134"/>
    <cellStyle name="표준 5 2 5" xfId="135"/>
    <cellStyle name="표준 5 3" xfId="136"/>
    <cellStyle name="표준 5 3 2" xfId="137"/>
    <cellStyle name="표준 5 3 2 2" xfId="138"/>
    <cellStyle name="표준 5 3 2 2 2" xfId="139"/>
    <cellStyle name="표준 5 3 2 3" xfId="140"/>
    <cellStyle name="표준 5 3 3" xfId="141"/>
    <cellStyle name="표준 5 3 3 2" xfId="142"/>
    <cellStyle name="표준 5 3 4" xfId="143"/>
    <cellStyle name="표준 5 4" xfId="144"/>
    <cellStyle name="표준 5 4 2" xfId="145"/>
    <cellStyle name="표준 5 4 2 2" xfId="146"/>
    <cellStyle name="표준 5 4 3" xfId="147"/>
    <cellStyle name="표준 5 5" xfId="148"/>
    <cellStyle name="표준 5 5 2" xfId="149"/>
    <cellStyle name="표준 5 6" xfId="150"/>
    <cellStyle name="표준 6" xfId="151"/>
    <cellStyle name="표준 6 2" xfId="152"/>
    <cellStyle name="표준 6 3" xfId="153"/>
    <cellStyle name="표준 6 4" xfId="154"/>
    <cellStyle name="표준 6 5" xfId="155"/>
    <cellStyle name="표준_Ⅴ.업체별현황 2" xfId="156"/>
    <cellStyle name="표준_미분양주택현황(4월말, 월보)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view="pageBreakPreview" zoomScale="85" zoomScaleNormal="75" zoomScaleSheetLayoutView="85" workbookViewId="0">
      <pane xSplit="9" ySplit="8" topLeftCell="J9" activePane="bottomRight" state="frozen"/>
      <selection pane="topRight" activeCell="K1" sqref="K1"/>
      <selection pane="bottomLeft" activeCell="A9" sqref="A9"/>
      <selection pane="bottomRight" sqref="A1:R3"/>
    </sheetView>
  </sheetViews>
  <sheetFormatPr defaultColWidth="8.88671875" defaultRowHeight="13.5" x14ac:dyDescent="0.15"/>
  <cols>
    <col min="1" max="1" width="6.5546875" style="1" bestFit="1" customWidth="1"/>
    <col min="2" max="2" width="7.44140625" style="1" customWidth="1"/>
    <col min="3" max="5" width="6.44140625" style="1" customWidth="1"/>
    <col min="6" max="6" width="7.44140625" style="1" customWidth="1"/>
    <col min="7" max="7" width="7.109375" style="1" bestFit="1" customWidth="1"/>
    <col min="8" max="9" width="5.88671875" style="1" bestFit="1" customWidth="1"/>
    <col min="10" max="10" width="13.6640625" style="1" bestFit="1" customWidth="1"/>
    <col min="11" max="11" width="8.77734375" style="1" hidden="1" customWidth="1"/>
    <col min="12" max="12" width="7.77734375" style="1" bestFit="1" customWidth="1"/>
    <col min="13" max="13" width="7.77734375" style="4" customWidth="1"/>
    <col min="14" max="14" width="7.77734375" style="1" customWidth="1"/>
    <col min="15" max="15" width="9.77734375" style="5" bestFit="1" customWidth="1"/>
    <col min="16" max="16" width="9.77734375" style="5" customWidth="1"/>
    <col min="17" max="17" width="9.77734375" style="5" bestFit="1" customWidth="1"/>
    <col min="18" max="18" width="7.77734375" style="8" customWidth="1"/>
    <col min="19" max="16384" width="8.88671875" style="1"/>
  </cols>
  <sheetData>
    <row r="1" spans="1:18" x14ac:dyDescent="0.15">
      <c r="A1" s="48" t="s">
        <v>202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9"/>
      <c r="Q1" s="49"/>
      <c r="R1" s="49"/>
    </row>
    <row r="2" spans="1:18" ht="25.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49"/>
      <c r="Q2" s="49"/>
      <c r="R2" s="49"/>
    </row>
    <row r="3" spans="1:18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9"/>
      <c r="R3" s="49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26.25" customHeight="1" x14ac:dyDescent="0.15">
      <c r="A5" s="46" t="s">
        <v>0</v>
      </c>
      <c r="B5" s="46"/>
      <c r="C5" s="47" t="s">
        <v>1</v>
      </c>
      <c r="D5" s="45"/>
      <c r="E5" s="45"/>
      <c r="F5" s="47" t="s">
        <v>2</v>
      </c>
      <c r="G5" s="46"/>
      <c r="H5" s="46" t="s">
        <v>3</v>
      </c>
      <c r="I5" s="46"/>
      <c r="J5" s="46" t="s">
        <v>4</v>
      </c>
      <c r="K5" s="46"/>
      <c r="L5" s="46" t="s">
        <v>5</v>
      </c>
      <c r="M5" s="46"/>
      <c r="N5" s="46"/>
      <c r="O5" s="53" t="s">
        <v>6</v>
      </c>
      <c r="P5" s="53" t="s">
        <v>156</v>
      </c>
      <c r="Q5" s="53" t="s">
        <v>7</v>
      </c>
      <c r="R5" s="53" t="s">
        <v>8</v>
      </c>
    </row>
    <row r="6" spans="1:18" ht="19.5" customHeight="1" x14ac:dyDescent="0.15">
      <c r="A6" s="46"/>
      <c r="B6" s="46"/>
      <c r="C6" s="45"/>
      <c r="D6" s="45"/>
      <c r="E6" s="45"/>
      <c r="F6" s="46"/>
      <c r="G6" s="46"/>
      <c r="H6" s="46"/>
      <c r="I6" s="46"/>
      <c r="J6" s="46"/>
      <c r="K6" s="46"/>
      <c r="L6" s="46"/>
      <c r="M6" s="46"/>
      <c r="N6" s="46"/>
      <c r="O6" s="54"/>
      <c r="P6" s="54"/>
      <c r="Q6" s="54"/>
      <c r="R6" s="54"/>
    </row>
    <row r="7" spans="1:18" ht="19.5" customHeight="1" x14ac:dyDescent="0.15">
      <c r="A7" s="44" t="s">
        <v>9</v>
      </c>
      <c r="B7" s="44" t="s">
        <v>10</v>
      </c>
      <c r="C7" s="45"/>
      <c r="D7" s="45"/>
      <c r="E7" s="45"/>
      <c r="F7" s="44" t="s">
        <v>11</v>
      </c>
      <c r="G7" s="44" t="s">
        <v>12</v>
      </c>
      <c r="H7" s="45" t="s">
        <v>56</v>
      </c>
      <c r="I7" s="45" t="s">
        <v>57</v>
      </c>
      <c r="J7" s="45" t="s">
        <v>13</v>
      </c>
      <c r="K7" s="45" t="s">
        <v>14</v>
      </c>
      <c r="L7" s="45" t="s">
        <v>15</v>
      </c>
      <c r="M7" s="44" t="s">
        <v>16</v>
      </c>
      <c r="N7" s="44"/>
      <c r="O7" s="54"/>
      <c r="P7" s="54"/>
      <c r="Q7" s="54"/>
      <c r="R7" s="54"/>
    </row>
    <row r="8" spans="1:18" ht="29.25" customHeight="1" x14ac:dyDescent="0.15">
      <c r="A8" s="44"/>
      <c r="B8" s="44"/>
      <c r="C8" s="45"/>
      <c r="D8" s="45"/>
      <c r="E8" s="45"/>
      <c r="F8" s="44"/>
      <c r="G8" s="44"/>
      <c r="H8" s="44"/>
      <c r="I8" s="44"/>
      <c r="J8" s="45"/>
      <c r="K8" s="45"/>
      <c r="L8" s="45"/>
      <c r="M8" s="14" t="s">
        <v>203</v>
      </c>
      <c r="N8" s="13" t="s">
        <v>204</v>
      </c>
      <c r="O8" s="55"/>
      <c r="P8" s="55"/>
      <c r="Q8" s="55"/>
      <c r="R8" s="55"/>
    </row>
    <row r="9" spans="1:18" s="23" customFormat="1" ht="52.5" customHeight="1" x14ac:dyDescent="0.15">
      <c r="A9" s="50"/>
      <c r="B9" s="92" t="s">
        <v>22</v>
      </c>
      <c r="C9" s="27" t="s">
        <v>95</v>
      </c>
      <c r="D9" s="27"/>
      <c r="E9" s="27"/>
      <c r="F9" s="93" t="s">
        <v>23</v>
      </c>
      <c r="G9" s="22" t="s">
        <v>24</v>
      </c>
      <c r="H9" s="22" t="s">
        <v>17</v>
      </c>
      <c r="I9" s="22" t="s">
        <v>18</v>
      </c>
      <c r="J9" s="22">
        <v>84.01</v>
      </c>
      <c r="K9" s="3">
        <v>340</v>
      </c>
      <c r="L9" s="94">
        <v>64</v>
      </c>
      <c r="M9" s="94">
        <v>30</v>
      </c>
      <c r="N9" s="94">
        <v>30</v>
      </c>
      <c r="O9" s="24" t="s">
        <v>157</v>
      </c>
      <c r="P9" s="24" t="s">
        <v>158</v>
      </c>
      <c r="Q9" s="24" t="s">
        <v>21</v>
      </c>
      <c r="R9" s="25" t="s">
        <v>19</v>
      </c>
    </row>
    <row r="10" spans="1:18" s="23" customFormat="1" ht="20.100000000000001" customHeight="1" x14ac:dyDescent="0.15">
      <c r="A10" s="50"/>
      <c r="B10" s="92"/>
      <c r="C10" s="27"/>
      <c r="D10" s="27"/>
      <c r="E10" s="27"/>
      <c r="F10" s="24" t="s">
        <v>20</v>
      </c>
      <c r="G10" s="24"/>
      <c r="H10" s="24"/>
      <c r="I10" s="24"/>
      <c r="J10" s="24"/>
      <c r="K10" s="24"/>
      <c r="L10" s="94">
        <f>SUM(L9)</f>
        <v>64</v>
      </c>
      <c r="M10" s="94">
        <f>SUM(M9)</f>
        <v>30</v>
      </c>
      <c r="N10" s="94">
        <f>SUM(N9)</f>
        <v>30</v>
      </c>
      <c r="O10" s="24"/>
      <c r="P10" s="24"/>
      <c r="Q10" s="24"/>
      <c r="R10" s="25"/>
    </row>
    <row r="11" spans="1:18" s="23" customFormat="1" ht="20.100000000000001" customHeight="1" x14ac:dyDescent="0.15">
      <c r="A11" s="50"/>
      <c r="B11" s="92" t="s">
        <v>36</v>
      </c>
      <c r="C11" s="27" t="s">
        <v>45</v>
      </c>
      <c r="D11" s="27"/>
      <c r="E11" s="27"/>
      <c r="F11" s="24" t="s">
        <v>34</v>
      </c>
      <c r="G11" s="24" t="s">
        <v>31</v>
      </c>
      <c r="H11" s="24" t="s">
        <v>30</v>
      </c>
      <c r="I11" s="24" t="s">
        <v>29</v>
      </c>
      <c r="J11" s="22">
        <v>78.966099999999997</v>
      </c>
      <c r="K11" s="95">
        <v>391</v>
      </c>
      <c r="L11" s="9">
        <v>32</v>
      </c>
      <c r="M11" s="9">
        <v>15</v>
      </c>
      <c r="N11" s="9">
        <v>15</v>
      </c>
      <c r="O11" s="24" t="s">
        <v>160</v>
      </c>
      <c r="P11" s="24" t="s">
        <v>159</v>
      </c>
      <c r="Q11" s="24" t="s">
        <v>35</v>
      </c>
      <c r="R11" s="25" t="s">
        <v>117</v>
      </c>
    </row>
    <row r="12" spans="1:18" s="23" customFormat="1" ht="20.100000000000001" customHeight="1" x14ac:dyDescent="0.15">
      <c r="A12" s="50"/>
      <c r="B12" s="92"/>
      <c r="C12" s="27"/>
      <c r="D12" s="27"/>
      <c r="E12" s="27"/>
      <c r="F12" s="24"/>
      <c r="G12" s="24"/>
      <c r="H12" s="24"/>
      <c r="I12" s="24"/>
      <c r="J12" s="22" t="s">
        <v>118</v>
      </c>
      <c r="K12" s="95">
        <v>420</v>
      </c>
      <c r="L12" s="9">
        <v>31</v>
      </c>
      <c r="M12" s="9">
        <v>14</v>
      </c>
      <c r="N12" s="9">
        <v>14</v>
      </c>
      <c r="O12" s="24"/>
      <c r="P12" s="24"/>
      <c r="Q12" s="24"/>
      <c r="R12" s="25"/>
    </row>
    <row r="13" spans="1:18" s="23" customFormat="1" ht="20.100000000000001" customHeight="1" x14ac:dyDescent="0.15">
      <c r="A13" s="50"/>
      <c r="B13" s="92"/>
      <c r="C13" s="27"/>
      <c r="D13" s="27"/>
      <c r="E13" s="27"/>
      <c r="F13" s="24"/>
      <c r="G13" s="24"/>
      <c r="H13" s="24"/>
      <c r="I13" s="24"/>
      <c r="J13" s="22" t="s">
        <v>32</v>
      </c>
      <c r="K13" s="95">
        <v>404</v>
      </c>
      <c r="L13" s="9">
        <v>42</v>
      </c>
      <c r="M13" s="9">
        <v>17</v>
      </c>
      <c r="N13" s="9">
        <v>17</v>
      </c>
      <c r="O13" s="24"/>
      <c r="P13" s="24"/>
      <c r="Q13" s="24"/>
      <c r="R13" s="25"/>
    </row>
    <row r="14" spans="1:18" s="23" customFormat="1" ht="20.100000000000001" customHeight="1" x14ac:dyDescent="0.15">
      <c r="A14" s="50"/>
      <c r="B14" s="92"/>
      <c r="C14" s="27"/>
      <c r="D14" s="27"/>
      <c r="E14" s="27"/>
      <c r="F14" s="24"/>
      <c r="G14" s="24"/>
      <c r="H14" s="24"/>
      <c r="I14" s="24"/>
      <c r="J14" s="22" t="s">
        <v>33</v>
      </c>
      <c r="K14" s="95">
        <v>405</v>
      </c>
      <c r="L14" s="9">
        <v>27</v>
      </c>
      <c r="M14" s="9">
        <v>12</v>
      </c>
      <c r="N14" s="9">
        <v>12</v>
      </c>
      <c r="O14" s="24"/>
      <c r="P14" s="24"/>
      <c r="Q14" s="24"/>
      <c r="R14" s="25"/>
    </row>
    <row r="15" spans="1:18" s="23" customFormat="1" ht="20.100000000000001" customHeight="1" x14ac:dyDescent="0.15">
      <c r="A15" s="50"/>
      <c r="B15" s="92"/>
      <c r="C15" s="27"/>
      <c r="D15" s="27"/>
      <c r="E15" s="27"/>
      <c r="F15" s="24" t="s">
        <v>20</v>
      </c>
      <c r="G15" s="24"/>
      <c r="H15" s="24"/>
      <c r="I15" s="24"/>
      <c r="J15" s="24"/>
      <c r="K15" s="24"/>
      <c r="L15" s="94">
        <f>SUM(L11:L14)</f>
        <v>132</v>
      </c>
      <c r="M15" s="9">
        <f>SUM(M11:M14)</f>
        <v>58</v>
      </c>
      <c r="N15" s="9">
        <f>SUM(N11:N14)</f>
        <v>58</v>
      </c>
      <c r="O15" s="24"/>
      <c r="P15" s="24"/>
      <c r="Q15" s="24"/>
      <c r="R15" s="25"/>
    </row>
    <row r="16" spans="1:18" s="23" customFormat="1" ht="20.100000000000001" customHeight="1" x14ac:dyDescent="0.15">
      <c r="A16" s="50"/>
      <c r="B16" s="92" t="s">
        <v>43</v>
      </c>
      <c r="C16" s="27" t="s">
        <v>44</v>
      </c>
      <c r="D16" s="27"/>
      <c r="E16" s="27"/>
      <c r="F16" s="24" t="s">
        <v>42</v>
      </c>
      <c r="G16" s="24" t="s">
        <v>31</v>
      </c>
      <c r="H16" s="24" t="s">
        <v>30</v>
      </c>
      <c r="I16" s="24" t="s">
        <v>29</v>
      </c>
      <c r="J16" s="22" t="s">
        <v>37</v>
      </c>
      <c r="K16" s="95">
        <v>299</v>
      </c>
      <c r="L16" s="9">
        <v>18</v>
      </c>
      <c r="M16" s="9">
        <v>1</v>
      </c>
      <c r="N16" s="9">
        <v>1</v>
      </c>
      <c r="O16" s="24" t="s">
        <v>161</v>
      </c>
      <c r="P16" s="24" t="s">
        <v>162</v>
      </c>
      <c r="Q16" s="24" t="s">
        <v>41</v>
      </c>
      <c r="R16" s="25" t="s">
        <v>96</v>
      </c>
    </row>
    <row r="17" spans="1:18" s="23" customFormat="1" ht="20.100000000000001" customHeight="1" x14ac:dyDescent="0.15">
      <c r="A17" s="50"/>
      <c r="B17" s="92"/>
      <c r="C17" s="27"/>
      <c r="D17" s="27"/>
      <c r="E17" s="27"/>
      <c r="F17" s="24"/>
      <c r="G17" s="24"/>
      <c r="H17" s="24"/>
      <c r="I17" s="24"/>
      <c r="J17" s="22" t="s">
        <v>38</v>
      </c>
      <c r="K17" s="95">
        <v>299</v>
      </c>
      <c r="L17" s="9">
        <v>18</v>
      </c>
      <c r="M17" s="9">
        <v>0</v>
      </c>
      <c r="N17" s="9">
        <v>0</v>
      </c>
      <c r="O17" s="24"/>
      <c r="P17" s="24"/>
      <c r="Q17" s="24"/>
      <c r="R17" s="25"/>
    </row>
    <row r="18" spans="1:18" s="23" customFormat="1" ht="20.100000000000001" customHeight="1" x14ac:dyDescent="0.15">
      <c r="A18" s="50"/>
      <c r="B18" s="92"/>
      <c r="C18" s="27"/>
      <c r="D18" s="27"/>
      <c r="E18" s="27"/>
      <c r="F18" s="24"/>
      <c r="G18" s="24"/>
      <c r="H18" s="24"/>
      <c r="I18" s="24"/>
      <c r="J18" s="22" t="s">
        <v>39</v>
      </c>
      <c r="K18" s="95">
        <v>299</v>
      </c>
      <c r="L18" s="9">
        <v>18</v>
      </c>
      <c r="M18" s="9">
        <v>5</v>
      </c>
      <c r="N18" s="9">
        <v>5</v>
      </c>
      <c r="O18" s="24"/>
      <c r="P18" s="24"/>
      <c r="Q18" s="24"/>
      <c r="R18" s="25"/>
    </row>
    <row r="19" spans="1:18" s="23" customFormat="1" ht="20.100000000000001" customHeight="1" x14ac:dyDescent="0.15">
      <c r="A19" s="50"/>
      <c r="B19" s="92"/>
      <c r="C19" s="27"/>
      <c r="D19" s="27"/>
      <c r="E19" s="27"/>
      <c r="F19" s="24"/>
      <c r="G19" s="24"/>
      <c r="H19" s="24"/>
      <c r="I19" s="24"/>
      <c r="J19" s="22" t="s">
        <v>40</v>
      </c>
      <c r="K19" s="95">
        <v>388</v>
      </c>
      <c r="L19" s="9">
        <v>18</v>
      </c>
      <c r="M19" s="9">
        <v>2</v>
      </c>
      <c r="N19" s="96">
        <v>2</v>
      </c>
      <c r="O19" s="24"/>
      <c r="P19" s="24"/>
      <c r="Q19" s="24"/>
      <c r="R19" s="25"/>
    </row>
    <row r="20" spans="1:18" s="23" customFormat="1" ht="20.100000000000001" customHeight="1" x14ac:dyDescent="0.15">
      <c r="A20" s="50"/>
      <c r="B20" s="92"/>
      <c r="C20" s="27"/>
      <c r="D20" s="27"/>
      <c r="E20" s="27"/>
      <c r="F20" s="24" t="s">
        <v>20</v>
      </c>
      <c r="G20" s="24"/>
      <c r="H20" s="24"/>
      <c r="I20" s="24"/>
      <c r="J20" s="24"/>
      <c r="K20" s="24"/>
      <c r="L20" s="94">
        <f>SUM(L16:L19)</f>
        <v>72</v>
      </c>
      <c r="M20" s="9">
        <f>SUM(M16:M19)</f>
        <v>8</v>
      </c>
      <c r="N20" s="9">
        <f>SUM(N16:N19)</f>
        <v>8</v>
      </c>
      <c r="O20" s="24"/>
      <c r="P20" s="24"/>
      <c r="Q20" s="24"/>
      <c r="R20" s="25"/>
    </row>
    <row r="21" spans="1:18" s="23" customFormat="1" ht="20.100000000000001" customHeight="1" x14ac:dyDescent="0.15">
      <c r="A21" s="50"/>
      <c r="B21" s="92" t="s">
        <v>54</v>
      </c>
      <c r="C21" s="27" t="s">
        <v>55</v>
      </c>
      <c r="D21" s="27"/>
      <c r="E21" s="27"/>
      <c r="F21" s="24" t="s">
        <v>52</v>
      </c>
      <c r="G21" s="24" t="s">
        <v>53</v>
      </c>
      <c r="H21" s="24" t="s">
        <v>46</v>
      </c>
      <c r="I21" s="24" t="s">
        <v>47</v>
      </c>
      <c r="J21" s="22" t="s">
        <v>50</v>
      </c>
      <c r="K21" s="3">
        <v>375</v>
      </c>
      <c r="L21" s="94">
        <v>63</v>
      </c>
      <c r="M21" s="9">
        <v>16</v>
      </c>
      <c r="N21" s="9">
        <v>16</v>
      </c>
      <c r="O21" s="24" t="s">
        <v>163</v>
      </c>
      <c r="P21" s="24" t="s">
        <v>164</v>
      </c>
      <c r="Q21" s="24" t="s">
        <v>49</v>
      </c>
      <c r="R21" s="25" t="s">
        <v>48</v>
      </c>
    </row>
    <row r="22" spans="1:18" s="23" customFormat="1" ht="20.100000000000001" customHeight="1" x14ac:dyDescent="0.15">
      <c r="A22" s="50"/>
      <c r="B22" s="92"/>
      <c r="C22" s="27"/>
      <c r="D22" s="27"/>
      <c r="E22" s="27"/>
      <c r="F22" s="24"/>
      <c r="G22" s="24"/>
      <c r="H22" s="24"/>
      <c r="I22" s="24"/>
      <c r="J22" s="22" t="s">
        <v>51</v>
      </c>
      <c r="K22" s="3">
        <v>375</v>
      </c>
      <c r="L22" s="94">
        <v>1</v>
      </c>
      <c r="M22" s="9">
        <v>0</v>
      </c>
      <c r="N22" s="9">
        <v>0</v>
      </c>
      <c r="O22" s="24"/>
      <c r="P22" s="24"/>
      <c r="Q22" s="24"/>
      <c r="R22" s="25"/>
    </row>
    <row r="23" spans="1:18" s="23" customFormat="1" ht="20.100000000000001" customHeight="1" x14ac:dyDescent="0.15">
      <c r="A23" s="50"/>
      <c r="B23" s="92"/>
      <c r="C23" s="27"/>
      <c r="D23" s="27"/>
      <c r="E23" s="27"/>
      <c r="F23" s="24" t="s">
        <v>20</v>
      </c>
      <c r="G23" s="24"/>
      <c r="H23" s="24"/>
      <c r="I23" s="24"/>
      <c r="J23" s="24"/>
      <c r="K23" s="24"/>
      <c r="L23" s="9">
        <f>SUM(L21:L22)</f>
        <v>64</v>
      </c>
      <c r="M23" s="9">
        <f>SUM(M21:M22)</f>
        <v>16</v>
      </c>
      <c r="N23" s="9">
        <f>SUM(N21:N22)</f>
        <v>16</v>
      </c>
      <c r="O23" s="24"/>
      <c r="P23" s="24"/>
      <c r="Q23" s="24"/>
      <c r="R23" s="25"/>
    </row>
    <row r="24" spans="1:18" s="23" customFormat="1" ht="20.100000000000001" customHeight="1" x14ac:dyDescent="0.15">
      <c r="A24" s="50"/>
      <c r="B24" s="56" t="s">
        <v>58</v>
      </c>
      <c r="C24" s="29" t="s">
        <v>149</v>
      </c>
      <c r="D24" s="71"/>
      <c r="E24" s="72"/>
      <c r="F24" s="38" t="s">
        <v>64</v>
      </c>
      <c r="G24" s="38" t="s">
        <v>63</v>
      </c>
      <c r="H24" s="38" t="s">
        <v>61</v>
      </c>
      <c r="I24" s="38" t="s">
        <v>62</v>
      </c>
      <c r="J24" s="22" t="s">
        <v>59</v>
      </c>
      <c r="K24" s="3">
        <v>388</v>
      </c>
      <c r="L24" s="10">
        <v>24</v>
      </c>
      <c r="M24" s="9">
        <v>0</v>
      </c>
      <c r="N24" s="9">
        <v>0</v>
      </c>
      <c r="O24" s="38" t="s">
        <v>166</v>
      </c>
      <c r="P24" s="24" t="s">
        <v>167</v>
      </c>
      <c r="Q24" s="38" t="s">
        <v>75</v>
      </c>
      <c r="R24" s="40" t="s">
        <v>165</v>
      </c>
    </row>
    <row r="25" spans="1:18" s="23" customFormat="1" ht="20.100000000000001" customHeight="1" x14ac:dyDescent="0.15">
      <c r="A25" s="50"/>
      <c r="B25" s="57"/>
      <c r="C25" s="73"/>
      <c r="D25" s="74"/>
      <c r="E25" s="75"/>
      <c r="F25" s="39"/>
      <c r="G25" s="39"/>
      <c r="H25" s="39"/>
      <c r="I25" s="39"/>
      <c r="J25" s="22" t="s">
        <v>60</v>
      </c>
      <c r="K25" s="3">
        <v>379</v>
      </c>
      <c r="L25" s="10">
        <v>75</v>
      </c>
      <c r="M25" s="9">
        <v>26</v>
      </c>
      <c r="N25" s="9">
        <v>26</v>
      </c>
      <c r="O25" s="39"/>
      <c r="P25" s="24"/>
      <c r="Q25" s="39"/>
      <c r="R25" s="41"/>
    </row>
    <row r="26" spans="1:18" s="23" customFormat="1" ht="20.100000000000001" customHeight="1" x14ac:dyDescent="0.15">
      <c r="A26" s="50"/>
      <c r="B26" s="57"/>
      <c r="C26" s="73"/>
      <c r="D26" s="74"/>
      <c r="E26" s="75"/>
      <c r="F26" s="43"/>
      <c r="G26" s="43"/>
      <c r="H26" s="43"/>
      <c r="I26" s="43"/>
      <c r="J26" s="22" t="s">
        <v>94</v>
      </c>
      <c r="K26" s="3">
        <v>391</v>
      </c>
      <c r="L26" s="10">
        <v>88</v>
      </c>
      <c r="M26" s="9">
        <v>23</v>
      </c>
      <c r="N26" s="9">
        <v>23</v>
      </c>
      <c r="O26" s="39"/>
      <c r="P26" s="24"/>
      <c r="Q26" s="39"/>
      <c r="R26" s="41"/>
    </row>
    <row r="27" spans="1:18" s="23" customFormat="1" ht="20.100000000000001" customHeight="1" x14ac:dyDescent="0.15">
      <c r="A27" s="50"/>
      <c r="B27" s="58"/>
      <c r="C27" s="76"/>
      <c r="D27" s="77"/>
      <c r="E27" s="78"/>
      <c r="F27" s="24" t="s">
        <v>20</v>
      </c>
      <c r="G27" s="24"/>
      <c r="H27" s="24"/>
      <c r="I27" s="24"/>
      <c r="J27" s="24"/>
      <c r="K27" s="24"/>
      <c r="L27" s="10">
        <f>SUM(L24:L26)</f>
        <v>187</v>
      </c>
      <c r="M27" s="9">
        <f>SUM(M24:M26)</f>
        <v>49</v>
      </c>
      <c r="N27" s="9">
        <f>SUM(N24:N26)</f>
        <v>49</v>
      </c>
      <c r="O27" s="43"/>
      <c r="P27" s="24"/>
      <c r="Q27" s="43"/>
      <c r="R27" s="42"/>
    </row>
    <row r="28" spans="1:18" s="23" customFormat="1" ht="20.100000000000001" customHeight="1" x14ac:dyDescent="0.15">
      <c r="A28" s="50"/>
      <c r="B28" s="56" t="s">
        <v>67</v>
      </c>
      <c r="C28" s="29" t="s">
        <v>74</v>
      </c>
      <c r="D28" s="63"/>
      <c r="E28" s="64"/>
      <c r="F28" s="38" t="s">
        <v>72</v>
      </c>
      <c r="G28" s="38" t="s">
        <v>71</v>
      </c>
      <c r="H28" s="38" t="s">
        <v>68</v>
      </c>
      <c r="I28" s="38" t="s">
        <v>69</v>
      </c>
      <c r="J28" s="22" t="s">
        <v>65</v>
      </c>
      <c r="K28" s="3">
        <v>370</v>
      </c>
      <c r="L28" s="10">
        <v>36</v>
      </c>
      <c r="M28" s="9">
        <v>5</v>
      </c>
      <c r="N28" s="9">
        <v>5</v>
      </c>
      <c r="O28" s="38" t="s">
        <v>168</v>
      </c>
      <c r="P28" s="38" t="s">
        <v>169</v>
      </c>
      <c r="Q28" s="38" t="s">
        <v>73</v>
      </c>
      <c r="R28" s="40" t="s">
        <v>116</v>
      </c>
    </row>
    <row r="29" spans="1:18" s="23" customFormat="1" ht="20.100000000000001" customHeight="1" x14ac:dyDescent="0.15">
      <c r="A29" s="50"/>
      <c r="B29" s="57"/>
      <c r="C29" s="65"/>
      <c r="D29" s="66"/>
      <c r="E29" s="67"/>
      <c r="F29" s="43"/>
      <c r="G29" s="43"/>
      <c r="H29" s="43"/>
      <c r="I29" s="43"/>
      <c r="J29" s="22" t="s">
        <v>66</v>
      </c>
      <c r="K29" s="3">
        <v>370</v>
      </c>
      <c r="L29" s="10">
        <v>12</v>
      </c>
      <c r="M29" s="9">
        <v>8</v>
      </c>
      <c r="N29" s="9">
        <v>8</v>
      </c>
      <c r="O29" s="39"/>
      <c r="P29" s="39"/>
      <c r="Q29" s="39"/>
      <c r="R29" s="41"/>
    </row>
    <row r="30" spans="1:18" s="23" customFormat="1" ht="20.100000000000001" customHeight="1" x14ac:dyDescent="0.15">
      <c r="A30" s="50"/>
      <c r="B30" s="58"/>
      <c r="C30" s="68"/>
      <c r="D30" s="69"/>
      <c r="E30" s="70"/>
      <c r="F30" s="24" t="s">
        <v>20</v>
      </c>
      <c r="G30" s="24"/>
      <c r="H30" s="24"/>
      <c r="I30" s="24"/>
      <c r="J30" s="24"/>
      <c r="K30" s="24"/>
      <c r="L30" s="10">
        <f>SUM(L28:L29)</f>
        <v>48</v>
      </c>
      <c r="M30" s="9">
        <f>SUM(M28:M29)</f>
        <v>13</v>
      </c>
      <c r="N30" s="9">
        <f>SUM(N28:N29)</f>
        <v>13</v>
      </c>
      <c r="O30" s="43"/>
      <c r="P30" s="43"/>
      <c r="Q30" s="43"/>
      <c r="R30" s="42"/>
    </row>
    <row r="31" spans="1:18" s="23" customFormat="1" ht="20.100000000000001" customHeight="1" x14ac:dyDescent="0.15">
      <c r="A31" s="50"/>
      <c r="B31" s="56" t="s">
        <v>77</v>
      </c>
      <c r="C31" s="29" t="s">
        <v>78</v>
      </c>
      <c r="D31" s="63"/>
      <c r="E31" s="64"/>
      <c r="F31" s="38" t="s">
        <v>79</v>
      </c>
      <c r="G31" s="38" t="s">
        <v>80</v>
      </c>
      <c r="H31" s="38" t="s">
        <v>76</v>
      </c>
      <c r="I31" s="38" t="s">
        <v>82</v>
      </c>
      <c r="J31" s="22">
        <v>22.36</v>
      </c>
      <c r="K31" s="3">
        <v>147</v>
      </c>
      <c r="L31" s="10">
        <v>90</v>
      </c>
      <c r="M31" s="9">
        <v>1</v>
      </c>
      <c r="N31" s="9">
        <v>1</v>
      </c>
      <c r="O31" s="38" t="s">
        <v>170</v>
      </c>
      <c r="P31" s="38" t="s">
        <v>171</v>
      </c>
      <c r="Q31" s="38" t="s">
        <v>81</v>
      </c>
      <c r="R31" s="40" t="s">
        <v>28</v>
      </c>
    </row>
    <row r="32" spans="1:18" s="23" customFormat="1" ht="20.100000000000001" customHeight="1" x14ac:dyDescent="0.15">
      <c r="A32" s="50"/>
      <c r="B32" s="57"/>
      <c r="C32" s="65"/>
      <c r="D32" s="66"/>
      <c r="E32" s="67"/>
      <c r="F32" s="39"/>
      <c r="G32" s="39"/>
      <c r="H32" s="39"/>
      <c r="I32" s="39"/>
      <c r="J32" s="22">
        <v>29.36</v>
      </c>
      <c r="K32" s="3">
        <v>190</v>
      </c>
      <c r="L32" s="10">
        <v>9</v>
      </c>
      <c r="M32" s="9">
        <v>3</v>
      </c>
      <c r="N32" s="9">
        <v>3</v>
      </c>
      <c r="O32" s="39"/>
      <c r="P32" s="39"/>
      <c r="Q32" s="39"/>
      <c r="R32" s="41"/>
    </row>
    <row r="33" spans="1:18" s="23" customFormat="1" ht="20.100000000000001" customHeight="1" x14ac:dyDescent="0.15">
      <c r="A33" s="50"/>
      <c r="B33" s="57"/>
      <c r="C33" s="65"/>
      <c r="D33" s="66"/>
      <c r="E33" s="67"/>
      <c r="F33" s="43"/>
      <c r="G33" s="43"/>
      <c r="H33" s="43"/>
      <c r="I33" s="43"/>
      <c r="J33" s="22">
        <v>32.39</v>
      </c>
      <c r="K33" s="3">
        <v>210</v>
      </c>
      <c r="L33" s="10">
        <v>117</v>
      </c>
      <c r="M33" s="9">
        <v>13</v>
      </c>
      <c r="N33" s="9">
        <v>13</v>
      </c>
      <c r="O33" s="39"/>
      <c r="P33" s="39"/>
      <c r="Q33" s="39"/>
      <c r="R33" s="41"/>
    </row>
    <row r="34" spans="1:18" s="23" customFormat="1" ht="20.100000000000001" customHeight="1" x14ac:dyDescent="0.15">
      <c r="A34" s="50"/>
      <c r="B34" s="58"/>
      <c r="C34" s="68"/>
      <c r="D34" s="69"/>
      <c r="E34" s="70"/>
      <c r="F34" s="24" t="s">
        <v>20</v>
      </c>
      <c r="G34" s="24"/>
      <c r="H34" s="24"/>
      <c r="I34" s="24"/>
      <c r="J34" s="24"/>
      <c r="K34" s="24"/>
      <c r="L34" s="10">
        <f>SUM(L31:L33)</f>
        <v>216</v>
      </c>
      <c r="M34" s="9">
        <f>SUM(M31:M33)</f>
        <v>17</v>
      </c>
      <c r="N34" s="9">
        <f>SUM(N31:N33)</f>
        <v>17</v>
      </c>
      <c r="O34" s="43"/>
      <c r="P34" s="43"/>
      <c r="Q34" s="43"/>
      <c r="R34" s="42"/>
    </row>
    <row r="35" spans="1:18" s="23" customFormat="1" ht="20.100000000000001" customHeight="1" x14ac:dyDescent="0.15">
      <c r="A35" s="50"/>
      <c r="B35" s="56" t="s">
        <v>86</v>
      </c>
      <c r="C35" s="29" t="s">
        <v>87</v>
      </c>
      <c r="D35" s="63"/>
      <c r="E35" s="64"/>
      <c r="F35" s="24" t="s">
        <v>89</v>
      </c>
      <c r="G35" s="24" t="s">
        <v>90</v>
      </c>
      <c r="H35" s="24" t="s">
        <v>91</v>
      </c>
      <c r="I35" s="24" t="s">
        <v>92</v>
      </c>
      <c r="J35" s="22">
        <v>72.673000000000002</v>
      </c>
      <c r="K35" s="3">
        <v>297</v>
      </c>
      <c r="L35" s="10">
        <v>21</v>
      </c>
      <c r="M35" s="9">
        <v>7</v>
      </c>
      <c r="N35" s="9">
        <v>7</v>
      </c>
      <c r="O35" s="38" t="s">
        <v>172</v>
      </c>
      <c r="P35" s="38" t="s">
        <v>173</v>
      </c>
      <c r="Q35" s="38" t="s">
        <v>88</v>
      </c>
      <c r="R35" s="40" t="s">
        <v>117</v>
      </c>
    </row>
    <row r="36" spans="1:18" s="23" customFormat="1" ht="20.100000000000001" customHeight="1" x14ac:dyDescent="0.15">
      <c r="A36" s="50"/>
      <c r="B36" s="57"/>
      <c r="C36" s="65"/>
      <c r="D36" s="66"/>
      <c r="E36" s="67"/>
      <c r="F36" s="24"/>
      <c r="G36" s="24"/>
      <c r="H36" s="24"/>
      <c r="I36" s="24"/>
      <c r="J36" s="22" t="s">
        <v>84</v>
      </c>
      <c r="K36" s="3">
        <v>323</v>
      </c>
      <c r="L36" s="10">
        <v>11</v>
      </c>
      <c r="M36" s="9">
        <v>7</v>
      </c>
      <c r="N36" s="9">
        <v>7</v>
      </c>
      <c r="O36" s="39"/>
      <c r="P36" s="39"/>
      <c r="Q36" s="39"/>
      <c r="R36" s="41"/>
    </row>
    <row r="37" spans="1:18" s="23" customFormat="1" ht="20.100000000000001" customHeight="1" x14ac:dyDescent="0.15">
      <c r="A37" s="50"/>
      <c r="B37" s="57"/>
      <c r="C37" s="65"/>
      <c r="D37" s="66"/>
      <c r="E37" s="67"/>
      <c r="F37" s="24"/>
      <c r="G37" s="24"/>
      <c r="H37" s="24"/>
      <c r="I37" s="24"/>
      <c r="J37" s="22" t="s">
        <v>85</v>
      </c>
      <c r="K37" s="3">
        <v>343</v>
      </c>
      <c r="L37" s="10">
        <v>28</v>
      </c>
      <c r="M37" s="9">
        <v>14</v>
      </c>
      <c r="N37" s="9">
        <v>14</v>
      </c>
      <c r="O37" s="39"/>
      <c r="P37" s="39"/>
      <c r="Q37" s="39"/>
      <c r="R37" s="41"/>
    </row>
    <row r="38" spans="1:18" s="23" customFormat="1" ht="20.100000000000001" customHeight="1" x14ac:dyDescent="0.15">
      <c r="A38" s="50"/>
      <c r="B38" s="57"/>
      <c r="C38" s="65"/>
      <c r="D38" s="66"/>
      <c r="E38" s="67"/>
      <c r="F38" s="24"/>
      <c r="G38" s="24"/>
      <c r="H38" s="24"/>
      <c r="I38" s="24"/>
      <c r="J38" s="22" t="s">
        <v>83</v>
      </c>
      <c r="K38" s="3">
        <v>335</v>
      </c>
      <c r="L38" s="10">
        <v>7</v>
      </c>
      <c r="M38" s="9">
        <v>2</v>
      </c>
      <c r="N38" s="9">
        <v>2</v>
      </c>
      <c r="O38" s="39"/>
      <c r="P38" s="39"/>
      <c r="Q38" s="39"/>
      <c r="R38" s="41"/>
    </row>
    <row r="39" spans="1:18" s="23" customFormat="1" ht="20.100000000000001" customHeight="1" x14ac:dyDescent="0.15">
      <c r="A39" s="50"/>
      <c r="B39" s="57"/>
      <c r="C39" s="65"/>
      <c r="D39" s="66"/>
      <c r="E39" s="67"/>
      <c r="F39" s="24"/>
      <c r="G39" s="24"/>
      <c r="H39" s="24"/>
      <c r="I39" s="24"/>
      <c r="J39" s="22">
        <v>149.79</v>
      </c>
      <c r="K39" s="3">
        <v>572</v>
      </c>
      <c r="L39" s="10">
        <v>1</v>
      </c>
      <c r="M39" s="9">
        <v>0</v>
      </c>
      <c r="N39" s="9">
        <v>0</v>
      </c>
      <c r="O39" s="39"/>
      <c r="P39" s="39"/>
      <c r="Q39" s="39"/>
      <c r="R39" s="41"/>
    </row>
    <row r="40" spans="1:18" s="23" customFormat="1" ht="20.100000000000001" customHeight="1" x14ac:dyDescent="0.15">
      <c r="A40" s="50"/>
      <c r="B40" s="58"/>
      <c r="C40" s="68"/>
      <c r="D40" s="69"/>
      <c r="E40" s="70"/>
      <c r="F40" s="24" t="s">
        <v>20</v>
      </c>
      <c r="G40" s="24"/>
      <c r="H40" s="24"/>
      <c r="I40" s="24"/>
      <c r="J40" s="24"/>
      <c r="K40" s="24"/>
      <c r="L40" s="10">
        <f>SUM(L35:L39)</f>
        <v>68</v>
      </c>
      <c r="M40" s="9">
        <f>SUM(M35:M39)</f>
        <v>30</v>
      </c>
      <c r="N40" s="9">
        <f>SUM(N35:N39)</f>
        <v>30</v>
      </c>
      <c r="O40" s="43"/>
      <c r="P40" s="43"/>
      <c r="Q40" s="43"/>
      <c r="R40" s="42"/>
    </row>
    <row r="41" spans="1:18" s="23" customFormat="1" ht="20.100000000000001" customHeight="1" x14ac:dyDescent="0.15">
      <c r="A41" s="50"/>
      <c r="B41" s="56" t="s">
        <v>105</v>
      </c>
      <c r="C41" s="29" t="s">
        <v>106</v>
      </c>
      <c r="D41" s="63"/>
      <c r="E41" s="64"/>
      <c r="F41" s="38" t="s">
        <v>103</v>
      </c>
      <c r="G41" s="38" t="s">
        <v>104</v>
      </c>
      <c r="H41" s="38" t="s">
        <v>101</v>
      </c>
      <c r="I41" s="38" t="s">
        <v>102</v>
      </c>
      <c r="J41" s="22" t="s">
        <v>97</v>
      </c>
      <c r="K41" s="3">
        <v>420</v>
      </c>
      <c r="L41" s="10">
        <v>18</v>
      </c>
      <c r="M41" s="9">
        <v>8</v>
      </c>
      <c r="N41" s="9">
        <v>8</v>
      </c>
      <c r="O41" s="38" t="s">
        <v>174</v>
      </c>
      <c r="P41" s="38" t="s">
        <v>175</v>
      </c>
      <c r="Q41" s="38" t="s">
        <v>107</v>
      </c>
      <c r="R41" s="40" t="s">
        <v>28</v>
      </c>
    </row>
    <row r="42" spans="1:18" s="23" customFormat="1" ht="20.100000000000001" customHeight="1" x14ac:dyDescent="0.15">
      <c r="A42" s="50"/>
      <c r="B42" s="57"/>
      <c r="C42" s="65"/>
      <c r="D42" s="66"/>
      <c r="E42" s="67"/>
      <c r="F42" s="39"/>
      <c r="G42" s="39"/>
      <c r="H42" s="39"/>
      <c r="I42" s="39"/>
      <c r="J42" s="22" t="s">
        <v>98</v>
      </c>
      <c r="K42" s="3">
        <v>398</v>
      </c>
      <c r="L42" s="10">
        <v>6</v>
      </c>
      <c r="M42" s="9">
        <v>0</v>
      </c>
      <c r="N42" s="9">
        <v>0</v>
      </c>
      <c r="O42" s="39"/>
      <c r="P42" s="39"/>
      <c r="Q42" s="39"/>
      <c r="R42" s="41"/>
    </row>
    <row r="43" spans="1:18" s="23" customFormat="1" ht="20.100000000000001" customHeight="1" x14ac:dyDescent="0.15">
      <c r="A43" s="50"/>
      <c r="B43" s="57"/>
      <c r="C43" s="65"/>
      <c r="D43" s="66"/>
      <c r="E43" s="67"/>
      <c r="F43" s="39"/>
      <c r="G43" s="39"/>
      <c r="H43" s="39"/>
      <c r="I43" s="39"/>
      <c r="J43" s="22" t="s">
        <v>99</v>
      </c>
      <c r="K43" s="3">
        <v>385</v>
      </c>
      <c r="L43" s="10">
        <v>6</v>
      </c>
      <c r="M43" s="9">
        <v>0</v>
      </c>
      <c r="N43" s="9">
        <v>0</v>
      </c>
      <c r="O43" s="39"/>
      <c r="P43" s="39"/>
      <c r="Q43" s="39"/>
      <c r="R43" s="41"/>
    </row>
    <row r="44" spans="1:18" s="23" customFormat="1" ht="20.100000000000001" customHeight="1" x14ac:dyDescent="0.15">
      <c r="A44" s="50"/>
      <c r="B44" s="57"/>
      <c r="C44" s="65"/>
      <c r="D44" s="66"/>
      <c r="E44" s="67"/>
      <c r="F44" s="43"/>
      <c r="G44" s="43"/>
      <c r="H44" s="43"/>
      <c r="I44" s="43"/>
      <c r="J44" s="22" t="s">
        <v>100</v>
      </c>
      <c r="K44" s="3">
        <v>382</v>
      </c>
      <c r="L44" s="10">
        <v>6</v>
      </c>
      <c r="M44" s="9">
        <v>3</v>
      </c>
      <c r="N44" s="9">
        <v>3</v>
      </c>
      <c r="O44" s="39"/>
      <c r="P44" s="39"/>
      <c r="Q44" s="39"/>
      <c r="R44" s="41"/>
    </row>
    <row r="45" spans="1:18" s="23" customFormat="1" ht="20.100000000000001" customHeight="1" x14ac:dyDescent="0.15">
      <c r="A45" s="50"/>
      <c r="B45" s="58"/>
      <c r="C45" s="68"/>
      <c r="D45" s="69"/>
      <c r="E45" s="70"/>
      <c r="F45" s="24" t="s">
        <v>93</v>
      </c>
      <c r="G45" s="24"/>
      <c r="H45" s="24"/>
      <c r="I45" s="24"/>
      <c r="J45" s="24"/>
      <c r="K45" s="24"/>
      <c r="L45" s="10">
        <f>SUM(L41:L44)</f>
        <v>36</v>
      </c>
      <c r="M45" s="9">
        <f>SUM(M41:M44)</f>
        <v>11</v>
      </c>
      <c r="N45" s="9">
        <f>SUM(N41:N44)</f>
        <v>11</v>
      </c>
      <c r="O45" s="43"/>
      <c r="P45" s="43"/>
      <c r="Q45" s="43"/>
      <c r="R45" s="42"/>
    </row>
    <row r="46" spans="1:18" s="23" customFormat="1" ht="20.100000000000001" customHeight="1" x14ac:dyDescent="0.15">
      <c r="A46" s="50"/>
      <c r="B46" s="56" t="s">
        <v>113</v>
      </c>
      <c r="C46" s="29" t="s">
        <v>112</v>
      </c>
      <c r="D46" s="63"/>
      <c r="E46" s="64"/>
      <c r="F46" s="38" t="s">
        <v>111</v>
      </c>
      <c r="G46" s="38" t="s">
        <v>110</v>
      </c>
      <c r="H46" s="38" t="s">
        <v>26</v>
      </c>
      <c r="I46" s="38" t="s">
        <v>27</v>
      </c>
      <c r="J46" s="22" t="s">
        <v>108</v>
      </c>
      <c r="K46" s="3">
        <v>458</v>
      </c>
      <c r="L46" s="10">
        <v>36</v>
      </c>
      <c r="M46" s="9">
        <v>25</v>
      </c>
      <c r="N46" s="9">
        <v>25</v>
      </c>
      <c r="O46" s="38" t="s">
        <v>176</v>
      </c>
      <c r="P46" s="38" t="s">
        <v>177</v>
      </c>
      <c r="Q46" s="38" t="s">
        <v>115</v>
      </c>
      <c r="R46" s="40" t="s">
        <v>114</v>
      </c>
    </row>
    <row r="47" spans="1:18" s="23" customFormat="1" ht="20.100000000000001" customHeight="1" x14ac:dyDescent="0.15">
      <c r="A47" s="50"/>
      <c r="B47" s="57"/>
      <c r="C47" s="65"/>
      <c r="D47" s="66"/>
      <c r="E47" s="67"/>
      <c r="F47" s="43"/>
      <c r="G47" s="43"/>
      <c r="H47" s="43"/>
      <c r="I47" s="43"/>
      <c r="J47" s="22" t="s">
        <v>109</v>
      </c>
      <c r="K47" s="3">
        <v>458</v>
      </c>
      <c r="L47" s="10">
        <v>18</v>
      </c>
      <c r="M47" s="9">
        <v>11</v>
      </c>
      <c r="N47" s="9">
        <v>11</v>
      </c>
      <c r="O47" s="39"/>
      <c r="P47" s="39"/>
      <c r="Q47" s="39"/>
      <c r="R47" s="41"/>
    </row>
    <row r="48" spans="1:18" s="23" customFormat="1" ht="20.100000000000001" customHeight="1" x14ac:dyDescent="0.15">
      <c r="A48" s="50"/>
      <c r="B48" s="58"/>
      <c r="C48" s="68"/>
      <c r="D48" s="69"/>
      <c r="E48" s="70"/>
      <c r="F48" s="24" t="s">
        <v>93</v>
      </c>
      <c r="G48" s="24"/>
      <c r="H48" s="24"/>
      <c r="I48" s="24"/>
      <c r="J48" s="24"/>
      <c r="K48" s="24"/>
      <c r="L48" s="10">
        <f>SUM(L46:L47)</f>
        <v>54</v>
      </c>
      <c r="M48" s="9">
        <f>SUM(M46:M47)</f>
        <v>36</v>
      </c>
      <c r="N48" s="9">
        <f>SUM(N46:N47)</f>
        <v>36</v>
      </c>
      <c r="O48" s="43"/>
      <c r="P48" s="43"/>
      <c r="Q48" s="43"/>
      <c r="R48" s="42"/>
    </row>
    <row r="49" spans="1:18" s="23" customFormat="1" ht="20.100000000000001" customHeight="1" x14ac:dyDescent="0.15">
      <c r="A49" s="50"/>
      <c r="B49" s="56" t="s">
        <v>119</v>
      </c>
      <c r="C49" s="97" t="s">
        <v>120</v>
      </c>
      <c r="D49" s="71"/>
      <c r="E49" s="72"/>
      <c r="F49" s="38" t="s">
        <v>122</v>
      </c>
      <c r="G49" s="38" t="s">
        <v>121</v>
      </c>
      <c r="H49" s="38" t="s">
        <v>26</v>
      </c>
      <c r="I49" s="38" t="s">
        <v>27</v>
      </c>
      <c r="J49" s="22">
        <v>66.03</v>
      </c>
      <c r="K49" s="3">
        <v>290</v>
      </c>
      <c r="L49" s="10">
        <v>23</v>
      </c>
      <c r="M49" s="9">
        <v>15</v>
      </c>
      <c r="N49" s="9">
        <v>15</v>
      </c>
      <c r="O49" s="38" t="s">
        <v>178</v>
      </c>
      <c r="P49" s="38" t="s">
        <v>179</v>
      </c>
      <c r="Q49" s="38" t="s">
        <v>123</v>
      </c>
      <c r="R49" s="40" t="s">
        <v>131</v>
      </c>
    </row>
    <row r="50" spans="1:18" s="23" customFormat="1" ht="20.100000000000001" customHeight="1" x14ac:dyDescent="0.15">
      <c r="A50" s="50"/>
      <c r="B50" s="57"/>
      <c r="C50" s="73"/>
      <c r="D50" s="74"/>
      <c r="E50" s="75"/>
      <c r="F50" s="43"/>
      <c r="G50" s="43"/>
      <c r="H50" s="43"/>
      <c r="I50" s="43"/>
      <c r="J50" s="22">
        <v>83.93</v>
      </c>
      <c r="K50" s="3">
        <v>340</v>
      </c>
      <c r="L50" s="10">
        <v>40</v>
      </c>
      <c r="M50" s="9">
        <v>10</v>
      </c>
      <c r="N50" s="9">
        <v>10</v>
      </c>
      <c r="O50" s="39"/>
      <c r="P50" s="39"/>
      <c r="Q50" s="39"/>
      <c r="R50" s="41"/>
    </row>
    <row r="51" spans="1:18" s="23" customFormat="1" ht="20.100000000000001" customHeight="1" x14ac:dyDescent="0.15">
      <c r="A51" s="50"/>
      <c r="B51" s="58"/>
      <c r="C51" s="76"/>
      <c r="D51" s="77"/>
      <c r="E51" s="78"/>
      <c r="F51" s="24" t="s">
        <v>93</v>
      </c>
      <c r="G51" s="24"/>
      <c r="H51" s="24"/>
      <c r="I51" s="24"/>
      <c r="J51" s="24"/>
      <c r="K51" s="24"/>
      <c r="L51" s="10">
        <f>SUM(L49:L50)</f>
        <v>63</v>
      </c>
      <c r="M51" s="10">
        <f>SUM(M49:M50)</f>
        <v>25</v>
      </c>
      <c r="N51" s="10">
        <f>SUM(N49:N50)</f>
        <v>25</v>
      </c>
      <c r="O51" s="43"/>
      <c r="P51" s="43"/>
      <c r="Q51" s="43"/>
      <c r="R51" s="42"/>
    </row>
    <row r="52" spans="1:18" s="23" customFormat="1" ht="20.100000000000001" customHeight="1" x14ac:dyDescent="0.15">
      <c r="A52" s="50"/>
      <c r="B52" s="56" t="s">
        <v>124</v>
      </c>
      <c r="C52" s="97" t="s">
        <v>125</v>
      </c>
      <c r="D52" s="30"/>
      <c r="E52" s="31"/>
      <c r="F52" s="38" t="s">
        <v>126</v>
      </c>
      <c r="G52" s="38" t="s">
        <v>90</v>
      </c>
      <c r="H52" s="38" t="s">
        <v>26</v>
      </c>
      <c r="I52" s="38" t="s">
        <v>27</v>
      </c>
      <c r="J52" s="22" t="s">
        <v>127</v>
      </c>
      <c r="K52" s="3">
        <v>732</v>
      </c>
      <c r="L52" s="10">
        <v>25</v>
      </c>
      <c r="M52" s="9">
        <v>0</v>
      </c>
      <c r="N52" s="9">
        <v>0</v>
      </c>
      <c r="O52" s="38" t="s">
        <v>180</v>
      </c>
      <c r="P52" s="38" t="s">
        <v>181</v>
      </c>
      <c r="Q52" s="56" t="s">
        <v>200</v>
      </c>
      <c r="R52" s="98" t="s">
        <v>28</v>
      </c>
    </row>
    <row r="53" spans="1:18" s="23" customFormat="1" ht="20.100000000000001" customHeight="1" x14ac:dyDescent="0.15">
      <c r="A53" s="50"/>
      <c r="B53" s="81"/>
      <c r="C53" s="32"/>
      <c r="D53" s="33"/>
      <c r="E53" s="34"/>
      <c r="F53" s="81"/>
      <c r="G53" s="81"/>
      <c r="H53" s="81"/>
      <c r="I53" s="81"/>
      <c r="J53" s="22" t="s">
        <v>128</v>
      </c>
      <c r="K53" s="3">
        <v>743</v>
      </c>
      <c r="L53" s="10">
        <v>6</v>
      </c>
      <c r="M53" s="9">
        <v>2</v>
      </c>
      <c r="N53" s="9">
        <v>2</v>
      </c>
      <c r="O53" s="81"/>
      <c r="P53" s="81"/>
      <c r="Q53" s="99"/>
      <c r="R53" s="90"/>
    </row>
    <row r="54" spans="1:18" s="23" customFormat="1" ht="20.100000000000001" customHeight="1" x14ac:dyDescent="0.15">
      <c r="A54" s="50"/>
      <c r="B54" s="81"/>
      <c r="C54" s="32"/>
      <c r="D54" s="33"/>
      <c r="E54" s="34"/>
      <c r="F54" s="81"/>
      <c r="G54" s="81"/>
      <c r="H54" s="81"/>
      <c r="I54" s="81"/>
      <c r="J54" s="22" t="s">
        <v>129</v>
      </c>
      <c r="K54" s="3">
        <v>754</v>
      </c>
      <c r="L54" s="10">
        <v>32</v>
      </c>
      <c r="M54" s="9">
        <v>2</v>
      </c>
      <c r="N54" s="9">
        <v>2</v>
      </c>
      <c r="O54" s="81"/>
      <c r="P54" s="81"/>
      <c r="Q54" s="99"/>
      <c r="R54" s="90"/>
    </row>
    <row r="55" spans="1:18" s="23" customFormat="1" ht="20.100000000000001" customHeight="1" x14ac:dyDescent="0.15">
      <c r="A55" s="50"/>
      <c r="B55" s="81"/>
      <c r="C55" s="32"/>
      <c r="D55" s="33"/>
      <c r="E55" s="34"/>
      <c r="F55" s="81"/>
      <c r="G55" s="81"/>
      <c r="H55" s="81"/>
      <c r="I55" s="81"/>
      <c r="J55" s="22" t="s">
        <v>130</v>
      </c>
      <c r="K55" s="3">
        <v>745</v>
      </c>
      <c r="L55" s="10">
        <v>8</v>
      </c>
      <c r="M55" s="9">
        <v>2</v>
      </c>
      <c r="N55" s="9">
        <v>2</v>
      </c>
      <c r="O55" s="81"/>
      <c r="P55" s="81"/>
      <c r="Q55" s="99"/>
      <c r="R55" s="90"/>
    </row>
    <row r="56" spans="1:18" s="23" customFormat="1" ht="20.100000000000001" customHeight="1" x14ac:dyDescent="0.15">
      <c r="A56" s="50"/>
      <c r="B56" s="81"/>
      <c r="C56" s="32"/>
      <c r="D56" s="33"/>
      <c r="E56" s="34"/>
      <c r="F56" s="81"/>
      <c r="G56" s="81"/>
      <c r="H56" s="81"/>
      <c r="I56" s="81"/>
      <c r="J56" s="22">
        <v>96.292400000000001</v>
      </c>
      <c r="K56" s="3">
        <v>769</v>
      </c>
      <c r="L56" s="10">
        <v>7</v>
      </c>
      <c r="M56" s="9">
        <v>1</v>
      </c>
      <c r="N56" s="9">
        <v>1</v>
      </c>
      <c r="O56" s="81"/>
      <c r="P56" s="81"/>
      <c r="Q56" s="99"/>
      <c r="R56" s="90"/>
    </row>
    <row r="57" spans="1:18" s="23" customFormat="1" ht="20.100000000000001" customHeight="1" x14ac:dyDescent="0.15">
      <c r="A57" s="50"/>
      <c r="B57" s="81"/>
      <c r="C57" s="32"/>
      <c r="D57" s="33"/>
      <c r="E57" s="34"/>
      <c r="F57" s="82"/>
      <c r="G57" s="82"/>
      <c r="H57" s="82"/>
      <c r="I57" s="82"/>
      <c r="J57" s="21">
        <v>108.776</v>
      </c>
      <c r="K57" s="100">
        <v>948</v>
      </c>
      <c r="L57" s="10">
        <v>7</v>
      </c>
      <c r="M57" s="9">
        <v>1</v>
      </c>
      <c r="N57" s="9">
        <v>1</v>
      </c>
      <c r="O57" s="81"/>
      <c r="P57" s="81"/>
      <c r="Q57" s="99"/>
      <c r="R57" s="90"/>
    </row>
    <row r="58" spans="1:18" s="23" customFormat="1" ht="20.100000000000001" customHeight="1" x14ac:dyDescent="0.15">
      <c r="A58" s="50"/>
      <c r="B58" s="81"/>
      <c r="C58" s="32"/>
      <c r="D58" s="33"/>
      <c r="E58" s="34"/>
      <c r="F58" s="101" t="s">
        <v>136</v>
      </c>
      <c r="G58" s="102"/>
      <c r="H58" s="102"/>
      <c r="I58" s="102"/>
      <c r="J58" s="102"/>
      <c r="K58" s="103"/>
      <c r="L58" s="10">
        <f>SUM(L52:L57)</f>
        <v>85</v>
      </c>
      <c r="M58" s="9">
        <f>SUM(M52:M57)</f>
        <v>8</v>
      </c>
      <c r="N58" s="9">
        <f>SUM(N52:N57)</f>
        <v>8</v>
      </c>
      <c r="O58" s="81"/>
      <c r="P58" s="81"/>
      <c r="Q58" s="99"/>
      <c r="R58" s="90"/>
    </row>
    <row r="59" spans="1:18" s="23" customFormat="1" ht="20.100000000000001" customHeight="1" x14ac:dyDescent="0.15">
      <c r="A59" s="50"/>
      <c r="B59" s="56" t="s">
        <v>137</v>
      </c>
      <c r="C59" s="29" t="s">
        <v>138</v>
      </c>
      <c r="D59" s="30"/>
      <c r="E59" s="31"/>
      <c r="F59" s="38" t="s">
        <v>133</v>
      </c>
      <c r="G59" s="38" t="s">
        <v>132</v>
      </c>
      <c r="H59" s="38" t="s">
        <v>134</v>
      </c>
      <c r="I59" s="38" t="s">
        <v>135</v>
      </c>
      <c r="J59" s="22" t="s">
        <v>145</v>
      </c>
      <c r="K59" s="3">
        <v>469</v>
      </c>
      <c r="L59" s="10">
        <v>4</v>
      </c>
      <c r="M59" s="9">
        <v>0</v>
      </c>
      <c r="N59" s="9">
        <v>0</v>
      </c>
      <c r="O59" s="38" t="s">
        <v>182</v>
      </c>
      <c r="P59" s="38" t="s">
        <v>184</v>
      </c>
      <c r="Q59" s="38" t="s">
        <v>154</v>
      </c>
      <c r="R59" s="40" t="s">
        <v>148</v>
      </c>
    </row>
    <row r="60" spans="1:18" s="23" customFormat="1" ht="20.100000000000001" customHeight="1" x14ac:dyDescent="0.15">
      <c r="A60" s="50"/>
      <c r="B60" s="81"/>
      <c r="C60" s="32"/>
      <c r="D60" s="33"/>
      <c r="E60" s="34"/>
      <c r="F60" s="39"/>
      <c r="G60" s="39"/>
      <c r="H60" s="39"/>
      <c r="I60" s="39"/>
      <c r="J60" s="22" t="s">
        <v>146</v>
      </c>
      <c r="K60" s="3">
        <v>459</v>
      </c>
      <c r="L60" s="10">
        <v>4</v>
      </c>
      <c r="M60" s="9">
        <v>0</v>
      </c>
      <c r="N60" s="9">
        <v>0</v>
      </c>
      <c r="O60" s="39"/>
      <c r="P60" s="39"/>
      <c r="Q60" s="81"/>
      <c r="R60" s="41"/>
    </row>
    <row r="61" spans="1:18" s="23" customFormat="1" ht="20.100000000000001" customHeight="1" x14ac:dyDescent="0.15">
      <c r="A61" s="50"/>
      <c r="B61" s="81"/>
      <c r="C61" s="32"/>
      <c r="D61" s="33"/>
      <c r="E61" s="34"/>
      <c r="F61" s="39"/>
      <c r="G61" s="39"/>
      <c r="H61" s="39"/>
      <c r="I61" s="39"/>
      <c r="J61" s="17">
        <v>8.4</v>
      </c>
      <c r="K61" s="3">
        <v>469</v>
      </c>
      <c r="L61" s="10">
        <v>4</v>
      </c>
      <c r="M61" s="9">
        <v>0</v>
      </c>
      <c r="N61" s="9">
        <v>0</v>
      </c>
      <c r="O61" s="39"/>
      <c r="P61" s="39"/>
      <c r="Q61" s="81"/>
      <c r="R61" s="41"/>
    </row>
    <row r="62" spans="1:18" s="23" customFormat="1" ht="20.100000000000001" customHeight="1" x14ac:dyDescent="0.15">
      <c r="A62" s="50"/>
      <c r="B62" s="81"/>
      <c r="C62" s="32"/>
      <c r="D62" s="33"/>
      <c r="E62" s="34"/>
      <c r="F62" s="39"/>
      <c r="G62" s="39"/>
      <c r="H62" s="39"/>
      <c r="I62" s="39"/>
      <c r="J62" s="22" t="s">
        <v>147</v>
      </c>
      <c r="K62" s="3">
        <v>579</v>
      </c>
      <c r="L62" s="10">
        <v>4</v>
      </c>
      <c r="M62" s="9">
        <v>0</v>
      </c>
      <c r="N62" s="9">
        <v>0</v>
      </c>
      <c r="O62" s="39"/>
      <c r="P62" s="39"/>
      <c r="Q62" s="81"/>
      <c r="R62" s="41"/>
    </row>
    <row r="63" spans="1:18" s="23" customFormat="1" ht="20.100000000000001" customHeight="1" x14ac:dyDescent="0.15">
      <c r="A63" s="50"/>
      <c r="B63" s="81"/>
      <c r="C63" s="32"/>
      <c r="D63" s="33"/>
      <c r="E63" s="34"/>
      <c r="F63" s="39"/>
      <c r="G63" s="39"/>
      <c r="H63" s="39"/>
      <c r="I63" s="39"/>
      <c r="J63" s="22">
        <v>103</v>
      </c>
      <c r="K63" s="3">
        <v>559</v>
      </c>
      <c r="L63" s="10">
        <v>16</v>
      </c>
      <c r="M63" s="9">
        <v>6</v>
      </c>
      <c r="N63" s="9">
        <v>5</v>
      </c>
      <c r="O63" s="39"/>
      <c r="P63" s="39"/>
      <c r="Q63" s="81"/>
      <c r="R63" s="41"/>
    </row>
    <row r="64" spans="1:18" s="23" customFormat="1" ht="20.100000000000001" customHeight="1" x14ac:dyDescent="0.15">
      <c r="A64" s="50"/>
      <c r="B64" s="81"/>
      <c r="C64" s="32"/>
      <c r="D64" s="33"/>
      <c r="E64" s="34"/>
      <c r="F64" s="39"/>
      <c r="G64" s="39"/>
      <c r="H64" s="39"/>
      <c r="I64" s="39"/>
      <c r="J64" s="22">
        <v>107</v>
      </c>
      <c r="K64" s="3">
        <v>609</v>
      </c>
      <c r="L64" s="10">
        <v>16</v>
      </c>
      <c r="M64" s="9">
        <v>0</v>
      </c>
      <c r="N64" s="9">
        <v>0</v>
      </c>
      <c r="O64" s="39"/>
      <c r="P64" s="39"/>
      <c r="Q64" s="81"/>
      <c r="R64" s="41"/>
    </row>
    <row r="65" spans="1:18" s="23" customFormat="1" ht="20.100000000000001" customHeight="1" x14ac:dyDescent="0.15">
      <c r="A65" s="50"/>
      <c r="B65" s="82"/>
      <c r="C65" s="35"/>
      <c r="D65" s="36"/>
      <c r="E65" s="37"/>
      <c r="F65" s="24" t="s">
        <v>93</v>
      </c>
      <c r="G65" s="24"/>
      <c r="H65" s="24"/>
      <c r="I65" s="24"/>
      <c r="J65" s="24"/>
      <c r="K65" s="24"/>
      <c r="L65" s="10">
        <f>SUM(L59:L64)</f>
        <v>48</v>
      </c>
      <c r="M65" s="9">
        <f>SUM(M59:M64)</f>
        <v>6</v>
      </c>
      <c r="N65" s="9">
        <f>SUM(N59:N64)</f>
        <v>5</v>
      </c>
      <c r="O65" s="43"/>
      <c r="P65" s="43"/>
      <c r="Q65" s="81"/>
      <c r="R65" s="42"/>
    </row>
    <row r="66" spans="1:18" s="23" customFormat="1" ht="20.100000000000001" customHeight="1" x14ac:dyDescent="0.15">
      <c r="A66" s="50"/>
      <c r="B66" s="56" t="s">
        <v>137</v>
      </c>
      <c r="C66" s="29" t="s">
        <v>139</v>
      </c>
      <c r="D66" s="30"/>
      <c r="E66" s="31"/>
      <c r="F66" s="38" t="s">
        <v>133</v>
      </c>
      <c r="G66" s="38" t="s">
        <v>132</v>
      </c>
      <c r="H66" s="38" t="s">
        <v>134</v>
      </c>
      <c r="I66" s="38" t="s">
        <v>135</v>
      </c>
      <c r="J66" s="22" t="s">
        <v>140</v>
      </c>
      <c r="K66" s="3">
        <v>349</v>
      </c>
      <c r="L66" s="10">
        <v>6</v>
      </c>
      <c r="M66" s="9">
        <v>0</v>
      </c>
      <c r="N66" s="9">
        <v>0</v>
      </c>
      <c r="O66" s="39" t="s">
        <v>186</v>
      </c>
      <c r="P66" s="39" t="s">
        <v>183</v>
      </c>
      <c r="Q66" s="39" t="s">
        <v>185</v>
      </c>
      <c r="R66" s="41" t="s">
        <v>148</v>
      </c>
    </row>
    <row r="67" spans="1:18" s="23" customFormat="1" ht="20.100000000000001" customHeight="1" x14ac:dyDescent="0.15">
      <c r="A67" s="50"/>
      <c r="B67" s="57"/>
      <c r="C67" s="65"/>
      <c r="D67" s="79"/>
      <c r="E67" s="34"/>
      <c r="F67" s="39"/>
      <c r="G67" s="39"/>
      <c r="H67" s="39"/>
      <c r="I67" s="39"/>
      <c r="J67" s="22" t="s">
        <v>141</v>
      </c>
      <c r="K67" s="3">
        <v>369</v>
      </c>
      <c r="L67" s="10">
        <v>14</v>
      </c>
      <c r="M67" s="9">
        <v>1</v>
      </c>
      <c r="N67" s="9">
        <v>1</v>
      </c>
      <c r="O67" s="81"/>
      <c r="P67" s="81"/>
      <c r="Q67" s="81"/>
      <c r="R67" s="41"/>
    </row>
    <row r="68" spans="1:18" s="23" customFormat="1" ht="20.100000000000001" customHeight="1" x14ac:dyDescent="0.15">
      <c r="A68" s="50"/>
      <c r="B68" s="57"/>
      <c r="C68" s="65"/>
      <c r="D68" s="79"/>
      <c r="E68" s="34"/>
      <c r="F68" s="39"/>
      <c r="G68" s="39"/>
      <c r="H68" s="39"/>
      <c r="I68" s="39"/>
      <c r="J68" s="22" t="s">
        <v>142</v>
      </c>
      <c r="K68" s="3">
        <v>359</v>
      </c>
      <c r="L68" s="10">
        <v>20</v>
      </c>
      <c r="M68" s="9">
        <v>3</v>
      </c>
      <c r="N68" s="9">
        <v>2</v>
      </c>
      <c r="O68" s="81"/>
      <c r="P68" s="81"/>
      <c r="Q68" s="81"/>
      <c r="R68" s="41"/>
    </row>
    <row r="69" spans="1:18" s="23" customFormat="1" ht="20.100000000000001" customHeight="1" x14ac:dyDescent="0.15">
      <c r="A69" s="50"/>
      <c r="B69" s="81"/>
      <c r="C69" s="32"/>
      <c r="D69" s="33"/>
      <c r="E69" s="34"/>
      <c r="F69" s="39"/>
      <c r="G69" s="39"/>
      <c r="H69" s="39"/>
      <c r="I69" s="39"/>
      <c r="J69" s="22" t="s">
        <v>143</v>
      </c>
      <c r="K69" s="3">
        <v>369</v>
      </c>
      <c r="L69" s="10">
        <v>20</v>
      </c>
      <c r="M69" s="9">
        <v>4</v>
      </c>
      <c r="N69" s="9">
        <v>4</v>
      </c>
      <c r="O69" s="81"/>
      <c r="P69" s="81"/>
      <c r="Q69" s="81"/>
      <c r="R69" s="41"/>
    </row>
    <row r="70" spans="1:18" s="23" customFormat="1" ht="20.100000000000001" customHeight="1" x14ac:dyDescent="0.15">
      <c r="A70" s="50"/>
      <c r="B70" s="81"/>
      <c r="C70" s="32"/>
      <c r="D70" s="33"/>
      <c r="E70" s="34"/>
      <c r="F70" s="43"/>
      <c r="G70" s="43"/>
      <c r="H70" s="43"/>
      <c r="I70" s="43"/>
      <c r="J70" s="22" t="s">
        <v>144</v>
      </c>
      <c r="K70" s="3">
        <v>459</v>
      </c>
      <c r="L70" s="10">
        <v>20</v>
      </c>
      <c r="M70" s="9">
        <v>2</v>
      </c>
      <c r="N70" s="9">
        <v>2</v>
      </c>
      <c r="O70" s="81"/>
      <c r="P70" s="81"/>
      <c r="Q70" s="81"/>
      <c r="R70" s="41"/>
    </row>
    <row r="71" spans="1:18" s="23" customFormat="1" x14ac:dyDescent="0.15">
      <c r="A71" s="51"/>
      <c r="B71" s="80"/>
      <c r="C71" s="80"/>
      <c r="D71" s="80"/>
      <c r="E71" s="80"/>
      <c r="F71" s="86" t="s">
        <v>187</v>
      </c>
      <c r="G71" s="86"/>
      <c r="H71" s="86"/>
      <c r="I71" s="86"/>
      <c r="J71" s="86"/>
      <c r="K71" s="86"/>
      <c r="L71" s="18">
        <f>SUM(L66:L70)</f>
        <v>80</v>
      </c>
      <c r="M71" s="19">
        <f>SUM(M66:M70)</f>
        <v>10</v>
      </c>
      <c r="N71" s="15">
        <f>SUM(N66:N70)</f>
        <v>9</v>
      </c>
      <c r="O71" s="86"/>
      <c r="P71" s="86"/>
      <c r="Q71" s="86"/>
      <c r="R71" s="86"/>
    </row>
    <row r="72" spans="1:18" s="23" customFormat="1" ht="20.100000000000001" customHeight="1" x14ac:dyDescent="0.15">
      <c r="A72" s="50"/>
      <c r="B72" s="87" t="s">
        <v>155</v>
      </c>
      <c r="C72" s="29" t="s">
        <v>152</v>
      </c>
      <c r="D72" s="63"/>
      <c r="E72" s="64"/>
      <c r="F72" s="38" t="s">
        <v>151</v>
      </c>
      <c r="G72" s="38" t="s">
        <v>150</v>
      </c>
      <c r="H72" s="38" t="s">
        <v>26</v>
      </c>
      <c r="I72" s="38" t="s">
        <v>27</v>
      </c>
      <c r="J72" s="22">
        <v>84.91</v>
      </c>
      <c r="K72" s="3">
        <v>487</v>
      </c>
      <c r="L72" s="9">
        <v>39</v>
      </c>
      <c r="M72" s="9">
        <v>0</v>
      </c>
      <c r="N72" s="9">
        <v>0</v>
      </c>
      <c r="O72" s="38" t="s">
        <v>153</v>
      </c>
      <c r="P72" s="38"/>
      <c r="Q72" s="38" t="s">
        <v>154</v>
      </c>
      <c r="R72" s="88" t="s">
        <v>70</v>
      </c>
    </row>
    <row r="73" spans="1:18" s="23" customFormat="1" x14ac:dyDescent="0.15">
      <c r="A73" s="51"/>
      <c r="B73" s="80"/>
      <c r="C73" s="80"/>
      <c r="D73" s="80"/>
      <c r="E73" s="80"/>
      <c r="F73" s="80"/>
      <c r="G73" s="80"/>
      <c r="H73" s="80"/>
      <c r="I73" s="80"/>
      <c r="M73" s="20"/>
      <c r="O73" s="86"/>
      <c r="P73" s="86"/>
      <c r="Q73" s="86"/>
      <c r="R73" s="89"/>
    </row>
    <row r="74" spans="1:18" s="23" customFormat="1" ht="20.100000000000001" customHeight="1" x14ac:dyDescent="0.15">
      <c r="A74" s="50"/>
      <c r="B74" s="81"/>
      <c r="C74" s="65"/>
      <c r="D74" s="66"/>
      <c r="E74" s="67"/>
      <c r="F74" s="39"/>
      <c r="G74" s="39"/>
      <c r="H74" s="39"/>
      <c r="I74" s="39"/>
      <c r="J74" s="22">
        <v>113.86</v>
      </c>
      <c r="K74" s="3">
        <v>645</v>
      </c>
      <c r="L74" s="9">
        <v>18</v>
      </c>
      <c r="M74" s="9">
        <v>0</v>
      </c>
      <c r="N74" s="9">
        <v>0</v>
      </c>
      <c r="O74" s="39"/>
      <c r="P74" s="39"/>
      <c r="Q74" s="39"/>
      <c r="R74" s="90"/>
    </row>
    <row r="75" spans="1:18" s="23" customFormat="1" ht="20.100000000000001" customHeight="1" x14ac:dyDescent="0.15">
      <c r="A75" s="50"/>
      <c r="B75" s="81"/>
      <c r="C75" s="65"/>
      <c r="D75" s="66"/>
      <c r="E75" s="67"/>
      <c r="F75" s="43"/>
      <c r="G75" s="43"/>
      <c r="H75" s="43"/>
      <c r="I75" s="43"/>
      <c r="J75" s="22">
        <v>116.93</v>
      </c>
      <c r="K75" s="3">
        <v>667</v>
      </c>
      <c r="L75" s="9">
        <v>18</v>
      </c>
      <c r="M75" s="9">
        <v>0</v>
      </c>
      <c r="N75" s="9">
        <v>0</v>
      </c>
      <c r="O75" s="39"/>
      <c r="P75" s="39"/>
      <c r="Q75" s="39"/>
      <c r="R75" s="90"/>
    </row>
    <row r="76" spans="1:18" s="23" customFormat="1" ht="20.100000000000001" customHeight="1" x14ac:dyDescent="0.15">
      <c r="A76" s="50"/>
      <c r="B76" s="82"/>
      <c r="C76" s="68"/>
      <c r="D76" s="69"/>
      <c r="E76" s="70"/>
      <c r="F76" s="24" t="s">
        <v>93</v>
      </c>
      <c r="G76" s="24"/>
      <c r="H76" s="24"/>
      <c r="I76" s="24"/>
      <c r="J76" s="24"/>
      <c r="K76" s="24"/>
      <c r="L76" s="9">
        <f>SUM(L72:L75)</f>
        <v>75</v>
      </c>
      <c r="M76" s="9">
        <v>0</v>
      </c>
      <c r="N76" s="9">
        <v>0</v>
      </c>
      <c r="O76" s="43"/>
      <c r="P76" s="43"/>
      <c r="Q76" s="43"/>
      <c r="R76" s="91"/>
    </row>
    <row r="77" spans="1:18" s="23" customFormat="1" ht="20.100000000000001" customHeight="1" x14ac:dyDescent="0.15">
      <c r="A77" s="50"/>
      <c r="B77" s="26" t="s">
        <v>189</v>
      </c>
      <c r="C77" s="27" t="s">
        <v>201</v>
      </c>
      <c r="D77" s="28"/>
      <c r="E77" s="28"/>
      <c r="F77" s="24" t="s">
        <v>190</v>
      </c>
      <c r="G77" s="24" t="s">
        <v>191</v>
      </c>
      <c r="H77" s="24" t="s">
        <v>192</v>
      </c>
      <c r="I77" s="24" t="s">
        <v>193</v>
      </c>
      <c r="J77" s="22">
        <v>81</v>
      </c>
      <c r="K77" s="22"/>
      <c r="L77" s="9">
        <v>80</v>
      </c>
      <c r="M77" s="9">
        <v>61</v>
      </c>
      <c r="N77" s="9">
        <v>51</v>
      </c>
      <c r="O77" s="24" t="s">
        <v>195</v>
      </c>
      <c r="P77" s="24" t="s">
        <v>196</v>
      </c>
      <c r="Q77" s="24" t="s">
        <v>198</v>
      </c>
      <c r="R77" s="25" t="s">
        <v>197</v>
      </c>
    </row>
    <row r="78" spans="1:18" s="23" customFormat="1" ht="20.100000000000001" customHeight="1" x14ac:dyDescent="0.15">
      <c r="A78" s="50"/>
      <c r="B78" s="26"/>
      <c r="C78" s="28"/>
      <c r="D78" s="28"/>
      <c r="E78" s="28"/>
      <c r="F78" s="24"/>
      <c r="G78" s="24"/>
      <c r="H78" s="24"/>
      <c r="I78" s="24"/>
      <c r="J78" s="22">
        <v>84.95</v>
      </c>
      <c r="K78" s="22"/>
      <c r="L78" s="9">
        <v>15</v>
      </c>
      <c r="M78" s="9">
        <v>3</v>
      </c>
      <c r="N78" s="9">
        <v>3</v>
      </c>
      <c r="O78" s="24"/>
      <c r="P78" s="24"/>
      <c r="Q78" s="24"/>
      <c r="R78" s="25"/>
    </row>
    <row r="79" spans="1:18" s="23" customFormat="1" ht="20.100000000000001" customHeight="1" x14ac:dyDescent="0.15">
      <c r="A79" s="50"/>
      <c r="B79" s="26"/>
      <c r="C79" s="28"/>
      <c r="D79" s="28"/>
      <c r="E79" s="28"/>
      <c r="F79" s="24"/>
      <c r="G79" s="24"/>
      <c r="H79" s="24"/>
      <c r="I79" s="24"/>
      <c r="J79" s="22" t="s">
        <v>188</v>
      </c>
      <c r="K79" s="22"/>
      <c r="L79" s="9">
        <v>1</v>
      </c>
      <c r="M79" s="9">
        <v>1</v>
      </c>
      <c r="N79" s="9">
        <v>1</v>
      </c>
      <c r="O79" s="24"/>
      <c r="P79" s="24"/>
      <c r="Q79" s="24"/>
      <c r="R79" s="25"/>
    </row>
    <row r="80" spans="1:18" s="7" customFormat="1" ht="20.100000000000001" customHeight="1" x14ac:dyDescent="0.15">
      <c r="A80" s="50"/>
      <c r="B80" s="26"/>
      <c r="C80" s="28"/>
      <c r="D80" s="28"/>
      <c r="E80" s="28"/>
      <c r="F80" s="24" t="s">
        <v>194</v>
      </c>
      <c r="G80" s="24"/>
      <c r="H80" s="24"/>
      <c r="I80" s="24"/>
      <c r="J80" s="24"/>
      <c r="K80" s="16"/>
      <c r="L80" s="9">
        <f>SUM(L77:L79)</f>
        <v>96</v>
      </c>
      <c r="M80" s="9">
        <f>SUM(M77:M79)</f>
        <v>65</v>
      </c>
      <c r="N80" s="9">
        <f>SUM(N77:N79)</f>
        <v>55</v>
      </c>
      <c r="O80" s="24"/>
      <c r="P80" s="24"/>
      <c r="Q80" s="24"/>
      <c r="R80" s="25"/>
    </row>
    <row r="81" spans="1:18" ht="22.5" customHeight="1" x14ac:dyDescent="0.15">
      <c r="A81" s="52"/>
      <c r="B81" s="60" t="s">
        <v>199</v>
      </c>
      <c r="C81" s="61"/>
      <c r="D81" s="61"/>
      <c r="E81" s="61"/>
      <c r="F81" s="61"/>
      <c r="G81" s="61"/>
      <c r="H81" s="61"/>
      <c r="I81" s="61"/>
      <c r="J81" s="61"/>
      <c r="K81" s="62"/>
      <c r="L81" s="12">
        <f>SUM(L9:L80)/2</f>
        <v>1388</v>
      </c>
      <c r="M81" s="12">
        <f>SUM(M9:M80)/2</f>
        <v>382</v>
      </c>
      <c r="N81" s="12">
        <f>SUM(N9:N80)/2</f>
        <v>370</v>
      </c>
      <c r="O81" s="83"/>
      <c r="P81" s="84"/>
      <c r="Q81" s="84"/>
      <c r="R81" s="85"/>
    </row>
    <row r="82" spans="1:18" x14ac:dyDescent="0.15">
      <c r="M82" s="11"/>
    </row>
    <row r="84" spans="1:18" x14ac:dyDescent="0.15">
      <c r="G84" s="59"/>
      <c r="N84" s="6"/>
    </row>
    <row r="85" spans="1:18" x14ac:dyDescent="0.15">
      <c r="G85" s="59"/>
    </row>
    <row r="86" spans="1:18" x14ac:dyDescent="0.15">
      <c r="G86" s="59"/>
      <c r="K86" s="1" t="s">
        <v>25</v>
      </c>
    </row>
    <row r="87" spans="1:18" x14ac:dyDescent="0.15">
      <c r="G87" s="59"/>
      <c r="K87" s="1" t="s">
        <v>25</v>
      </c>
    </row>
  </sheetData>
  <mergeCells count="198">
    <mergeCell ref="R59:R65"/>
    <mergeCell ref="F23:K23"/>
    <mergeCell ref="O21:O23"/>
    <mergeCell ref="Q21:Q23"/>
    <mergeCell ref="F21:F22"/>
    <mergeCell ref="G21:G22"/>
    <mergeCell ref="H21:H22"/>
    <mergeCell ref="I21:I22"/>
    <mergeCell ref="R21:R23"/>
    <mergeCell ref="P21:P23"/>
    <mergeCell ref="O24:O27"/>
    <mergeCell ref="I28:I29"/>
    <mergeCell ref="H28:H29"/>
    <mergeCell ref="O49:O51"/>
    <mergeCell ref="Q49:Q51"/>
    <mergeCell ref="R49:R51"/>
    <mergeCell ref="F51:K51"/>
    <mergeCell ref="O52:O58"/>
    <mergeCell ref="Q52:Q58"/>
    <mergeCell ref="R52:R58"/>
    <mergeCell ref="O28:O30"/>
    <mergeCell ref="Q28:Q30"/>
    <mergeCell ref="R28:R30"/>
    <mergeCell ref="F27:K27"/>
    <mergeCell ref="J7:J8"/>
    <mergeCell ref="K7:K8"/>
    <mergeCell ref="R5:R8"/>
    <mergeCell ref="O5:O8"/>
    <mergeCell ref="L5:N6"/>
    <mergeCell ref="P5:P8"/>
    <mergeCell ref="F10:K10"/>
    <mergeCell ref="Q9:Q10"/>
    <mergeCell ref="P9:P10"/>
    <mergeCell ref="P66:P71"/>
    <mergeCell ref="C72:E76"/>
    <mergeCell ref="F72:F75"/>
    <mergeCell ref="G72:G75"/>
    <mergeCell ref="H72:H75"/>
    <mergeCell ref="I72:I75"/>
    <mergeCell ref="O72:O76"/>
    <mergeCell ref="Q72:Q76"/>
    <mergeCell ref="R72:R76"/>
    <mergeCell ref="F76:K76"/>
    <mergeCell ref="P72:P76"/>
    <mergeCell ref="R66:R71"/>
    <mergeCell ref="O81:R81"/>
    <mergeCell ref="F71:K71"/>
    <mergeCell ref="O46:O48"/>
    <mergeCell ref="Q46:Q48"/>
    <mergeCell ref="R46:R48"/>
    <mergeCell ref="B49:B51"/>
    <mergeCell ref="C49:E51"/>
    <mergeCell ref="O59:O65"/>
    <mergeCell ref="O66:O71"/>
    <mergeCell ref="Q59:Q65"/>
    <mergeCell ref="B72:B76"/>
    <mergeCell ref="Q66:Q71"/>
    <mergeCell ref="C52:E58"/>
    <mergeCell ref="F58:K58"/>
    <mergeCell ref="F52:F57"/>
    <mergeCell ref="G52:G57"/>
    <mergeCell ref="H52:H57"/>
    <mergeCell ref="B66:B71"/>
    <mergeCell ref="F66:F70"/>
    <mergeCell ref="G66:G70"/>
    <mergeCell ref="P46:P48"/>
    <mergeCell ref="P49:P51"/>
    <mergeCell ref="P52:P58"/>
    <mergeCell ref="P59:P65"/>
    <mergeCell ref="B21:B23"/>
    <mergeCell ref="C21:E23"/>
    <mergeCell ref="B35:B40"/>
    <mergeCell ref="F40:K40"/>
    <mergeCell ref="G35:G39"/>
    <mergeCell ref="F35:F39"/>
    <mergeCell ref="G86:G87"/>
    <mergeCell ref="B81:K81"/>
    <mergeCell ref="G84:G85"/>
    <mergeCell ref="B28:B30"/>
    <mergeCell ref="C28:E30"/>
    <mergeCell ref="C24:E27"/>
    <mergeCell ref="B24:B27"/>
    <mergeCell ref="F34:K34"/>
    <mergeCell ref="C31:E34"/>
    <mergeCell ref="B31:B34"/>
    <mergeCell ref="C35:E40"/>
    <mergeCell ref="B41:B45"/>
    <mergeCell ref="B52:B58"/>
    <mergeCell ref="H66:H70"/>
    <mergeCell ref="I66:I70"/>
    <mergeCell ref="C66:E71"/>
    <mergeCell ref="B59:B65"/>
    <mergeCell ref="F65:K65"/>
    <mergeCell ref="B16:B20"/>
    <mergeCell ref="B11:B15"/>
    <mergeCell ref="Q16:Q20"/>
    <mergeCell ref="P11:P15"/>
    <mergeCell ref="P16:P20"/>
    <mergeCell ref="R11:R15"/>
    <mergeCell ref="I11:I14"/>
    <mergeCell ref="H11:H14"/>
    <mergeCell ref="G11:G14"/>
    <mergeCell ref="F11:F14"/>
    <mergeCell ref="G16:G19"/>
    <mergeCell ref="F20:K20"/>
    <mergeCell ref="F15:K15"/>
    <mergeCell ref="O11:O15"/>
    <mergeCell ref="Q11:Q15"/>
    <mergeCell ref="I16:I19"/>
    <mergeCell ref="H16:H19"/>
    <mergeCell ref="F16:F19"/>
    <mergeCell ref="O16:O20"/>
    <mergeCell ref="P28:P30"/>
    <mergeCell ref="B7:B8"/>
    <mergeCell ref="H7:H8"/>
    <mergeCell ref="J5:K6"/>
    <mergeCell ref="F5:G6"/>
    <mergeCell ref="I7:I8"/>
    <mergeCell ref="H5:I6"/>
    <mergeCell ref="A1:R3"/>
    <mergeCell ref="A9:A81"/>
    <mergeCell ref="A5:B6"/>
    <mergeCell ref="C5:E8"/>
    <mergeCell ref="A7:A8"/>
    <mergeCell ref="F7:F8"/>
    <mergeCell ref="G7:G8"/>
    <mergeCell ref="Q5:Q8"/>
    <mergeCell ref="L7:L8"/>
    <mergeCell ref="R9:R10"/>
    <mergeCell ref="B9:B10"/>
    <mergeCell ref="C9:E10"/>
    <mergeCell ref="O9:O10"/>
    <mergeCell ref="M7:N7"/>
    <mergeCell ref="C11:E15"/>
    <mergeCell ref="R16:R20"/>
    <mergeCell ref="C16:E20"/>
    <mergeCell ref="R24:R27"/>
    <mergeCell ref="Q24:Q27"/>
    <mergeCell ref="O31:O34"/>
    <mergeCell ref="H31:H33"/>
    <mergeCell ref="I31:I33"/>
    <mergeCell ref="F31:F33"/>
    <mergeCell ref="G31:G33"/>
    <mergeCell ref="Q35:Q40"/>
    <mergeCell ref="R35:R40"/>
    <mergeCell ref="O35:O40"/>
    <mergeCell ref="I35:I39"/>
    <mergeCell ref="H35:H39"/>
    <mergeCell ref="P31:P34"/>
    <mergeCell ref="P35:P40"/>
    <mergeCell ref="R31:R34"/>
    <mergeCell ref="Q31:Q34"/>
    <mergeCell ref="F24:F26"/>
    <mergeCell ref="G28:G29"/>
    <mergeCell ref="F28:F29"/>
    <mergeCell ref="F30:K30"/>
    <mergeCell ref="I24:I26"/>
    <mergeCell ref="G24:G26"/>
    <mergeCell ref="H24:H26"/>
    <mergeCell ref="P24:P27"/>
    <mergeCell ref="O41:O45"/>
    <mergeCell ref="Q41:Q45"/>
    <mergeCell ref="C41:E45"/>
    <mergeCell ref="F45:K45"/>
    <mergeCell ref="R41:R45"/>
    <mergeCell ref="I41:I44"/>
    <mergeCell ref="H41:H44"/>
    <mergeCell ref="G41:G44"/>
    <mergeCell ref="F41:F44"/>
    <mergeCell ref="P41:P45"/>
    <mergeCell ref="C59:E65"/>
    <mergeCell ref="F59:F64"/>
    <mergeCell ref="G59:G64"/>
    <mergeCell ref="H59:H64"/>
    <mergeCell ref="I59:I64"/>
    <mergeCell ref="C46:E48"/>
    <mergeCell ref="B46:B48"/>
    <mergeCell ref="I46:I47"/>
    <mergeCell ref="H46:H47"/>
    <mergeCell ref="F46:F47"/>
    <mergeCell ref="G46:G47"/>
    <mergeCell ref="F48:K48"/>
    <mergeCell ref="I52:I57"/>
    <mergeCell ref="F49:F50"/>
    <mergeCell ref="G49:G50"/>
    <mergeCell ref="H49:H50"/>
    <mergeCell ref="I49:I50"/>
    <mergeCell ref="Q77:Q80"/>
    <mergeCell ref="R77:R80"/>
    <mergeCell ref="B77:B80"/>
    <mergeCell ref="F80:J80"/>
    <mergeCell ref="C77:E80"/>
    <mergeCell ref="I77:I79"/>
    <mergeCell ref="H77:H79"/>
    <mergeCell ref="G77:G79"/>
    <mergeCell ref="F77:F79"/>
    <mergeCell ref="O77:O80"/>
    <mergeCell ref="P77:P80"/>
  </mergeCells>
  <phoneticPr fontId="6" type="noConversion"/>
  <printOptions horizontalCentered="1"/>
  <pageMargins left="0.19685039370078741" right="0.15748031496062992" top="0.59055118110236227" bottom="0.39370078740157483" header="0.59055118110236227" footer="0.19685039370078741"/>
  <pageSetup paperSize="9" scale="65" fitToHeight="0" orientation="portrait" r:id="rId1"/>
  <headerFooter alignWithMargins="0"/>
  <rowBreaks count="1" manualBreakCount="1">
    <brk id="58" max="16" man="1"/>
  </rowBreaks>
  <colBreaks count="1" manualBreakCount="1">
    <brk id="2" max="167" man="1"/>
  </colBreaks>
  <ignoredErrors>
    <ignoredError sqref="N48 N58 N51 N27 M80:N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제주시</vt:lpstr>
      <vt:lpstr>제주시!Print_Area</vt:lpstr>
      <vt:lpstr>제주시!Print_Titles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2020-02-10T08:47:17Z</cp:lastPrinted>
  <dcterms:created xsi:type="dcterms:W3CDTF">2017-02-16T00:58:18Z</dcterms:created>
  <dcterms:modified xsi:type="dcterms:W3CDTF">2020-09-09T05:37:17Z</dcterms:modified>
</cp:coreProperties>
</file>