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45" windowHeight="8550" tabRatio="887" activeTab="0"/>
  </bookViews>
  <sheets>
    <sheet name="1.인구추이-가.등록인구추이" sheetId="1" r:id="rId1"/>
    <sheet name="1-나.거소신고인수" sheetId="2" r:id="rId2"/>
    <sheet name="2.읍면동별세대및인구" sheetId="3" r:id="rId3"/>
    <sheet name="3.연령(5세계급)및성별인구" sheetId="4" r:id="rId4"/>
    <sheet name="3.연령(5세계급)및성별인구(계속)" sheetId="5" r:id="rId5"/>
    <sheet name="4.혼인상태별인구(15세이상)" sheetId="6" r:id="rId6"/>
    <sheet name="5.교육정도별인구(6세이상)" sheetId="7" r:id="rId7"/>
    <sheet name="6.주택점유형태별 가구(일반가구)" sheetId="8" r:id="rId8"/>
    <sheet name="7.사용방수별 가구(일반가구)" sheetId="9" r:id="rId9"/>
    <sheet name="8.인구동태" sheetId="10" r:id="rId10"/>
    <sheet name="8-1.인구동태" sheetId="11" r:id="rId11"/>
    <sheet name="9.인구이동" sheetId="12" r:id="rId12"/>
    <sheet name="9-1.시별인구이동" sheetId="13" r:id="rId13"/>
    <sheet name="10.주민등록전입지별인구이동" sheetId="14" r:id="rId14"/>
    <sheet name="11.주민등록전출지별인구이동" sheetId="15" r:id="rId15"/>
    <sheet name="12.외국인 국적별 등록현황" sheetId="16" r:id="rId16"/>
    <sheet name="13.외국인국적별혼인" sheetId="17" r:id="rId17"/>
    <sheet name="14.혼인종류및외국인국적별혼인인구" sheetId="18" r:id="rId18"/>
    <sheet name="15. 외국인과의 혼인" sheetId="19" r:id="rId19"/>
    <sheet name="16.사망원인별사망" sheetId="20" r:id="rId20"/>
    <sheet name="17.혼인율" sheetId="21" r:id="rId21"/>
    <sheet name="18.이혼율" sheetId="22" r:id="rId22"/>
    <sheet name="19.여성가구주현황" sheetId="23" r:id="rId23"/>
  </sheets>
  <definedNames>
    <definedName name="_xlnm.Print_Area" localSheetId="0">'1.인구추이-가.등록인구추이'!$A$1:$Q$53</definedName>
    <definedName name="_xlnm.Print_Area" localSheetId="14">'11.주민등록전출지별인구이동'!#REF!</definedName>
    <definedName name="_xlnm.Print_Area" localSheetId="15">'12.외국인 국적별 등록현황'!$A$1:$T$24</definedName>
    <definedName name="_xlnm.Print_Area" localSheetId="16">'13.외국인국적별혼인'!#REF!</definedName>
    <definedName name="_xlnm.Print_Area" localSheetId="17">'14.혼인종류및외국인국적별혼인인구'!#REF!</definedName>
    <definedName name="_xlnm.Print_Area" localSheetId="1">'1-나.거소신고인수'!#REF!</definedName>
    <definedName name="_xlnm.Print_Area" localSheetId="3">'3.연령(5세계급)및성별인구'!$A$1:$L$35</definedName>
    <definedName name="_xlnm.Print_Area" localSheetId="4">'3.연령(5세계급)및성별인구(계속)'!$A$1:$L$34</definedName>
    <definedName name="_xlnm.Print_Area" localSheetId="5">'4.혼인상태별인구(15세이상)'!$A$1:$S$31</definedName>
    <definedName name="_xlnm.Print_Area" localSheetId="6">'5.교육정도별인구(6세이상)'!#REF!</definedName>
    <definedName name="_xlnm.Print_Area" localSheetId="7">'6.주택점유형태별 가구(일반가구)'!$A$1:$AI$17</definedName>
    <definedName name="_xlnm.Print_Area" localSheetId="8">'7.사용방수별 가구(일반가구)'!$A$1:$L$10</definedName>
    <definedName name="_xlnm.Print_Area" localSheetId="9">'8.인구동태'!$A$1:$J$26</definedName>
    <definedName name="_xlnm.Print_Area" localSheetId="10">'8-1.인구동태'!$A$1:$K$11</definedName>
    <definedName name="_xlnm.Print_Area" localSheetId="11">'9.인구이동'!#REF!</definedName>
    <definedName name="_xlnm.Print_Area" localSheetId="12">'9-1.시별인구이동'!#REF!</definedName>
  </definedNames>
  <calcPr fullCalcOnLoad="1"/>
</workbook>
</file>

<file path=xl/comments8.xml><?xml version="1.0" encoding="utf-8"?>
<comments xmlns="http://schemas.openxmlformats.org/spreadsheetml/2006/main">
  <authors>
    <author>이정순</author>
  </authors>
  <commentList>
    <comment ref="G7" authorId="0">
      <text>
        <r>
          <rPr>
            <sz val="10"/>
            <rFont val="굴림"/>
            <family val="3"/>
          </rPr>
          <t>주) 사글세+보증부월세</t>
        </r>
        <r>
          <rPr>
            <sz val="9"/>
            <rFont val="굴림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<sst xmlns="http://schemas.openxmlformats.org/spreadsheetml/2006/main" count="2674" uniqueCount="900">
  <si>
    <t xml:space="preserve">    주 : 제주특별자치도 전체수치임</t>
  </si>
  <si>
    <t xml:space="preserve">Note : 3) Total number of Jeju Special Self-Governing Province </t>
  </si>
  <si>
    <r>
      <rPr>
        <sz val="10"/>
        <rFont val="굴림"/>
        <family val="3"/>
      </rPr>
      <t>남</t>
    </r>
  </si>
  <si>
    <r>
      <rPr>
        <sz val="10"/>
        <rFont val="굴림"/>
        <family val="3"/>
      </rPr>
      <t>여</t>
    </r>
  </si>
  <si>
    <t>(단위 : 명)</t>
  </si>
  <si>
    <t>Unit : case per 1,000 population</t>
  </si>
  <si>
    <t>2 0 1 0</t>
  </si>
  <si>
    <t xml:space="preserve"> Jeju-si</t>
  </si>
  <si>
    <t xml:space="preserve"> Seogwipo-si</t>
  </si>
  <si>
    <t xml:space="preserve"> </t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</si>
  <si>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세대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굴림"/>
        <family val="3"/>
      </rPr>
      <t>명</t>
    </r>
    <r>
      <rPr>
        <sz val="10"/>
        <color indexed="8"/>
        <rFont val="Arial"/>
        <family val="2"/>
      </rPr>
      <t>)</t>
    </r>
  </si>
  <si>
    <t>(Unit : household, person)</t>
  </si>
  <si>
    <r>
      <rPr>
        <sz val="10"/>
        <color indexed="8"/>
        <rFont val="굴림"/>
        <family val="3"/>
      </rPr>
      <t>세</t>
    </r>
    <r>
      <rPr>
        <sz val="10"/>
        <color indexed="8"/>
        <rFont val="Arial"/>
        <family val="2"/>
      </rPr>
      <t xml:space="preserve">        </t>
    </r>
    <r>
      <rPr>
        <sz val="10"/>
        <color indexed="8"/>
        <rFont val="굴림"/>
        <family val="3"/>
      </rPr>
      <t>대</t>
    </r>
    <r>
      <rPr>
        <sz val="10"/>
        <color indexed="8"/>
        <rFont val="Arial"/>
        <family val="2"/>
      </rPr>
      <t xml:space="preserve"> </t>
    </r>
    <r>
      <rPr>
        <vertAlign val="superscript"/>
        <sz val="10"/>
        <color indexed="8"/>
        <rFont val="Arial"/>
        <family val="2"/>
      </rPr>
      <t>1)</t>
    </r>
  </si>
  <si>
    <r>
      <t>65</t>
    </r>
    <r>
      <rPr>
        <sz val="10"/>
        <rFont val="돋움"/>
        <family val="3"/>
      </rPr>
      <t>세이상</t>
    </r>
  </si>
  <si>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돋움"/>
        <family val="3"/>
      </rPr>
      <t>별</t>
    </r>
  </si>
  <si>
    <t>Si</t>
  </si>
  <si>
    <r>
      <rPr>
        <sz val="10"/>
        <color indexed="8"/>
        <rFont val="돋움"/>
        <family val="3"/>
      </rPr>
      <t>읍면동별</t>
    </r>
  </si>
  <si>
    <t>Number of</t>
  </si>
  <si>
    <r>
      <rPr>
        <sz val="10"/>
        <color indexed="8"/>
        <rFont val="굴림"/>
        <family val="3"/>
      </rPr>
      <t>남</t>
    </r>
  </si>
  <si>
    <r>
      <rPr>
        <sz val="10"/>
        <color indexed="8"/>
        <rFont val="굴림"/>
        <family val="3"/>
      </rPr>
      <t>여</t>
    </r>
  </si>
  <si>
    <t>Person 65</t>
  </si>
  <si>
    <t>Eup,Myeon,Dong</t>
  </si>
  <si>
    <t>years old</t>
  </si>
  <si>
    <t>households</t>
  </si>
  <si>
    <t>Male</t>
  </si>
  <si>
    <t>Female</t>
  </si>
  <si>
    <t>and over</t>
  </si>
  <si>
    <t xml:space="preserve">  Hallim-eup</t>
  </si>
  <si>
    <t xml:space="preserve">  Aewol-eup</t>
  </si>
  <si>
    <t xml:space="preserve">  Gujwa-eup</t>
  </si>
  <si>
    <t xml:space="preserve">  Jocheon-eup</t>
  </si>
  <si>
    <t xml:space="preserve">  Hangyeong-myeon</t>
  </si>
  <si>
    <t xml:space="preserve">  Chuja-myeon</t>
  </si>
  <si>
    <t xml:space="preserve">  Udo-myeon</t>
  </si>
  <si>
    <t xml:space="preserve">  Ildo 1-dong</t>
  </si>
  <si>
    <t xml:space="preserve">  Ildo 2-dong</t>
  </si>
  <si>
    <t xml:space="preserve">  Ido 1-dong</t>
  </si>
  <si>
    <t xml:space="preserve">  Ido 2-dong</t>
  </si>
  <si>
    <t xml:space="preserve">  Samdo 1-dong</t>
  </si>
  <si>
    <t xml:space="preserve">  Samdo 2-dong</t>
  </si>
  <si>
    <t xml:space="preserve">  Yongdam 1-dong</t>
  </si>
  <si>
    <t xml:space="preserve">  Yongdam 2-dong</t>
  </si>
  <si>
    <t xml:space="preserve">  Geonip-dong</t>
  </si>
  <si>
    <t xml:space="preserve">  Hwabuk-dong</t>
  </si>
  <si>
    <t xml:space="preserve">  Samyang-dong</t>
  </si>
  <si>
    <t xml:space="preserve">  Bonggae-dong</t>
  </si>
  <si>
    <t xml:space="preserve">  Ara-dong</t>
  </si>
  <si>
    <t xml:space="preserve">  Ora-dong</t>
  </si>
  <si>
    <t xml:space="preserve">  Yeon-dong</t>
  </si>
  <si>
    <t xml:space="preserve">  Nohyeong-dong</t>
  </si>
  <si>
    <t xml:space="preserve">  Oedo-dong</t>
  </si>
  <si>
    <t xml:space="preserve">  Iho-dong</t>
  </si>
  <si>
    <t xml:space="preserve">  Dodu-dong</t>
  </si>
  <si>
    <t xml:space="preserve">2 0 1 1 </t>
  </si>
  <si>
    <t>구성비</t>
  </si>
  <si>
    <r>
      <t>인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구</t>
    </r>
  </si>
  <si>
    <r>
      <t>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구</t>
    </r>
  </si>
  <si>
    <r>
      <t>자료 : 「국내인구이동통계」통계청</t>
    </r>
  </si>
  <si>
    <t xml:space="preserve"> Note : 1)The figures of migrants are based on resident registration ; and  Intra-Metropolitan City </t>
  </si>
  <si>
    <t>and Province migrants are based on In-migrants population, excluding emigrants overseas</t>
  </si>
  <si>
    <t xml:space="preserve">           3) Total number of Jeju Special Self-Governing Province </t>
  </si>
  <si>
    <t xml:space="preserve"> Note : 1) The figures of migrants are based on resident registration; </t>
  </si>
  <si>
    <t xml:space="preserve">               and Intra-Si, migrants are based on in-migranting population</t>
  </si>
  <si>
    <t xml:space="preserve">   주 : 제주특별자치도 전체수치임</t>
  </si>
  <si>
    <t xml:space="preserve">Note : Total number of Jeju Special Self-Governing Province </t>
  </si>
  <si>
    <t>Year</t>
  </si>
  <si>
    <t>계</t>
  </si>
  <si>
    <t>연 별</t>
  </si>
  <si>
    <t xml:space="preserve">         연   별</t>
  </si>
  <si>
    <r>
      <t>연</t>
    </r>
    <r>
      <rPr>
        <sz val="9"/>
        <rFont val="Arial"/>
        <family val="2"/>
      </rPr>
      <t xml:space="preserve">    </t>
    </r>
    <r>
      <rPr>
        <sz val="9"/>
        <rFont val="돋움"/>
        <family val="3"/>
      </rPr>
      <t>령</t>
    </r>
    <r>
      <rPr>
        <sz val="9"/>
        <rFont val="Arial"/>
        <family val="2"/>
      </rPr>
      <t xml:space="preserve"> 
</t>
    </r>
    <r>
      <rPr>
        <sz val="9"/>
        <rFont val="돋움"/>
        <family val="3"/>
      </rPr>
      <t>및</t>
    </r>
    <r>
      <rPr>
        <sz val="9"/>
        <rFont val="Arial"/>
        <family val="2"/>
      </rPr>
      <t xml:space="preserve"> 
</t>
    </r>
    <r>
      <rPr>
        <sz val="9"/>
        <rFont val="돋움"/>
        <family val="3"/>
      </rPr>
      <t>성</t>
    </r>
    <r>
      <rPr>
        <sz val="9"/>
        <rFont val="Arial"/>
        <family val="2"/>
      </rPr>
      <t xml:space="preserve">   </t>
    </r>
    <r>
      <rPr>
        <sz val="9"/>
        <rFont val="돋움"/>
        <family val="3"/>
      </rPr>
      <t>별</t>
    </r>
  </si>
  <si>
    <t>5년별</t>
  </si>
  <si>
    <t>5세계급별</t>
  </si>
  <si>
    <t xml:space="preserve">1 9 8 5 </t>
  </si>
  <si>
    <t xml:space="preserve">1 9 9 0 </t>
  </si>
  <si>
    <t>2 0 0 0</t>
  </si>
  <si>
    <t>2 0 0 5</t>
  </si>
  <si>
    <t>`</t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</si>
  <si>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명</t>
    </r>
    <r>
      <rPr>
        <sz val="10"/>
        <color indexed="8"/>
        <rFont val="Arial"/>
        <family val="2"/>
      </rPr>
      <t>)</t>
    </r>
  </si>
  <si>
    <r>
      <t>총계</t>
    </r>
    <r>
      <rPr>
        <sz val="10"/>
        <color indexed="8"/>
        <rFont val="Arial"/>
        <family val="2"/>
      </rPr>
      <t xml:space="preserve">          Total</t>
    </r>
  </si>
  <si>
    <r>
      <t>남</t>
    </r>
    <r>
      <rPr>
        <sz val="10"/>
        <color indexed="8"/>
        <rFont val="Arial"/>
        <family val="2"/>
      </rPr>
      <t xml:space="preserve">        </t>
    </r>
    <r>
      <rPr>
        <sz val="10"/>
        <color indexed="8"/>
        <rFont val="굴림"/>
        <family val="3"/>
      </rPr>
      <t>자</t>
    </r>
    <r>
      <rPr>
        <sz val="10"/>
        <color indexed="8"/>
        <rFont val="Arial"/>
        <family val="2"/>
      </rPr>
      <t xml:space="preserve">                 Male</t>
    </r>
  </si>
  <si>
    <r>
      <t>여</t>
    </r>
    <r>
      <rPr>
        <sz val="10"/>
        <color indexed="8"/>
        <rFont val="Arial"/>
        <family val="2"/>
      </rPr>
      <t xml:space="preserve">           </t>
    </r>
    <r>
      <rPr>
        <sz val="10"/>
        <color indexed="8"/>
        <rFont val="굴림"/>
        <family val="3"/>
      </rPr>
      <t>자</t>
    </r>
    <r>
      <rPr>
        <sz val="10"/>
        <color indexed="8"/>
        <rFont val="Arial"/>
        <family val="2"/>
      </rPr>
      <t xml:space="preserve">              Female</t>
    </r>
  </si>
  <si>
    <r>
      <t>사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별</t>
    </r>
  </si>
  <si>
    <r>
      <t>이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혼</t>
    </r>
  </si>
  <si>
    <r>
      <t>미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혼</t>
    </r>
  </si>
  <si>
    <r>
      <t>미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상</t>
    </r>
  </si>
  <si>
    <t>1 9 8 5</t>
  </si>
  <si>
    <t>1 9 9 0</t>
  </si>
  <si>
    <t>(Unit : person)</t>
  </si>
  <si>
    <t>Elementary</t>
  </si>
  <si>
    <t>Middle</t>
  </si>
  <si>
    <t>High</t>
  </si>
  <si>
    <t>Junior</t>
  </si>
  <si>
    <t>Graduate</t>
  </si>
  <si>
    <t>Never</t>
  </si>
  <si>
    <t>School</t>
  </si>
  <si>
    <t>College</t>
  </si>
  <si>
    <t>University</t>
  </si>
  <si>
    <t>attending</t>
  </si>
  <si>
    <t>Unknown</t>
  </si>
  <si>
    <r>
      <t>6 ~9</t>
    </r>
    <r>
      <rPr>
        <sz val="10"/>
        <rFont val="굴림"/>
        <family val="3"/>
      </rPr>
      <t>세</t>
    </r>
  </si>
  <si>
    <r>
      <t>10 ~14</t>
    </r>
    <r>
      <rPr>
        <sz val="10"/>
        <rFont val="굴림"/>
        <family val="3"/>
      </rPr>
      <t>세</t>
    </r>
  </si>
  <si>
    <r>
      <t>15 ~19</t>
    </r>
    <r>
      <rPr>
        <sz val="10"/>
        <rFont val="굴림"/>
        <family val="3"/>
      </rPr>
      <t>세</t>
    </r>
  </si>
  <si>
    <r>
      <t>20 ~24</t>
    </r>
    <r>
      <rPr>
        <sz val="10"/>
        <rFont val="굴림"/>
        <family val="3"/>
      </rPr>
      <t>세</t>
    </r>
  </si>
  <si>
    <r>
      <t>25 ~29</t>
    </r>
    <r>
      <rPr>
        <sz val="10"/>
        <rFont val="굴림"/>
        <family val="3"/>
      </rPr>
      <t>세</t>
    </r>
  </si>
  <si>
    <r>
      <t>30 ~34</t>
    </r>
    <r>
      <rPr>
        <sz val="10"/>
        <rFont val="굴림"/>
        <family val="3"/>
      </rPr>
      <t>세</t>
    </r>
  </si>
  <si>
    <r>
      <t>35 ~39</t>
    </r>
    <r>
      <rPr>
        <sz val="10"/>
        <rFont val="굴림"/>
        <family val="3"/>
      </rPr>
      <t>세</t>
    </r>
  </si>
  <si>
    <r>
      <t>40 ~44</t>
    </r>
    <r>
      <rPr>
        <sz val="10"/>
        <rFont val="굴림"/>
        <family val="3"/>
      </rPr>
      <t>세</t>
    </r>
  </si>
  <si>
    <r>
      <t>45 ~49</t>
    </r>
    <r>
      <rPr>
        <sz val="10"/>
        <rFont val="굴림"/>
        <family val="3"/>
      </rPr>
      <t>세</t>
    </r>
  </si>
  <si>
    <r>
      <t>50 ~54</t>
    </r>
    <r>
      <rPr>
        <sz val="10"/>
        <rFont val="굴림"/>
        <family val="3"/>
      </rPr>
      <t>세</t>
    </r>
  </si>
  <si>
    <r>
      <t>55 ~59</t>
    </r>
    <r>
      <rPr>
        <sz val="10"/>
        <rFont val="굴림"/>
        <family val="3"/>
      </rPr>
      <t>세</t>
    </r>
  </si>
  <si>
    <r>
      <t>60 ~64</t>
    </r>
    <r>
      <rPr>
        <sz val="10"/>
        <rFont val="굴림"/>
        <family val="3"/>
      </rPr>
      <t>세</t>
    </r>
  </si>
  <si>
    <r>
      <t>65 ~69</t>
    </r>
    <r>
      <rPr>
        <sz val="10"/>
        <rFont val="굴림"/>
        <family val="3"/>
      </rPr>
      <t>세</t>
    </r>
  </si>
  <si>
    <r>
      <t>70 ~74</t>
    </r>
    <r>
      <rPr>
        <sz val="10"/>
        <rFont val="굴림"/>
        <family val="3"/>
      </rPr>
      <t>세</t>
    </r>
  </si>
  <si>
    <r>
      <t>75 ~79</t>
    </r>
    <r>
      <rPr>
        <sz val="10"/>
        <rFont val="굴림"/>
        <family val="3"/>
      </rPr>
      <t>세</t>
    </r>
  </si>
  <si>
    <r>
      <t>80 ~84</t>
    </r>
    <r>
      <rPr>
        <sz val="10"/>
        <rFont val="굴림"/>
        <family val="3"/>
      </rPr>
      <t>세</t>
    </r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</si>
  <si>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가구</t>
    </r>
    <r>
      <rPr>
        <sz val="10"/>
        <color indexed="8"/>
        <rFont val="Arial"/>
        <family val="2"/>
      </rPr>
      <t>)</t>
    </r>
  </si>
  <si>
    <t>(Unit : household)</t>
  </si>
  <si>
    <t>계</t>
  </si>
  <si>
    <r>
      <t>자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기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집</t>
    </r>
  </si>
  <si>
    <r>
      <t>전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굴림"/>
        <family val="3"/>
      </rPr>
      <t>세</t>
    </r>
    <r>
      <rPr>
        <sz val="10"/>
        <color indexed="8"/>
        <rFont val="Arial"/>
        <family val="2"/>
      </rPr>
      <t xml:space="preserve"> </t>
    </r>
  </si>
  <si>
    <t>보증부월세</t>
  </si>
  <si>
    <t>무보증월세</t>
  </si>
  <si>
    <r>
      <t>사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글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세</t>
    </r>
    <r>
      <rPr>
        <vertAlign val="superscript"/>
        <sz val="10"/>
        <color indexed="8"/>
        <rFont val="Arial"/>
        <family val="2"/>
      </rPr>
      <t>1)</t>
    </r>
  </si>
  <si>
    <r>
      <t>무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굴림"/>
        <family val="3"/>
      </rPr>
      <t>상</t>
    </r>
  </si>
  <si>
    <t>5년별</t>
  </si>
  <si>
    <t>Lump-sum
deposit</t>
  </si>
  <si>
    <t>Monthly rent</t>
  </si>
  <si>
    <t>Monthly rent
for lump sum</t>
  </si>
  <si>
    <t>Year</t>
  </si>
  <si>
    <r>
      <t>시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돋움"/>
        <family val="3"/>
      </rPr>
      <t>별</t>
    </r>
  </si>
  <si>
    <t>Total</t>
  </si>
  <si>
    <t>Owned</t>
  </si>
  <si>
    <t>for rent</t>
  </si>
  <si>
    <t>with deposit</t>
  </si>
  <si>
    <t>without deposit</t>
  </si>
  <si>
    <t>payment of the
rental period
in advance</t>
  </si>
  <si>
    <t>Free rent</t>
  </si>
  <si>
    <t>Si</t>
  </si>
  <si>
    <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</si>
  <si>
    <t>Jeju-si</t>
  </si>
  <si>
    <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</si>
  <si>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t>Seogwipo-si</t>
  </si>
  <si>
    <r>
      <t>사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용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방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수</t>
    </r>
    <r>
      <rPr>
        <sz val="10"/>
        <color indexed="8"/>
        <rFont val="Arial"/>
        <family val="2"/>
      </rPr>
      <t xml:space="preserve">              Number of rooms used</t>
    </r>
  </si>
  <si>
    <r>
      <t>합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굴림"/>
        <family val="3"/>
      </rPr>
      <t>계</t>
    </r>
  </si>
  <si>
    <t>시   별</t>
  </si>
  <si>
    <r>
      <t>제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시</t>
    </r>
  </si>
  <si>
    <t xml:space="preserve">   Jeju-si</t>
  </si>
  <si>
    <r>
      <t>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</si>
  <si>
    <t xml:space="preserve">   Seogwipo-Si</t>
  </si>
  <si>
    <t>(Unit : person, couple)</t>
  </si>
  <si>
    <t>연   별</t>
  </si>
  <si>
    <t>Marriage</t>
  </si>
  <si>
    <t>Divorce</t>
  </si>
  <si>
    <t>Month</t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</si>
  <si>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명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굴림"/>
        <family val="3"/>
      </rPr>
      <t>쌍</t>
    </r>
    <r>
      <rPr>
        <sz val="10"/>
        <color indexed="8"/>
        <rFont val="Arial"/>
        <family val="2"/>
      </rPr>
      <t>)</t>
    </r>
  </si>
  <si>
    <t>연   별</t>
  </si>
  <si>
    <r>
      <t>출</t>
    </r>
    <r>
      <rPr>
        <sz val="10"/>
        <color indexed="8"/>
        <rFont val="Arial"/>
        <family val="2"/>
      </rPr>
      <t xml:space="preserve">        </t>
    </r>
    <r>
      <rPr>
        <sz val="10"/>
        <color indexed="8"/>
        <rFont val="굴림"/>
        <family val="3"/>
      </rPr>
      <t>생</t>
    </r>
    <r>
      <rPr>
        <sz val="10"/>
        <color indexed="8"/>
        <rFont val="Arial"/>
        <family val="2"/>
      </rPr>
      <t xml:space="preserve">               Birth</t>
    </r>
  </si>
  <si>
    <r>
      <t>출</t>
    </r>
    <r>
      <rPr>
        <sz val="10"/>
        <color indexed="8"/>
        <rFont val="Arial"/>
        <family val="2"/>
      </rPr>
      <t xml:space="preserve">        </t>
    </r>
    <r>
      <rPr>
        <sz val="10"/>
        <color indexed="8"/>
        <rFont val="굴림"/>
        <family val="3"/>
      </rPr>
      <t>생</t>
    </r>
    <r>
      <rPr>
        <sz val="10"/>
        <color indexed="8"/>
        <rFont val="Arial"/>
        <family val="2"/>
      </rPr>
      <t xml:space="preserve">               Birth</t>
    </r>
  </si>
  <si>
    <r>
      <t>사</t>
    </r>
    <r>
      <rPr>
        <sz val="10"/>
        <color indexed="8"/>
        <rFont val="Arial"/>
        <family val="2"/>
      </rPr>
      <t xml:space="preserve">      </t>
    </r>
    <r>
      <rPr>
        <sz val="10"/>
        <color indexed="8"/>
        <rFont val="굴림"/>
        <family val="3"/>
      </rPr>
      <t>망</t>
    </r>
    <r>
      <rPr>
        <sz val="10"/>
        <color indexed="8"/>
        <rFont val="Arial"/>
        <family val="2"/>
      </rPr>
      <t xml:space="preserve">        Death</t>
    </r>
  </si>
  <si>
    <r>
      <t>사</t>
    </r>
    <r>
      <rPr>
        <sz val="10"/>
        <color indexed="8"/>
        <rFont val="Arial"/>
        <family val="2"/>
      </rPr>
      <t xml:space="preserve">      </t>
    </r>
    <r>
      <rPr>
        <sz val="10"/>
        <color indexed="8"/>
        <rFont val="굴림"/>
        <family val="3"/>
      </rPr>
      <t>망</t>
    </r>
    <r>
      <rPr>
        <sz val="10"/>
        <color indexed="8"/>
        <rFont val="Arial"/>
        <family val="2"/>
      </rPr>
      <t xml:space="preserve">        Death</t>
    </r>
  </si>
  <si>
    <r>
      <t>혼</t>
    </r>
    <r>
      <rPr>
        <sz val="10"/>
        <color indexed="8"/>
        <rFont val="Arial"/>
        <family val="2"/>
      </rPr>
      <t xml:space="preserve">      </t>
    </r>
    <r>
      <rPr>
        <sz val="10"/>
        <color indexed="8"/>
        <rFont val="굴림"/>
        <family val="3"/>
      </rPr>
      <t>인</t>
    </r>
  </si>
  <si>
    <r>
      <t>혼</t>
    </r>
    <r>
      <rPr>
        <sz val="10"/>
        <color indexed="8"/>
        <rFont val="Arial"/>
        <family val="2"/>
      </rPr>
      <t xml:space="preserve">      </t>
    </r>
    <r>
      <rPr>
        <sz val="10"/>
        <color indexed="8"/>
        <rFont val="굴림"/>
        <family val="3"/>
      </rPr>
      <t>인</t>
    </r>
  </si>
  <si>
    <r>
      <t>이</t>
    </r>
    <r>
      <rPr>
        <sz val="10"/>
        <color indexed="8"/>
        <rFont val="Arial"/>
        <family val="2"/>
      </rPr>
      <t xml:space="preserve">      </t>
    </r>
    <r>
      <rPr>
        <sz val="10"/>
        <color indexed="8"/>
        <rFont val="굴림"/>
        <family val="3"/>
      </rPr>
      <t>혼</t>
    </r>
  </si>
  <si>
    <r>
      <t>이</t>
    </r>
    <r>
      <rPr>
        <sz val="10"/>
        <color indexed="8"/>
        <rFont val="Arial"/>
        <family val="2"/>
      </rPr>
      <t xml:space="preserve">      </t>
    </r>
    <r>
      <rPr>
        <sz val="10"/>
        <color indexed="8"/>
        <rFont val="굴림"/>
        <family val="3"/>
      </rPr>
      <t>혼</t>
    </r>
  </si>
  <si>
    <t>Year</t>
  </si>
  <si>
    <t>월   별</t>
  </si>
  <si>
    <r>
      <t xml:space="preserve">남
</t>
    </r>
    <r>
      <rPr>
        <sz val="10"/>
        <color indexed="8"/>
        <rFont val="Arial"/>
        <family val="2"/>
      </rPr>
      <t>Male</t>
    </r>
  </si>
  <si>
    <r>
      <t xml:space="preserve">남
</t>
    </r>
    <r>
      <rPr>
        <sz val="10"/>
        <color indexed="8"/>
        <rFont val="Arial"/>
        <family val="2"/>
      </rPr>
      <t>Male</t>
    </r>
  </si>
  <si>
    <r>
      <t xml:space="preserve">여
</t>
    </r>
    <r>
      <rPr>
        <sz val="10"/>
        <color indexed="8"/>
        <rFont val="Arial"/>
        <family val="2"/>
      </rPr>
      <t>Female</t>
    </r>
  </si>
  <si>
    <r>
      <t xml:space="preserve">여
</t>
    </r>
    <r>
      <rPr>
        <sz val="10"/>
        <color indexed="8"/>
        <rFont val="Arial"/>
        <family val="2"/>
      </rPr>
      <t>Female</t>
    </r>
  </si>
  <si>
    <t>Marriage</t>
  </si>
  <si>
    <t>Divorce</t>
  </si>
  <si>
    <t>Month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</si>
  <si>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</si>
  <si>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</si>
  <si>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</si>
  <si>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</si>
  <si>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</si>
  <si>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</si>
  <si>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</si>
  <si>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</si>
  <si>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</si>
  <si>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</si>
  <si>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</si>
  <si>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</si>
  <si>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서울</t>
  </si>
  <si>
    <t>Seoul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</si>
  <si>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</si>
  <si>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</si>
  <si>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</si>
  <si>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</si>
  <si>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</si>
  <si>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</si>
  <si>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</si>
  <si>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</si>
  <si>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</si>
  <si>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</si>
  <si>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</si>
  <si>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</si>
  <si>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r>
      <t>Migrants, by Place of Origin(Other provinces</t>
    </r>
    <r>
      <rPr>
        <b/>
        <sz val="14"/>
        <color indexed="8"/>
        <rFont val="한양신명조,한컴돋움"/>
        <family val="3"/>
      </rPr>
      <t>→</t>
    </r>
    <r>
      <rPr>
        <b/>
        <sz val="14"/>
        <color indexed="8"/>
        <rFont val="Arial"/>
        <family val="2"/>
      </rPr>
      <t>Jeju)</t>
    </r>
  </si>
  <si>
    <t>2 0 0 5</t>
  </si>
  <si>
    <t>연별</t>
  </si>
  <si>
    <t>Year</t>
  </si>
  <si>
    <r>
      <t>총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     Total</t>
    </r>
  </si>
  <si>
    <r>
      <t>일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본</t>
    </r>
    <r>
      <rPr>
        <sz val="10"/>
        <rFont val="Arial"/>
        <family val="2"/>
      </rPr>
      <t xml:space="preserve">      Japan</t>
    </r>
  </si>
  <si>
    <r>
      <t>미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 United States</t>
    </r>
  </si>
  <si>
    <r>
      <t>중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국</t>
    </r>
    <r>
      <rPr>
        <vertAlign val="superscript"/>
        <sz val="10"/>
        <rFont val="Arial"/>
        <family val="2"/>
      </rPr>
      <t xml:space="preserve">1) </t>
    </r>
    <r>
      <rPr>
        <sz val="10"/>
        <rFont val="Arial"/>
        <family val="2"/>
      </rPr>
      <t xml:space="preserve">   China</t>
    </r>
  </si>
  <si>
    <r>
      <t>캐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나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다</t>
    </r>
    <r>
      <rPr>
        <sz val="10"/>
        <rFont val="Arial"/>
        <family val="2"/>
      </rPr>
      <t xml:space="preserve">    Canada</t>
    </r>
  </si>
  <si>
    <t>남</t>
  </si>
  <si>
    <t>여</t>
  </si>
  <si>
    <t>Sub-total</t>
  </si>
  <si>
    <t>Male</t>
  </si>
  <si>
    <t>Female</t>
  </si>
  <si>
    <r>
      <t>인도네시아</t>
    </r>
    <r>
      <rPr>
        <sz val="10"/>
        <rFont val="Arial"/>
        <family val="2"/>
      </rPr>
      <t xml:space="preserve">  Indonesia</t>
    </r>
  </si>
  <si>
    <r>
      <t>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아</t>
    </r>
    <r>
      <rPr>
        <sz val="10"/>
        <rFont val="Arial"/>
        <family val="2"/>
      </rPr>
      <t xml:space="preserve">    Russia</t>
    </r>
  </si>
  <si>
    <r>
      <t>필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핀</t>
    </r>
    <r>
      <rPr>
        <sz val="10"/>
        <rFont val="Arial"/>
        <family val="2"/>
      </rPr>
      <t xml:space="preserve">    Philippines</t>
    </r>
  </si>
  <si>
    <t>계</t>
  </si>
  <si>
    <t>남</t>
  </si>
  <si>
    <t>여</t>
  </si>
  <si>
    <t>Sub-total</t>
  </si>
  <si>
    <t>Male</t>
  </si>
  <si>
    <t>Female</t>
  </si>
  <si>
    <t>Japan</t>
  </si>
  <si>
    <t>China</t>
  </si>
  <si>
    <t>USA</t>
  </si>
  <si>
    <t>Philippines</t>
  </si>
  <si>
    <t>Vietnam</t>
  </si>
  <si>
    <t>Others</t>
  </si>
  <si>
    <t>Germany</t>
  </si>
  <si>
    <t>Canada</t>
  </si>
  <si>
    <t>France</t>
  </si>
  <si>
    <t>Australia</t>
  </si>
  <si>
    <t>1st Marriage</t>
  </si>
  <si>
    <t>Unknown</t>
  </si>
  <si>
    <t>1 9 9 5</t>
  </si>
  <si>
    <t>(단위 : 세대, 명)</t>
  </si>
  <si>
    <t>(Unit : household, person)</t>
  </si>
  <si>
    <t>households</t>
  </si>
  <si>
    <t>2 0 0 3</t>
  </si>
  <si>
    <t>Number of</t>
  </si>
  <si>
    <t>인  구  Population</t>
  </si>
  <si>
    <t>인구증가율</t>
  </si>
  <si>
    <t>(%)</t>
  </si>
  <si>
    <t>총 수</t>
  </si>
  <si>
    <t>남</t>
  </si>
  <si>
    <t>여</t>
  </si>
  <si>
    <t>한국인</t>
  </si>
  <si>
    <t>외국인인구</t>
  </si>
  <si>
    <t>Population</t>
  </si>
  <si>
    <t>Person per</t>
  </si>
  <si>
    <t>면적</t>
  </si>
  <si>
    <t>Year</t>
  </si>
  <si>
    <t>increase</t>
  </si>
  <si>
    <t>household</t>
  </si>
  <si>
    <t>density</t>
  </si>
  <si>
    <t xml:space="preserve">Population </t>
  </si>
  <si>
    <t>Male</t>
  </si>
  <si>
    <t>Female</t>
  </si>
  <si>
    <t xml:space="preserve">Foreigner </t>
  </si>
  <si>
    <t>rate</t>
  </si>
  <si>
    <t>Area</t>
  </si>
  <si>
    <t>2 0 0 6</t>
  </si>
  <si>
    <t>(53,370)</t>
  </si>
  <si>
    <t>(55,435)</t>
  </si>
  <si>
    <t/>
  </si>
  <si>
    <t xml:space="preserve">1 9 9 5 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</si>
  <si>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</si>
  <si>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person)</t>
  </si>
  <si>
    <t>유배우</t>
  </si>
  <si>
    <t>Never</t>
  </si>
  <si>
    <t>Married</t>
  </si>
  <si>
    <t>Widowed</t>
  </si>
  <si>
    <t>Divorced</t>
  </si>
  <si>
    <t>married</t>
  </si>
  <si>
    <t>Unknown</t>
  </si>
  <si>
    <t>-</t>
  </si>
  <si>
    <r>
      <t>15 ~19</t>
    </r>
    <r>
      <rPr>
        <sz val="10"/>
        <rFont val="굴림"/>
        <family val="3"/>
      </rPr>
      <t>세</t>
    </r>
  </si>
  <si>
    <r>
      <t>20 ~24</t>
    </r>
    <r>
      <rPr>
        <sz val="10"/>
        <rFont val="굴림"/>
        <family val="3"/>
      </rPr>
      <t>세</t>
    </r>
  </si>
  <si>
    <r>
      <t>25 ~29</t>
    </r>
    <r>
      <rPr>
        <sz val="10"/>
        <rFont val="굴림"/>
        <family val="3"/>
      </rPr>
      <t>세</t>
    </r>
  </si>
  <si>
    <r>
      <t>30 ~34</t>
    </r>
    <r>
      <rPr>
        <sz val="10"/>
        <rFont val="굴림"/>
        <family val="3"/>
      </rPr>
      <t>세</t>
    </r>
  </si>
  <si>
    <r>
      <t>35 ~39</t>
    </r>
    <r>
      <rPr>
        <sz val="10"/>
        <rFont val="굴림"/>
        <family val="3"/>
      </rPr>
      <t>세</t>
    </r>
  </si>
  <si>
    <r>
      <t>40 ~44</t>
    </r>
    <r>
      <rPr>
        <sz val="10"/>
        <rFont val="굴림"/>
        <family val="3"/>
      </rPr>
      <t>세</t>
    </r>
  </si>
  <si>
    <r>
      <t>45 ~49</t>
    </r>
    <r>
      <rPr>
        <sz val="10"/>
        <rFont val="굴림"/>
        <family val="3"/>
      </rPr>
      <t>세</t>
    </r>
  </si>
  <si>
    <r>
      <t>50 ~54</t>
    </r>
    <r>
      <rPr>
        <sz val="10"/>
        <rFont val="굴림"/>
        <family val="3"/>
      </rPr>
      <t>세</t>
    </r>
  </si>
  <si>
    <r>
      <t>55 ~59</t>
    </r>
    <r>
      <rPr>
        <sz val="10"/>
        <rFont val="굴림"/>
        <family val="3"/>
      </rPr>
      <t>세</t>
    </r>
  </si>
  <si>
    <r>
      <t>60 ~64</t>
    </r>
    <r>
      <rPr>
        <sz val="10"/>
        <rFont val="굴림"/>
        <family val="3"/>
      </rPr>
      <t>세</t>
    </r>
  </si>
  <si>
    <r>
      <t>65 ~69</t>
    </r>
    <r>
      <rPr>
        <sz val="10"/>
        <rFont val="굴림"/>
        <family val="3"/>
      </rPr>
      <t>세</t>
    </r>
  </si>
  <si>
    <r>
      <t>70 ~74</t>
    </r>
    <r>
      <rPr>
        <sz val="10"/>
        <rFont val="굴림"/>
        <family val="3"/>
      </rPr>
      <t>세</t>
    </r>
  </si>
  <si>
    <r>
      <t>75 ~79</t>
    </r>
    <r>
      <rPr>
        <sz val="10"/>
        <rFont val="굴림"/>
        <family val="3"/>
      </rPr>
      <t>세</t>
    </r>
  </si>
  <si>
    <r>
      <t>80 ~84</t>
    </r>
    <r>
      <rPr>
        <sz val="10"/>
        <rFont val="굴림"/>
        <family val="3"/>
      </rPr>
      <t>세</t>
    </r>
  </si>
  <si>
    <r>
      <t>85</t>
    </r>
    <r>
      <rPr>
        <sz val="10"/>
        <rFont val="굴림"/>
        <family val="3"/>
      </rPr>
      <t>세이상</t>
    </r>
  </si>
  <si>
    <t>계</t>
  </si>
  <si>
    <t>(Unit : person, %)</t>
  </si>
  <si>
    <t>부산</t>
  </si>
  <si>
    <t>대구</t>
  </si>
  <si>
    <t>인천</t>
  </si>
  <si>
    <t>광주</t>
  </si>
  <si>
    <t>대전</t>
  </si>
  <si>
    <t>울산</t>
  </si>
  <si>
    <t>경기</t>
  </si>
  <si>
    <t>강원</t>
  </si>
  <si>
    <t>충북</t>
  </si>
  <si>
    <t>충남</t>
  </si>
  <si>
    <t>전북</t>
  </si>
  <si>
    <t>전남</t>
  </si>
  <si>
    <t>경북</t>
  </si>
  <si>
    <t>경남</t>
  </si>
  <si>
    <t>Busan</t>
  </si>
  <si>
    <t>Daegu</t>
  </si>
  <si>
    <t>Incheon</t>
  </si>
  <si>
    <t>Gwangju</t>
  </si>
  <si>
    <t>Daejeon</t>
  </si>
  <si>
    <t>Ulsan</t>
  </si>
  <si>
    <t>Gyeong-gi</t>
  </si>
  <si>
    <t>Total</t>
  </si>
  <si>
    <r>
      <t>65</t>
    </r>
    <r>
      <rPr>
        <sz val="10"/>
        <rFont val="돋움"/>
        <family val="3"/>
      </rPr>
      <t>세이상
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령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</si>
  <si>
    <t>남</t>
  </si>
  <si>
    <t>여</t>
  </si>
  <si>
    <t>Female</t>
  </si>
  <si>
    <t>-</t>
  </si>
  <si>
    <r>
      <t xml:space="preserve"> 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명</t>
    </r>
    <r>
      <rPr>
        <sz val="10"/>
        <rFont val="Arial"/>
        <family val="2"/>
      </rPr>
      <t>, %)</t>
    </r>
  </si>
  <si>
    <t>연 별</t>
  </si>
  <si>
    <t>인구밀도</t>
  </si>
  <si>
    <t>(53,370)</t>
  </si>
  <si>
    <t>(55,435)</t>
  </si>
  <si>
    <t>(48,574)</t>
  </si>
  <si>
    <t>(49,835)</t>
  </si>
  <si>
    <r>
      <t>1 9 9 1(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</si>
  <si>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9 1(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</si>
  <si>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1 9 9 2(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</si>
  <si>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9 2(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</si>
  <si>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1 9 9 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</si>
  <si>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9 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</si>
  <si>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1 9 9 4(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</si>
  <si>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9 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</si>
  <si>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1 9 9 5(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</si>
  <si>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9 5(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</si>
  <si>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1 9 9 6(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</si>
  <si>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9 6(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</si>
  <si>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1 9 9 7(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</si>
  <si>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9 7(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</si>
  <si>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1 9 9 8(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</si>
  <si>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9 8(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</si>
  <si>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1 9 9 9(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</si>
  <si>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1 9 9 9(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</si>
  <si>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 0 0 0(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</si>
  <si>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 0 0 0(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</si>
  <si>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 0 0 1(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</si>
  <si>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 0 0 1(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</si>
  <si>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 0 0 2(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</si>
  <si>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 0 0 2(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</si>
  <si>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 0 0 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</si>
  <si>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 0 0 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</si>
  <si>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 0 0 4(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</si>
  <si>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>2 0 0 4(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</si>
  <si>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>(</t>
    </r>
    <r>
      <rPr>
        <sz val="10"/>
        <color indexed="8"/>
        <rFont val="돋움"/>
        <family val="3"/>
      </rPr>
      <t>㎢</t>
    </r>
    <r>
      <rPr>
        <sz val="10"/>
        <color indexed="8"/>
        <rFont val="Arial"/>
        <family val="2"/>
      </rPr>
      <t>)</t>
    </r>
  </si>
  <si>
    <t>1 9 9 1</t>
  </si>
  <si>
    <t>1 9 9 2</t>
  </si>
  <si>
    <t>1 9 9 3</t>
  </si>
  <si>
    <t>1 9 9 4</t>
  </si>
  <si>
    <t>1 9 9 5</t>
  </si>
  <si>
    <t>1 9 9 6</t>
  </si>
  <si>
    <t>1 9 9 7</t>
  </si>
  <si>
    <t>1 9 9 8</t>
  </si>
  <si>
    <t>1 9 9 9</t>
  </si>
  <si>
    <t>2 0 0 0</t>
  </si>
  <si>
    <t>2 0 0 1</t>
  </si>
  <si>
    <t>2 0 0 2</t>
  </si>
  <si>
    <t>2 0 0 3</t>
  </si>
  <si>
    <t>2 0 0 4</t>
  </si>
  <si>
    <t>2 0 0 4</t>
  </si>
  <si>
    <t>Korean</t>
  </si>
  <si>
    <t>Male</t>
  </si>
  <si>
    <t>years old</t>
  </si>
  <si>
    <t>and over</t>
  </si>
  <si>
    <t xml:space="preserve">Person 65 </t>
  </si>
  <si>
    <t>2 0 0 7</t>
  </si>
  <si>
    <r>
      <t>한국계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중국인</t>
    </r>
  </si>
  <si>
    <r>
      <t>영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 xml:space="preserve">    국</t>
    </r>
    <r>
      <rPr>
        <sz val="10"/>
        <rFont val="Arial"/>
        <family val="2"/>
      </rPr>
      <t xml:space="preserve">  United Kingdom</t>
    </r>
  </si>
  <si>
    <t>베 트 남  Vietnam</t>
  </si>
  <si>
    <r>
      <t>기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   Others</t>
    </r>
  </si>
  <si>
    <t>Male</t>
  </si>
  <si>
    <t>Female</t>
  </si>
  <si>
    <t>-</t>
  </si>
  <si>
    <t xml:space="preserve">   2 0 0 7 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</si>
  <si>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</si>
  <si>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</si>
  <si>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</si>
  <si>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</si>
  <si>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</si>
  <si>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</si>
  <si>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</si>
  <si>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</si>
  <si>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</si>
  <si>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</si>
  <si>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</si>
  <si>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</si>
  <si>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r>
      <t>※</t>
    </r>
    <r>
      <rPr>
        <sz val="10"/>
        <rFont val="Arial"/>
        <family val="2"/>
      </rPr>
      <t>1 9 9 0(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</si>
  <si>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※</t>
    </r>
    <r>
      <rPr>
        <sz val="10"/>
        <rFont val="Arial"/>
        <family val="2"/>
      </rPr>
      <t>1 9 9 0(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</si>
  <si>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※</t>
    </r>
    <r>
      <rPr>
        <sz val="10"/>
        <rFont val="Arial"/>
        <family val="2"/>
      </rPr>
      <t>1 9 9 0</t>
    </r>
  </si>
  <si>
    <t>2 0 0 8</t>
  </si>
  <si>
    <t xml:space="preserve">   2 0 0 8 </t>
  </si>
  <si>
    <t>2 0 0 9</t>
  </si>
  <si>
    <t>Year</t>
  </si>
  <si>
    <t xml:space="preserve">   2 0 0 9 </t>
  </si>
  <si>
    <t xml:space="preserve">2 0 1 0 </t>
  </si>
  <si>
    <t>(단위 : 건)</t>
  </si>
  <si>
    <t>(Unit : case)</t>
  </si>
  <si>
    <t xml:space="preserve">   주 : 1) 외국인 제외</t>
  </si>
  <si>
    <t xml:space="preserve">         2) 제주특별자치도 전체수치임</t>
  </si>
  <si>
    <t xml:space="preserve">    Note : 1) Foreigners excluded</t>
  </si>
  <si>
    <t xml:space="preserve">              2) Total number of Jeju Special Self-Governing Province </t>
  </si>
  <si>
    <t xml:space="preserve">                                                                                                                                                 </t>
  </si>
  <si>
    <t>2 0 1 0</t>
  </si>
  <si>
    <t xml:space="preserve">        2) 휴학은 재학에 포함</t>
  </si>
  <si>
    <t xml:space="preserve">        3) 제주특별자치도 전체수치임</t>
  </si>
  <si>
    <t>Note : 1) Foreigners excluded</t>
  </si>
  <si>
    <t xml:space="preserve">         2) Includes temporary absence from school</t>
  </si>
  <si>
    <t xml:space="preserve">         3) Total number of Jeju Special Self-Governing Province </t>
  </si>
  <si>
    <t>2 0 1 0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</si>
  <si>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, %)</t>
    </r>
  </si>
  <si>
    <t>Source : Statistics Korea</t>
  </si>
  <si>
    <t xml:space="preserve">  주 : 제주특별자치도 전체수치임</t>
  </si>
  <si>
    <t xml:space="preserve">Note : Total number of Jeju Special Self-Governing Province </t>
  </si>
  <si>
    <t xml:space="preserve">2 0 1 1 </t>
  </si>
  <si>
    <t>2 0 1 1</t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</si>
  <si>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</si>
  <si>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Total migrants</t>
    </r>
  </si>
  <si>
    <r>
      <rPr>
        <sz val="10"/>
        <rFont val="굴림"/>
        <family val="3"/>
      </rPr>
      <t>시도내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이동
</t>
    </r>
    <r>
      <rPr>
        <sz val="10"/>
        <rFont val="Arial"/>
        <family val="2"/>
      </rPr>
      <t>Intra-Metropolitan 
City and Province 
migrants</t>
    </r>
  </si>
  <si>
    <r>
      <rPr>
        <sz val="10"/>
        <rFont val="굴림"/>
        <family val="3"/>
      </rPr>
      <t>시도간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이동
</t>
    </r>
    <r>
      <rPr>
        <sz val="10"/>
        <rFont val="Arial"/>
        <family val="2"/>
      </rPr>
      <t>Inter-Metropolitan City 
and Province migrants</t>
    </r>
  </si>
  <si>
    <r>
      <rPr>
        <sz val="10"/>
        <rFont val="굴림"/>
        <family val="3"/>
      </rPr>
      <t>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 xml:space="preserve">동
</t>
    </r>
    <r>
      <rPr>
        <sz val="10"/>
        <rFont val="Arial"/>
        <family val="2"/>
      </rPr>
      <t>Net migrants</t>
    </r>
  </si>
  <si>
    <t>이동률</t>
  </si>
  <si>
    <r>
      <rPr>
        <sz val="10"/>
        <rFont val="굴림"/>
        <family val="3"/>
      </rPr>
      <t>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입</t>
    </r>
    <r>
      <rPr>
        <sz val="10"/>
        <rFont val="Arial"/>
        <family val="2"/>
      </rPr>
      <t xml:space="preserve"> 
In-migrants</t>
    </r>
  </si>
  <si>
    <r>
      <rPr>
        <sz val="10"/>
        <rFont val="굴림"/>
        <family val="3"/>
      </rPr>
      <t>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출
</t>
    </r>
    <r>
      <rPr>
        <sz val="10"/>
        <rFont val="Arial"/>
        <family val="2"/>
      </rPr>
      <t>Out-migrants</t>
    </r>
  </si>
  <si>
    <r>
      <rPr>
        <sz val="10"/>
        <rFont val="굴림"/>
        <family val="3"/>
      </rPr>
      <t>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입</t>
    </r>
  </si>
  <si>
    <r>
      <rPr>
        <sz val="10"/>
        <rFont val="굴림"/>
        <family val="3"/>
      </rPr>
      <t>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출</t>
    </r>
  </si>
  <si>
    <t xml:space="preserve">Migration rate </t>
  </si>
  <si>
    <r>
      <rPr>
        <sz val="10"/>
        <rFont val="굴림"/>
        <family val="3"/>
      </rPr>
      <t>월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</si>
  <si>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 xml:space="preserve">남자
</t>
    </r>
    <r>
      <rPr>
        <sz val="10"/>
        <rFont val="Arial"/>
        <family val="2"/>
      </rPr>
      <t>Male</t>
    </r>
  </si>
  <si>
    <r>
      <rPr>
        <sz val="10"/>
        <rFont val="굴림"/>
        <family val="3"/>
      </rPr>
      <t xml:space="preserve">여자
</t>
    </r>
    <r>
      <rPr>
        <sz val="10"/>
        <rFont val="Arial"/>
        <family val="2"/>
      </rPr>
      <t>Female</t>
    </r>
  </si>
  <si>
    <t>남자</t>
  </si>
  <si>
    <t>여자</t>
  </si>
  <si>
    <t>남자</t>
  </si>
  <si>
    <t>여자</t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</si>
  <si>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별
월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별
이동률</t>
    </r>
  </si>
  <si>
    <r>
      <rPr>
        <sz val="10"/>
        <rFont val="굴림"/>
        <family val="3"/>
      </rPr>
      <t>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 Total migrants</t>
    </r>
  </si>
  <si>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군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 xml:space="preserve">구내
</t>
    </r>
    <r>
      <rPr>
        <sz val="10"/>
        <rFont val="Arial"/>
        <family val="2"/>
      </rPr>
      <t>Intra-Si,
Gun and Gu</t>
    </r>
  </si>
  <si>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군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 xml:space="preserve">구간
</t>
    </r>
    <r>
      <rPr>
        <sz val="10"/>
        <rFont val="Arial"/>
        <family val="2"/>
      </rPr>
      <t>Inter-Si, Gun and Gu</t>
    </r>
  </si>
  <si>
    <r>
      <rPr>
        <sz val="10"/>
        <rFont val="굴림"/>
        <family val="3"/>
      </rPr>
      <t>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 xml:space="preserve">동
</t>
    </r>
    <r>
      <rPr>
        <sz val="10"/>
        <rFont val="Arial"/>
        <family val="2"/>
      </rPr>
      <t>Net migrants</t>
    </r>
  </si>
  <si>
    <r>
      <rPr>
        <sz val="10"/>
        <rFont val="굴림"/>
        <family val="3"/>
      </rPr>
      <t>남자</t>
    </r>
  </si>
  <si>
    <r>
      <rPr>
        <sz val="10"/>
        <rFont val="굴림"/>
        <family val="3"/>
      </rPr>
      <t>여자</t>
    </r>
  </si>
  <si>
    <t>Sejong</t>
  </si>
  <si>
    <t>세종</t>
  </si>
  <si>
    <t xml:space="preserve">   주 : 1) 출생 및 사망은 발생일 기준이고 혼인 및 이혼은 신고일 기준임</t>
  </si>
  <si>
    <t xml:space="preserve">         2) 이동률(%) : 인구 백명당 이동자수 = 이동자수/연앙인구 × 100, 전입률은 전입자수, 전출률은 전출자수, 순이동률은 전입자수와 전출자수의 차이로 계산</t>
  </si>
  <si>
    <t xml:space="preserve">            * 주민등록 연앙인구 = (연초 주민등록인구 + 연말 주민등록인구)/2</t>
  </si>
  <si>
    <t xml:space="preserve">         3)  제주특별자치도 전체수치임</t>
  </si>
  <si>
    <t xml:space="preserve">         3) 제주특별자치도 전체수치임</t>
  </si>
  <si>
    <t>2 0 1 2</t>
  </si>
  <si>
    <t xml:space="preserve">2 0 1 2 </t>
  </si>
  <si>
    <r>
      <rPr>
        <b/>
        <sz val="18"/>
        <rFont val="돋움"/>
        <family val="3"/>
      </rPr>
      <t>가</t>
    </r>
    <r>
      <rPr>
        <b/>
        <sz val="18"/>
        <rFont val="Arial"/>
        <family val="2"/>
      </rPr>
      <t xml:space="preserve">.  </t>
    </r>
    <r>
      <rPr>
        <b/>
        <sz val="18"/>
        <rFont val="돋움"/>
        <family val="3"/>
      </rPr>
      <t>등록인구추이</t>
    </r>
    <r>
      <rPr>
        <b/>
        <sz val="18"/>
        <rFont val="Arial"/>
        <family val="2"/>
      </rPr>
      <t xml:space="preserve">  Registered population Tred</t>
    </r>
  </si>
  <si>
    <r>
      <t xml:space="preserve">1.  </t>
    </r>
    <r>
      <rPr>
        <b/>
        <sz val="18"/>
        <rFont val="굴림"/>
        <family val="3"/>
      </rPr>
      <t>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구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추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이</t>
    </r>
    <r>
      <rPr>
        <b/>
        <sz val="18"/>
        <rFont val="Arial"/>
        <family val="2"/>
      </rPr>
      <t xml:space="preserve"> </t>
    </r>
    <r>
      <rPr>
        <b/>
        <sz val="18"/>
        <rFont val="Arial"/>
        <family val="2"/>
      </rPr>
      <t xml:space="preserve">     Population  Trend</t>
    </r>
  </si>
  <si>
    <t>Foreigner</t>
  </si>
  <si>
    <t>인 구</t>
  </si>
  <si>
    <t>구성비</t>
  </si>
  <si>
    <t>Population</t>
  </si>
  <si>
    <t>Composition</t>
  </si>
  <si>
    <r>
      <rPr>
        <sz val="10"/>
        <rFont val="굴림"/>
        <family val="3"/>
      </rPr>
      <t>재</t>
    </r>
    <r>
      <rPr>
        <sz val="10"/>
        <rFont val="Arial"/>
        <family val="2"/>
      </rPr>
      <t xml:space="preserve">           </t>
    </r>
    <r>
      <rPr>
        <sz val="10"/>
        <rFont val="굴림"/>
        <family val="3"/>
      </rPr>
      <t>학</t>
    </r>
    <r>
      <rPr>
        <b/>
        <vertAlign val="superscript"/>
        <sz val="10"/>
        <rFont val="Arial"/>
        <family val="2"/>
      </rPr>
      <t xml:space="preserve">1)   </t>
    </r>
    <r>
      <rPr>
        <sz val="10"/>
        <rFont val="Arial"/>
        <family val="2"/>
      </rPr>
      <t xml:space="preserve">                 Attendance</t>
    </r>
  </si>
  <si>
    <r>
      <rPr>
        <sz val="10"/>
        <rFont val="굴림"/>
        <family val="3"/>
      </rPr>
      <t>초등학교</t>
    </r>
  </si>
  <si>
    <r>
      <rPr>
        <sz val="10"/>
        <rFont val="굴림"/>
        <family val="3"/>
      </rPr>
      <t>중학교</t>
    </r>
  </si>
  <si>
    <r>
      <rPr>
        <sz val="10"/>
        <rFont val="굴림"/>
        <family val="3"/>
      </rPr>
      <t>고등학교</t>
    </r>
  </si>
  <si>
    <r>
      <rPr>
        <sz val="10"/>
        <rFont val="굴림"/>
        <family val="3"/>
      </rPr>
      <t>대학</t>
    </r>
  </si>
  <si>
    <r>
      <rPr>
        <sz val="10"/>
        <rFont val="굴림"/>
        <family val="3"/>
      </rPr>
      <t>대학교</t>
    </r>
  </si>
  <si>
    <r>
      <rPr>
        <sz val="10"/>
        <rFont val="굴림"/>
        <family val="3"/>
      </rPr>
      <t>대학원</t>
    </r>
  </si>
  <si>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상</t>
    </r>
  </si>
  <si>
    <r>
      <t>85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이상</t>
    </r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</si>
  <si>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명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굴림"/>
        <family val="3"/>
      </rPr>
      <t>건</t>
    </r>
    <r>
      <rPr>
        <sz val="10"/>
        <color indexed="8"/>
        <rFont val="Arial"/>
        <family val="2"/>
      </rPr>
      <t>)</t>
    </r>
  </si>
  <si>
    <t>(Unit : person, cases)</t>
  </si>
  <si>
    <t xml:space="preserve">   주 : 1) 주민등록 전출입신고에 의한 자료이며, 시도내 이동은 전입인구 기준,국외이동은 제외</t>
  </si>
  <si>
    <r>
      <rPr>
        <sz val="10"/>
        <rFont val="HY중고딕"/>
        <family val="1"/>
      </rPr>
      <t>단위</t>
    </r>
    <r>
      <rPr>
        <sz val="10"/>
        <rFont val="Arial"/>
        <family val="2"/>
      </rPr>
      <t xml:space="preserve"> : </t>
    </r>
    <r>
      <rPr>
        <sz val="10"/>
        <rFont val="HY중고딕"/>
        <family val="1"/>
      </rPr>
      <t>명</t>
    </r>
    <r>
      <rPr>
        <sz val="10"/>
        <rFont val="Arial"/>
        <family val="2"/>
      </rPr>
      <t>, %</t>
    </r>
  </si>
  <si>
    <t>Unit : person, %</t>
  </si>
  <si>
    <t xml:space="preserve">   주 : 1) 주민등록 전출입신고에 의한 자료이며, 시내 이동은 전입인구를 기준</t>
  </si>
  <si>
    <r>
      <t>11.</t>
    </r>
    <r>
      <rPr>
        <b/>
        <sz val="18"/>
        <color indexed="8"/>
        <rFont val="한양신명조,한컴돋움"/>
        <family val="3"/>
      </rPr>
      <t>주민등록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전입지별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인구이동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한양신명조,한컴돋움"/>
        <family val="3"/>
      </rPr>
      <t>타시도→제주</t>
    </r>
    <r>
      <rPr>
        <b/>
        <sz val="18"/>
        <color indexed="8"/>
        <rFont val="Arial"/>
        <family val="2"/>
      </rPr>
      <t>) (</t>
    </r>
    <r>
      <rPr>
        <b/>
        <sz val="18"/>
        <color indexed="8"/>
        <rFont val="한양신명조,한컴돋움"/>
        <family val="3"/>
      </rPr>
      <t>계속</t>
    </r>
    <r>
      <rPr>
        <b/>
        <sz val="18"/>
        <color indexed="8"/>
        <rFont val="Arial"/>
        <family val="2"/>
      </rPr>
      <t>)</t>
    </r>
  </si>
  <si>
    <r>
      <t>Migrants, by Place of Origin(Other provinces</t>
    </r>
    <r>
      <rPr>
        <b/>
        <sz val="14"/>
        <color indexed="8"/>
        <rFont val="한양신명조,한컴돋움"/>
        <family val="3"/>
      </rPr>
      <t>→</t>
    </r>
    <r>
      <rPr>
        <b/>
        <sz val="14"/>
        <color indexed="8"/>
        <rFont val="Arial"/>
        <family val="2"/>
      </rPr>
      <t>Jeju)(Cont'd)</t>
    </r>
  </si>
  <si>
    <t>Gang-won</t>
  </si>
  <si>
    <t>Chung-buk</t>
  </si>
  <si>
    <t>Chung-nam</t>
  </si>
  <si>
    <t>Jeon-buk</t>
  </si>
  <si>
    <t>Jeon-nam</t>
  </si>
  <si>
    <t>Gyeong-buk</t>
  </si>
  <si>
    <t>Gyeong-nam</t>
  </si>
  <si>
    <t>12.주민등록 전출지별 인구이동(제주→타시도)</t>
  </si>
  <si>
    <r>
      <t xml:space="preserve">Migrants, by Place of Destination (Jeju </t>
    </r>
    <r>
      <rPr>
        <b/>
        <sz val="14"/>
        <color indexed="8"/>
        <rFont val="한양신명조,한컴돋움"/>
        <family val="3"/>
      </rPr>
      <t>→</t>
    </r>
    <r>
      <rPr>
        <b/>
        <sz val="14"/>
        <color indexed="8"/>
        <rFont val="Arial"/>
        <family val="2"/>
      </rPr>
      <t xml:space="preserve"> Other provinces)</t>
    </r>
  </si>
  <si>
    <r>
      <t xml:space="preserve">Migrants, by Place of Destination (Jeju </t>
    </r>
    <r>
      <rPr>
        <b/>
        <sz val="14"/>
        <color indexed="8"/>
        <rFont val="돋움"/>
        <family val="3"/>
      </rPr>
      <t>→</t>
    </r>
    <r>
      <rPr>
        <b/>
        <sz val="14"/>
        <color indexed="8"/>
        <rFont val="Arial"/>
        <family val="2"/>
      </rPr>
      <t xml:space="preserve"> Other provinces)(Cont'd)</t>
    </r>
  </si>
  <si>
    <r>
      <t xml:space="preserve"> </t>
    </r>
    <r>
      <rPr>
        <sz val="10"/>
        <color indexed="8"/>
        <rFont val="HY중고딕"/>
        <family val="1"/>
      </rPr>
      <t>주</t>
    </r>
    <r>
      <rPr>
        <sz val="10"/>
        <color indexed="8"/>
        <rFont val="Arial"/>
        <family val="2"/>
      </rPr>
      <t xml:space="preserve"> : '</t>
    </r>
    <r>
      <rPr>
        <sz val="10"/>
        <color indexed="8"/>
        <rFont val="HY중고딕"/>
        <family val="1"/>
      </rPr>
      <t>남편혼인건수</t>
    </r>
    <r>
      <rPr>
        <sz val="10"/>
        <color indexed="8"/>
        <rFont val="Arial"/>
        <family val="2"/>
      </rPr>
      <t>'</t>
    </r>
    <r>
      <rPr>
        <sz val="10"/>
        <color indexed="8"/>
        <rFont val="HY중고딕"/>
        <family val="1"/>
      </rPr>
      <t>는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HY중고딕"/>
        <family val="1"/>
      </rPr>
      <t>처의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HY중고딕"/>
        <family val="1"/>
      </rPr>
      <t>국적과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HY중고딕"/>
        <family val="1"/>
      </rPr>
      <t>상관없는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HY중고딕"/>
        <family val="1"/>
      </rPr>
      <t>남자의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HY중고딕"/>
        <family val="1"/>
      </rPr>
      <t>전체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HY중고딕"/>
        <family val="1"/>
      </rPr>
      <t>혼인건수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HY중고딕"/>
        <family val="1"/>
      </rPr>
      <t>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HY중고딕"/>
        <family val="1"/>
      </rPr>
      <t>혼인건수도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HY중고딕"/>
        <family val="1"/>
      </rPr>
      <t>마찬가지임</t>
    </r>
  </si>
  <si>
    <t>Note : 1)  Marriages of Bridegroom is the number of total marriages of Bridegroom regardless of Bride’s nationality. Vice versa for Marriages of Bride</t>
  </si>
  <si>
    <r>
      <rPr>
        <sz val="10"/>
        <color indexed="8"/>
        <rFont val="HY중고딕"/>
        <family val="1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HY중고딕"/>
        <family val="1"/>
      </rPr>
      <t>천명당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HY중고딕"/>
        <family val="1"/>
      </rPr>
      <t>건</t>
    </r>
  </si>
  <si>
    <t>Unit : case per 1,000 population</t>
  </si>
  <si>
    <r>
      <rPr>
        <sz val="10"/>
        <color indexed="8"/>
        <rFont val="HY중고딕"/>
        <family val="1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HY중고딕"/>
        <family val="1"/>
      </rPr>
      <t>천명당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HY중고딕"/>
        <family val="1"/>
      </rPr>
      <t>건</t>
    </r>
  </si>
  <si>
    <r>
      <t>세 대</t>
    </r>
    <r>
      <rPr>
        <vertAlign val="superscript"/>
        <sz val="10"/>
        <rFont val="돋움"/>
        <family val="3"/>
      </rPr>
      <t>1)</t>
    </r>
  </si>
  <si>
    <r>
      <t>세대당인구2</t>
    </r>
    <r>
      <rPr>
        <vertAlign val="superscript"/>
        <sz val="10"/>
        <rFont val="돋움"/>
        <family val="3"/>
      </rPr>
      <t>)</t>
    </r>
  </si>
  <si>
    <t>2) 65years old and over foreign resident included</t>
  </si>
  <si>
    <t xml:space="preserve">   주 : 1) 세대 및 세대당 인구 외국인 </t>
  </si>
  <si>
    <t>Note : 1) Foreign households and population excluded</t>
  </si>
  <si>
    <t xml:space="preserve">         2) 65세이상 고령자 외국인 포함</t>
  </si>
  <si>
    <r>
      <rPr>
        <sz val="11"/>
        <rFont val="돋움"/>
        <family val="3"/>
      </rPr>
      <t>연</t>
    </r>
    <r>
      <rPr>
        <sz val="11"/>
        <rFont val="돋움"/>
        <family val="3"/>
      </rPr>
      <t xml:space="preserve">   </t>
    </r>
    <r>
      <rPr>
        <sz val="11"/>
        <rFont val="돋움"/>
        <family val="3"/>
      </rPr>
      <t>별</t>
    </r>
  </si>
  <si>
    <t>Year</t>
  </si>
  <si>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</si>
  <si>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t>남
Male</t>
  </si>
  <si>
    <t>여
Female</t>
  </si>
  <si>
    <t>Si</t>
  </si>
  <si>
    <t>외국국적동포 거소신고인
Foreigner</t>
  </si>
  <si>
    <r>
      <t xml:space="preserve"> </t>
    </r>
    <r>
      <rPr>
        <sz val="18"/>
        <rFont val="HY중고딕"/>
        <family val="1"/>
      </rPr>
      <t>나</t>
    </r>
    <r>
      <rPr>
        <sz val="18"/>
        <rFont val="Arial"/>
        <family val="2"/>
      </rPr>
      <t xml:space="preserve">. </t>
    </r>
    <r>
      <rPr>
        <sz val="18"/>
        <rFont val="HY중고딕"/>
        <family val="1"/>
      </rPr>
      <t>거소신고인수</t>
    </r>
    <r>
      <rPr>
        <sz val="18"/>
        <rFont val="Arial"/>
        <family val="2"/>
      </rPr>
      <t xml:space="preserve">      Address population Trend (cont'd)</t>
    </r>
  </si>
  <si>
    <t>재외국민 거소신고인1)
Korean</t>
  </si>
  <si>
    <r>
      <rPr>
        <sz val="10"/>
        <color indexed="8"/>
        <rFont val="굴림"/>
        <family val="3"/>
      </rPr>
      <t>고령자</t>
    </r>
    <r>
      <rPr>
        <sz val="10"/>
        <color indexed="8"/>
        <rFont val="Arial"/>
        <family val="2"/>
      </rPr>
      <t xml:space="preserve"> 2</t>
    </r>
    <r>
      <rPr>
        <vertAlign val="superscript"/>
        <sz val="10"/>
        <color indexed="8"/>
        <rFont val="Arial"/>
        <family val="2"/>
      </rPr>
      <t>)</t>
    </r>
  </si>
  <si>
    <t>Note : 1) Foreign households excluded</t>
  </si>
  <si>
    <t>합      계</t>
  </si>
  <si>
    <t>한  국  인</t>
  </si>
  <si>
    <t>외  국  인</t>
  </si>
  <si>
    <r>
      <rPr>
        <sz val="10"/>
        <color indexed="8"/>
        <rFont val="굴림"/>
        <family val="3"/>
      </rPr>
      <t>인</t>
    </r>
    <r>
      <rPr>
        <sz val="10"/>
        <color indexed="8"/>
        <rFont val="Arial"/>
        <family val="2"/>
      </rPr>
      <t xml:space="preserve">              </t>
    </r>
    <r>
      <rPr>
        <sz val="10"/>
        <color indexed="8"/>
        <rFont val="굴림"/>
        <family val="3"/>
      </rPr>
      <t>구</t>
    </r>
    <r>
      <rPr>
        <sz val="10"/>
        <color indexed="8"/>
        <rFont val="Arial"/>
        <family val="2"/>
      </rPr>
      <t xml:space="preserve">        Population</t>
    </r>
  </si>
  <si>
    <r>
      <rPr>
        <b/>
        <sz val="10"/>
        <rFont val="굴림"/>
        <family val="3"/>
      </rPr>
      <t>제</t>
    </r>
    <r>
      <rPr>
        <b/>
        <sz val="10"/>
        <rFont val="Arial"/>
        <family val="2"/>
      </rPr>
      <t xml:space="preserve">     </t>
    </r>
    <r>
      <rPr>
        <b/>
        <sz val="10"/>
        <rFont val="굴림"/>
        <family val="3"/>
      </rPr>
      <t>주</t>
    </r>
    <r>
      <rPr>
        <b/>
        <sz val="10"/>
        <rFont val="Arial"/>
        <family val="2"/>
      </rPr>
      <t xml:space="preserve">    </t>
    </r>
    <r>
      <rPr>
        <b/>
        <sz val="10"/>
        <rFont val="굴림"/>
        <family val="3"/>
      </rPr>
      <t>시</t>
    </r>
  </si>
  <si>
    <r>
      <rPr>
        <sz val="10"/>
        <rFont val="굴림"/>
        <family val="3"/>
      </rPr>
      <t>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림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읍</t>
    </r>
  </si>
  <si>
    <r>
      <rPr>
        <sz val="10"/>
        <rFont val="굴림"/>
        <family val="3"/>
      </rPr>
      <t>애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월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읍</t>
    </r>
  </si>
  <si>
    <r>
      <rPr>
        <sz val="10"/>
        <rFont val="굴림"/>
        <family val="3"/>
      </rPr>
      <t>구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좌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읍</t>
    </r>
  </si>
  <si>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읍</t>
    </r>
  </si>
  <si>
    <r>
      <rPr>
        <sz val="10"/>
        <rFont val="굴림"/>
        <family val="3"/>
      </rPr>
      <t>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경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면</t>
    </r>
  </si>
  <si>
    <r>
      <rPr>
        <sz val="10"/>
        <rFont val="굴림"/>
        <family val="3"/>
      </rPr>
      <t>추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면</t>
    </r>
  </si>
  <si>
    <r>
      <rPr>
        <sz val="10"/>
        <rFont val="굴림"/>
        <family val="3"/>
      </rPr>
      <t>우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면</t>
    </r>
  </si>
  <si>
    <r>
      <rPr>
        <sz val="10"/>
        <rFont val="굴림"/>
        <family val="3"/>
      </rPr>
      <t>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1   </t>
    </r>
    <r>
      <rPr>
        <sz val="10"/>
        <rFont val="굴림"/>
        <family val="3"/>
      </rPr>
      <t>동</t>
    </r>
  </si>
  <si>
    <r>
      <rPr>
        <sz val="10"/>
        <rFont val="굴림"/>
        <family val="3"/>
      </rPr>
      <t>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2   </t>
    </r>
    <r>
      <rPr>
        <sz val="10"/>
        <rFont val="굴림"/>
        <family val="3"/>
      </rPr>
      <t>동</t>
    </r>
  </si>
  <si>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1   </t>
    </r>
    <r>
      <rPr>
        <sz val="10"/>
        <rFont val="굴림"/>
        <family val="3"/>
      </rPr>
      <t>동</t>
    </r>
  </si>
  <si>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2   </t>
    </r>
    <r>
      <rPr>
        <sz val="10"/>
        <rFont val="굴림"/>
        <family val="3"/>
      </rPr>
      <t>동</t>
    </r>
  </si>
  <si>
    <r>
      <rPr>
        <sz val="10"/>
        <rFont val="굴림"/>
        <family val="3"/>
      </rPr>
      <t>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1   </t>
    </r>
    <r>
      <rPr>
        <sz val="10"/>
        <rFont val="굴림"/>
        <family val="3"/>
      </rPr>
      <t>동</t>
    </r>
  </si>
  <si>
    <r>
      <rPr>
        <sz val="10"/>
        <rFont val="굴림"/>
        <family val="3"/>
      </rPr>
      <t>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2   </t>
    </r>
    <r>
      <rPr>
        <sz val="10"/>
        <rFont val="굴림"/>
        <family val="3"/>
      </rPr>
      <t>동</t>
    </r>
  </si>
  <si>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담</t>
    </r>
    <r>
      <rPr>
        <sz val="10"/>
        <rFont val="Arial"/>
        <family val="2"/>
      </rPr>
      <t xml:space="preserve">   1   </t>
    </r>
    <r>
      <rPr>
        <sz val="10"/>
        <rFont val="굴림"/>
        <family val="3"/>
      </rPr>
      <t>동</t>
    </r>
  </si>
  <si>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담</t>
    </r>
    <r>
      <rPr>
        <sz val="10"/>
        <rFont val="Arial"/>
        <family val="2"/>
      </rPr>
      <t xml:space="preserve">   2   </t>
    </r>
    <r>
      <rPr>
        <sz val="10"/>
        <rFont val="굴림"/>
        <family val="3"/>
      </rPr>
      <t>동</t>
    </r>
  </si>
  <si>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입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</si>
  <si>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북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</si>
  <si>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r>
      <rPr>
        <sz val="10"/>
        <rFont val="굴림"/>
        <family val="3"/>
      </rPr>
      <t>삼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양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</si>
  <si>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r>
      <rPr>
        <sz val="10"/>
        <rFont val="굴림"/>
        <family val="3"/>
      </rPr>
      <t>봉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</si>
  <si>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r>
      <rPr>
        <sz val="10"/>
        <rFont val="굴림"/>
        <family val="3"/>
      </rPr>
      <t>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라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</si>
  <si>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r>
      <rPr>
        <sz val="10"/>
        <rFont val="굴림"/>
        <family val="3"/>
      </rPr>
      <t>오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라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</si>
  <si>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         </t>
    </r>
    <r>
      <rPr>
        <sz val="10"/>
        <rFont val="굴림"/>
        <family val="3"/>
      </rPr>
      <t>동</t>
    </r>
  </si>
  <si>
    <r>
      <rPr>
        <sz val="10"/>
        <rFont val="굴림"/>
        <family val="3"/>
      </rPr>
      <t>노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형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</si>
  <si>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r>
      <rPr>
        <sz val="10"/>
        <rFont val="굴림"/>
        <family val="3"/>
      </rPr>
      <t>외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</si>
  <si>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호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</si>
  <si>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두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동</t>
    </r>
  </si>
  <si>
    <r>
      <t xml:space="preserve">2. </t>
    </r>
    <r>
      <rPr>
        <b/>
        <sz val="18"/>
        <color indexed="8"/>
        <rFont val="굴림"/>
        <family val="3"/>
      </rPr>
      <t>읍면동별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세대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및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인구</t>
    </r>
    <r>
      <rPr>
        <b/>
        <sz val="18"/>
        <color indexed="8"/>
        <rFont val="Arial"/>
        <family val="2"/>
      </rPr>
      <t xml:space="preserve">    Households and Population by Eup, Myeon and Dong</t>
    </r>
  </si>
  <si>
    <r>
      <t>인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</rPr>
      <t>구</t>
    </r>
  </si>
  <si>
    <t>구성비</t>
  </si>
  <si>
    <t>age &amp; sex</t>
  </si>
  <si>
    <t>Population</t>
  </si>
  <si>
    <t>Composition</t>
  </si>
  <si>
    <t>45~49years old</t>
  </si>
  <si>
    <t>Male</t>
  </si>
  <si>
    <t>Femal</t>
  </si>
  <si>
    <t>50~54years old</t>
  </si>
  <si>
    <t>55~59years old</t>
  </si>
  <si>
    <t>60~64years old</t>
  </si>
  <si>
    <t>65~69years old</t>
  </si>
  <si>
    <t>70~74years old</t>
  </si>
  <si>
    <t>75~79years old</t>
  </si>
  <si>
    <t>80~84years old</t>
  </si>
  <si>
    <t>85years old and over</t>
  </si>
  <si>
    <r>
      <t>인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</rPr>
      <t>구</t>
    </r>
  </si>
  <si>
    <t>Age &amp; sex</t>
  </si>
  <si>
    <t>계</t>
  </si>
  <si>
    <t>Total</t>
  </si>
  <si>
    <t>남</t>
  </si>
  <si>
    <t>여</t>
  </si>
  <si>
    <r>
      <t>0~4</t>
    </r>
    <r>
      <rPr>
        <sz val="9"/>
        <rFont val="돋움"/>
        <family val="3"/>
      </rPr>
      <t>세</t>
    </r>
  </si>
  <si>
    <t>0~4years old</t>
  </si>
  <si>
    <r>
      <t>5~9</t>
    </r>
    <r>
      <rPr>
        <sz val="9"/>
        <rFont val="돋움"/>
        <family val="3"/>
      </rPr>
      <t>세</t>
    </r>
  </si>
  <si>
    <t>5~9years old</t>
  </si>
  <si>
    <r>
      <t>10~14</t>
    </r>
    <r>
      <rPr>
        <sz val="9"/>
        <rFont val="돋움"/>
        <family val="3"/>
      </rPr>
      <t>세</t>
    </r>
  </si>
  <si>
    <t>10~14years old</t>
  </si>
  <si>
    <r>
      <t>15~19</t>
    </r>
    <r>
      <rPr>
        <sz val="9"/>
        <rFont val="돋움"/>
        <family val="3"/>
      </rPr>
      <t>세</t>
    </r>
  </si>
  <si>
    <t>15~19years old</t>
  </si>
  <si>
    <r>
      <t>20</t>
    </r>
    <r>
      <rPr>
        <sz val="9"/>
        <rFont val="돋움"/>
        <family val="3"/>
      </rPr>
      <t>세</t>
    </r>
    <r>
      <rPr>
        <sz val="9"/>
        <rFont val="Arial"/>
        <family val="2"/>
      </rPr>
      <t>~24</t>
    </r>
    <r>
      <rPr>
        <sz val="9"/>
        <rFont val="돋움"/>
        <family val="3"/>
      </rPr>
      <t>세</t>
    </r>
  </si>
  <si>
    <t>20~24years old</t>
  </si>
  <si>
    <r>
      <t>25</t>
    </r>
    <r>
      <rPr>
        <sz val="9"/>
        <rFont val="돋움"/>
        <family val="3"/>
      </rPr>
      <t>세</t>
    </r>
    <r>
      <rPr>
        <sz val="9"/>
        <rFont val="Arial"/>
        <family val="2"/>
      </rPr>
      <t>~29</t>
    </r>
    <r>
      <rPr>
        <sz val="9"/>
        <rFont val="돋움"/>
        <family val="3"/>
      </rPr>
      <t>세</t>
    </r>
  </si>
  <si>
    <t>25~29years old</t>
  </si>
  <si>
    <r>
      <t>30~34</t>
    </r>
    <r>
      <rPr>
        <sz val="9"/>
        <rFont val="돋움"/>
        <family val="3"/>
      </rPr>
      <t>세</t>
    </r>
  </si>
  <si>
    <t>30~34years old</t>
  </si>
  <si>
    <t>남</t>
  </si>
  <si>
    <t>여</t>
  </si>
  <si>
    <r>
      <t>35~39</t>
    </r>
    <r>
      <rPr>
        <sz val="9"/>
        <rFont val="돋움"/>
        <family val="3"/>
      </rPr>
      <t>세</t>
    </r>
  </si>
  <si>
    <t>35~39years old</t>
  </si>
  <si>
    <r>
      <t>40~44</t>
    </r>
    <r>
      <rPr>
        <sz val="9"/>
        <rFont val="돋움"/>
        <family val="3"/>
      </rPr>
      <t>세</t>
    </r>
  </si>
  <si>
    <t>40~44years old</t>
  </si>
  <si>
    <r>
      <t>45~49</t>
    </r>
    <r>
      <rPr>
        <sz val="10"/>
        <rFont val="돋움"/>
        <family val="3"/>
      </rPr>
      <t>세</t>
    </r>
  </si>
  <si>
    <r>
      <t>50~54</t>
    </r>
    <r>
      <rPr>
        <sz val="10"/>
        <rFont val="돋움"/>
        <family val="3"/>
      </rPr>
      <t>세</t>
    </r>
  </si>
  <si>
    <r>
      <t>55~59</t>
    </r>
    <r>
      <rPr>
        <sz val="10"/>
        <rFont val="돋움"/>
        <family val="3"/>
      </rPr>
      <t>세</t>
    </r>
  </si>
  <si>
    <r>
      <t>60~64</t>
    </r>
    <r>
      <rPr>
        <sz val="10"/>
        <rFont val="돋움"/>
        <family val="3"/>
      </rPr>
      <t>세</t>
    </r>
  </si>
  <si>
    <r>
      <t>65~69</t>
    </r>
    <r>
      <rPr>
        <sz val="10"/>
        <rFont val="돋움"/>
        <family val="3"/>
      </rPr>
      <t>세</t>
    </r>
  </si>
  <si>
    <r>
      <t>70~74</t>
    </r>
    <r>
      <rPr>
        <sz val="10"/>
        <rFont val="돋움"/>
        <family val="3"/>
      </rPr>
      <t>세</t>
    </r>
  </si>
  <si>
    <r>
      <t>75~79</t>
    </r>
    <r>
      <rPr>
        <sz val="10"/>
        <rFont val="돋움"/>
        <family val="3"/>
      </rPr>
      <t>세</t>
    </r>
  </si>
  <si>
    <r>
      <t>80~84</t>
    </r>
    <r>
      <rPr>
        <sz val="10"/>
        <rFont val="돋움"/>
        <family val="3"/>
      </rPr>
      <t>세</t>
    </r>
  </si>
  <si>
    <r>
      <t>85</t>
    </r>
    <r>
      <rPr>
        <sz val="10"/>
        <rFont val="돋움"/>
        <family val="3"/>
      </rPr>
      <t>세이상</t>
    </r>
  </si>
  <si>
    <r>
      <rPr>
        <sz val="10"/>
        <rFont val="굴림"/>
        <family val="3"/>
      </rPr>
      <t>졸</t>
    </r>
    <r>
      <rPr>
        <sz val="10"/>
        <rFont val="Arial"/>
        <family val="2"/>
      </rPr>
      <t xml:space="preserve">           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                    Graduated</t>
    </r>
  </si>
  <si>
    <r>
      <rPr>
        <sz val="10"/>
        <rFont val="굴림"/>
        <family val="3"/>
      </rPr>
      <t>중</t>
    </r>
    <r>
      <rPr>
        <sz val="10"/>
        <rFont val="Arial"/>
        <family val="2"/>
      </rPr>
      <t xml:space="preserve">               </t>
    </r>
    <r>
      <rPr>
        <sz val="10"/>
        <rFont val="굴림"/>
        <family val="3"/>
      </rPr>
      <t>퇴</t>
    </r>
    <r>
      <rPr>
        <sz val="10"/>
        <rFont val="Arial"/>
        <family val="2"/>
      </rPr>
      <t xml:space="preserve">              Dropped out</t>
    </r>
  </si>
  <si>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          </t>
    </r>
    <r>
      <rPr>
        <sz val="10"/>
        <rFont val="굴림"/>
        <family val="3"/>
      </rPr>
      <t>료</t>
    </r>
    <r>
      <rPr>
        <sz val="10"/>
        <rFont val="Arial"/>
        <family val="2"/>
      </rPr>
      <t xml:space="preserve">           Completed</t>
    </r>
  </si>
  <si>
    <r>
      <rPr>
        <sz val="10"/>
        <rFont val="굴림"/>
        <family val="3"/>
      </rPr>
      <t>미취학</t>
    </r>
  </si>
  <si>
    <r>
      <rPr>
        <sz val="10"/>
        <rFont val="굴림"/>
        <family val="3"/>
      </rPr>
      <t>미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상</t>
    </r>
  </si>
  <si>
    <r>
      <t>5</t>
    </r>
    <r>
      <rPr>
        <sz val="10"/>
        <rFont val="돋움"/>
        <family val="3"/>
      </rPr>
      <t>년별</t>
    </r>
  </si>
  <si>
    <r>
      <t>5</t>
    </r>
    <r>
      <rPr>
        <sz val="10"/>
        <rFont val="돋움"/>
        <family val="3"/>
      </rPr>
      <t>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계급별</t>
    </r>
  </si>
  <si>
    <t xml:space="preserve">   주 : 1) 1985 사글세 = 사글세 + 보증부월세</t>
  </si>
  <si>
    <t xml:space="preserve">         2) 2000년 합계는 미상 2가구 포함</t>
  </si>
  <si>
    <t xml:space="preserve">   주 : 1) 출생 및 사망은 발생일 기준이고 혼인 및 이혼은 신고일 기준</t>
  </si>
  <si>
    <t xml:space="preserve">         2) 제주특별자치도 전체수치임</t>
  </si>
  <si>
    <t xml:space="preserve">Note : 2) Total number of Jeju Special Self-Governing Province </t>
  </si>
  <si>
    <r>
      <t>1</t>
    </r>
    <r>
      <rPr>
        <sz val="10"/>
        <rFont val="굴림"/>
        <family val="3"/>
      </rPr>
      <t>월</t>
    </r>
  </si>
  <si>
    <t>Jan.</t>
  </si>
  <si>
    <r>
      <t>2</t>
    </r>
    <r>
      <rPr>
        <sz val="10"/>
        <rFont val="굴림"/>
        <family val="3"/>
      </rPr>
      <t>월</t>
    </r>
  </si>
  <si>
    <t>Feb.</t>
  </si>
  <si>
    <r>
      <t>3</t>
    </r>
    <r>
      <rPr>
        <sz val="10"/>
        <rFont val="굴림"/>
        <family val="3"/>
      </rPr>
      <t>월</t>
    </r>
  </si>
  <si>
    <t>Mar.</t>
  </si>
  <si>
    <r>
      <t>4</t>
    </r>
    <r>
      <rPr>
        <sz val="10"/>
        <rFont val="굴림"/>
        <family val="3"/>
      </rPr>
      <t>월</t>
    </r>
  </si>
  <si>
    <t>Apr.</t>
  </si>
  <si>
    <r>
      <t>5</t>
    </r>
    <r>
      <rPr>
        <sz val="10"/>
        <rFont val="굴림"/>
        <family val="3"/>
      </rPr>
      <t>월</t>
    </r>
  </si>
  <si>
    <t>May</t>
  </si>
  <si>
    <r>
      <t>6</t>
    </r>
    <r>
      <rPr>
        <sz val="10"/>
        <rFont val="굴림"/>
        <family val="3"/>
      </rPr>
      <t>월</t>
    </r>
  </si>
  <si>
    <t>June</t>
  </si>
  <si>
    <r>
      <t>7</t>
    </r>
    <r>
      <rPr>
        <sz val="10"/>
        <rFont val="굴림"/>
        <family val="3"/>
      </rPr>
      <t>월</t>
    </r>
  </si>
  <si>
    <t>July</t>
  </si>
  <si>
    <r>
      <t>8</t>
    </r>
    <r>
      <rPr>
        <sz val="10"/>
        <rFont val="굴림"/>
        <family val="3"/>
      </rPr>
      <t>월</t>
    </r>
  </si>
  <si>
    <t>Aug.</t>
  </si>
  <si>
    <r>
      <t>9</t>
    </r>
    <r>
      <rPr>
        <sz val="10"/>
        <rFont val="굴림"/>
        <family val="3"/>
      </rPr>
      <t>월</t>
    </r>
  </si>
  <si>
    <t>Sept.</t>
  </si>
  <si>
    <r>
      <t>10</t>
    </r>
    <r>
      <rPr>
        <sz val="10"/>
        <rFont val="굴림"/>
        <family val="3"/>
      </rPr>
      <t>월</t>
    </r>
  </si>
  <si>
    <t>Oct.</t>
  </si>
  <si>
    <r>
      <t>11</t>
    </r>
    <r>
      <rPr>
        <sz val="10"/>
        <rFont val="굴림"/>
        <family val="3"/>
      </rPr>
      <t>월</t>
    </r>
  </si>
  <si>
    <t>Nov.</t>
  </si>
  <si>
    <r>
      <t>12</t>
    </r>
    <r>
      <rPr>
        <sz val="10"/>
        <rFont val="굴림"/>
        <family val="3"/>
      </rPr>
      <t>월</t>
    </r>
  </si>
  <si>
    <t>Dec.</t>
  </si>
  <si>
    <t xml:space="preserve">자료 : 통계청 「인구동향조사」 </t>
  </si>
  <si>
    <r>
      <t xml:space="preserve">3. </t>
    </r>
    <r>
      <rPr>
        <b/>
        <sz val="18"/>
        <rFont val="돋움"/>
        <family val="3"/>
      </rPr>
      <t>연령별</t>
    </r>
    <r>
      <rPr>
        <b/>
        <sz val="18"/>
        <rFont val="Arial"/>
        <family val="2"/>
      </rPr>
      <t>(5</t>
    </r>
    <r>
      <rPr>
        <b/>
        <sz val="18"/>
        <rFont val="돋움"/>
        <family val="3"/>
      </rPr>
      <t>세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계급</t>
    </r>
    <r>
      <rPr>
        <b/>
        <sz val="18"/>
        <rFont val="Arial"/>
        <family val="2"/>
      </rPr>
      <t xml:space="preserve">)  </t>
    </r>
    <r>
      <rPr>
        <b/>
        <sz val="18"/>
        <rFont val="돋움"/>
        <family val="3"/>
      </rPr>
      <t>및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성별인구</t>
    </r>
    <r>
      <rPr>
        <b/>
        <sz val="18"/>
        <rFont val="Arial"/>
        <family val="2"/>
      </rPr>
      <t xml:space="preserve">  Population by Age (5-year age group) and Gender</t>
    </r>
  </si>
  <si>
    <r>
      <t xml:space="preserve">3. </t>
    </r>
    <r>
      <rPr>
        <b/>
        <sz val="14"/>
        <rFont val="돋움"/>
        <family val="3"/>
      </rPr>
      <t>연령별</t>
    </r>
    <r>
      <rPr>
        <b/>
        <sz val="14"/>
        <rFont val="Arial"/>
        <family val="2"/>
      </rPr>
      <t>(5</t>
    </r>
    <r>
      <rPr>
        <b/>
        <sz val="14"/>
        <rFont val="돋움"/>
        <family val="3"/>
      </rPr>
      <t>세</t>
    </r>
    <r>
      <rPr>
        <b/>
        <sz val="14"/>
        <rFont val="Arial"/>
        <family val="2"/>
      </rPr>
      <t xml:space="preserve"> </t>
    </r>
    <r>
      <rPr>
        <b/>
        <sz val="14"/>
        <rFont val="돋움"/>
        <family val="3"/>
      </rPr>
      <t>계급</t>
    </r>
    <r>
      <rPr>
        <b/>
        <sz val="14"/>
        <rFont val="Arial"/>
        <family val="2"/>
      </rPr>
      <t xml:space="preserve">)  </t>
    </r>
    <r>
      <rPr>
        <b/>
        <sz val="14"/>
        <rFont val="돋움"/>
        <family val="3"/>
      </rPr>
      <t>및</t>
    </r>
    <r>
      <rPr>
        <b/>
        <sz val="14"/>
        <rFont val="Arial"/>
        <family val="2"/>
      </rPr>
      <t xml:space="preserve">  </t>
    </r>
    <r>
      <rPr>
        <b/>
        <sz val="14"/>
        <rFont val="돋움"/>
        <family val="3"/>
      </rPr>
      <t>성별인구</t>
    </r>
    <r>
      <rPr>
        <b/>
        <sz val="14"/>
        <rFont val="Arial"/>
        <family val="2"/>
      </rPr>
      <t>(</t>
    </r>
    <r>
      <rPr>
        <b/>
        <sz val="14"/>
        <rFont val="돋움"/>
        <family val="3"/>
      </rPr>
      <t>계속</t>
    </r>
    <r>
      <rPr>
        <b/>
        <sz val="14"/>
        <rFont val="Arial"/>
        <family val="2"/>
      </rPr>
      <t>)    Population by Age (5-year age group) and Gender(cont'd)</t>
    </r>
  </si>
  <si>
    <r>
      <t xml:space="preserve">4. </t>
    </r>
    <r>
      <rPr>
        <b/>
        <sz val="18"/>
        <color indexed="8"/>
        <rFont val="굴림"/>
        <family val="3"/>
      </rPr>
      <t>혼인상태별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인구</t>
    </r>
    <r>
      <rPr>
        <b/>
        <sz val="18"/>
        <color indexed="8"/>
        <rFont val="Arial"/>
        <family val="2"/>
      </rPr>
      <t>(15</t>
    </r>
    <r>
      <rPr>
        <b/>
        <sz val="18"/>
        <color indexed="8"/>
        <rFont val="굴림"/>
        <family val="3"/>
      </rPr>
      <t>세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이상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인구</t>
    </r>
    <r>
      <rPr>
        <b/>
        <sz val="18"/>
        <color indexed="8"/>
        <rFont val="Arial"/>
        <family val="2"/>
      </rPr>
      <t>)        Population by Marital Status(15 years old and over)</t>
    </r>
  </si>
  <si>
    <r>
      <t xml:space="preserve">5. </t>
    </r>
    <r>
      <rPr>
        <b/>
        <sz val="18"/>
        <rFont val="굴림"/>
        <family val="3"/>
      </rPr>
      <t>교육정도별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인구</t>
    </r>
    <r>
      <rPr>
        <b/>
        <sz val="18"/>
        <rFont val="Arial"/>
        <family val="2"/>
      </rPr>
      <t>(6</t>
    </r>
    <r>
      <rPr>
        <b/>
        <sz val="18"/>
        <rFont val="굴림"/>
        <family val="3"/>
      </rPr>
      <t>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이상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인구</t>
    </r>
    <r>
      <rPr>
        <b/>
        <sz val="18"/>
        <rFont val="Arial"/>
        <family val="2"/>
      </rPr>
      <t>)   Population by Educational Attainment(6 years old and over)</t>
    </r>
  </si>
  <si>
    <r>
      <t xml:space="preserve">6. </t>
    </r>
    <r>
      <rPr>
        <b/>
        <sz val="18"/>
        <color indexed="8"/>
        <rFont val="굴림"/>
        <family val="3"/>
      </rPr>
      <t>주택점유형태별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가구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굴림"/>
        <family val="3"/>
      </rPr>
      <t>일반가구</t>
    </r>
    <r>
      <rPr>
        <b/>
        <sz val="18"/>
        <color indexed="8"/>
        <rFont val="Arial"/>
        <family val="2"/>
      </rPr>
      <t>)</t>
    </r>
    <r>
      <rPr>
        <b/>
        <vertAlign val="superscript"/>
        <sz val="18"/>
        <color indexed="8"/>
        <rFont val="Arial"/>
        <family val="2"/>
      </rPr>
      <t xml:space="preserve"> </t>
    </r>
    <r>
      <rPr>
        <b/>
        <sz val="18"/>
        <color indexed="8"/>
        <rFont val="Arial"/>
        <family val="2"/>
      </rPr>
      <t xml:space="preserve"> Ordinary Households by Type of Occupancy</t>
    </r>
  </si>
  <si>
    <r>
      <t xml:space="preserve">7. </t>
    </r>
    <r>
      <rPr>
        <b/>
        <sz val="18"/>
        <color indexed="8"/>
        <rFont val="굴림"/>
        <family val="3"/>
      </rPr>
      <t>사용방수별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가구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굴림"/>
        <family val="3"/>
      </rPr>
      <t>일반가구</t>
    </r>
    <r>
      <rPr>
        <b/>
        <sz val="18"/>
        <color indexed="8"/>
        <rFont val="Arial"/>
        <family val="2"/>
      </rPr>
      <t>)</t>
    </r>
    <r>
      <rPr>
        <b/>
        <vertAlign val="superscript"/>
        <sz val="18"/>
        <color indexed="8"/>
        <rFont val="Arial"/>
        <family val="2"/>
      </rPr>
      <t xml:space="preserve"> </t>
    </r>
    <r>
      <rPr>
        <b/>
        <sz val="18"/>
        <color indexed="8"/>
        <rFont val="Arial"/>
        <family val="2"/>
      </rPr>
      <t xml:space="preserve"> Ordinary Households by Rooms Used</t>
    </r>
  </si>
  <si>
    <r>
      <t xml:space="preserve">8. </t>
    </r>
    <r>
      <rPr>
        <b/>
        <sz val="18"/>
        <color indexed="8"/>
        <rFont val="굴림"/>
        <family val="3"/>
      </rPr>
      <t>인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구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동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태</t>
    </r>
    <r>
      <rPr>
        <b/>
        <sz val="18"/>
        <color indexed="8"/>
        <rFont val="Arial"/>
        <family val="2"/>
      </rPr>
      <t xml:space="preserve">    Vital Statistics</t>
    </r>
  </si>
  <si>
    <r>
      <t xml:space="preserve">8-1. </t>
    </r>
    <r>
      <rPr>
        <b/>
        <sz val="18"/>
        <color indexed="8"/>
        <rFont val="굴림"/>
        <family val="3"/>
      </rPr>
      <t>시별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인구동태</t>
    </r>
    <r>
      <rPr>
        <b/>
        <sz val="18"/>
        <color indexed="8"/>
        <rFont val="Arial"/>
        <family val="2"/>
      </rPr>
      <t xml:space="preserve">    Vital Statistics by Si</t>
    </r>
  </si>
  <si>
    <r>
      <t xml:space="preserve">9. </t>
    </r>
    <r>
      <rPr>
        <b/>
        <sz val="18"/>
        <rFont val="굴림"/>
        <family val="3"/>
      </rPr>
      <t>인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구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이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동</t>
    </r>
    <r>
      <rPr>
        <b/>
        <sz val="18"/>
        <rFont val="Arial"/>
        <family val="2"/>
      </rPr>
      <t xml:space="preserve"> </t>
    </r>
    <r>
      <rPr>
        <b/>
        <vertAlign val="superscript"/>
        <sz val="18"/>
        <rFont val="Arial"/>
        <family val="2"/>
      </rPr>
      <t>1)</t>
    </r>
    <r>
      <rPr>
        <b/>
        <sz val="18"/>
        <rFont val="Arial"/>
        <family val="2"/>
      </rPr>
      <t xml:space="preserve">      Internal Migration</t>
    </r>
  </si>
  <si>
    <r>
      <t>자료 : 통계청 「국내인구이동통계」</t>
    </r>
  </si>
  <si>
    <r>
      <t>2</t>
    </r>
    <r>
      <rPr>
        <sz val="10"/>
        <rFont val="굴림"/>
        <family val="3"/>
      </rPr>
      <t>월</t>
    </r>
  </si>
  <si>
    <r>
      <t>3</t>
    </r>
    <r>
      <rPr>
        <sz val="10"/>
        <rFont val="굴림"/>
        <family val="3"/>
      </rPr>
      <t>월</t>
    </r>
  </si>
  <si>
    <r>
      <t>4</t>
    </r>
    <r>
      <rPr>
        <sz val="10"/>
        <rFont val="굴림"/>
        <family val="3"/>
      </rPr>
      <t>월</t>
    </r>
  </si>
  <si>
    <r>
      <t>5</t>
    </r>
    <r>
      <rPr>
        <sz val="10"/>
        <rFont val="굴림"/>
        <family val="3"/>
      </rPr>
      <t>월</t>
    </r>
  </si>
  <si>
    <r>
      <t>6</t>
    </r>
    <r>
      <rPr>
        <sz val="10"/>
        <rFont val="굴림"/>
        <family val="3"/>
      </rPr>
      <t>월</t>
    </r>
  </si>
  <si>
    <r>
      <t>7</t>
    </r>
    <r>
      <rPr>
        <sz val="10"/>
        <rFont val="굴림"/>
        <family val="3"/>
      </rPr>
      <t>월</t>
    </r>
  </si>
  <si>
    <r>
      <t>8</t>
    </r>
    <r>
      <rPr>
        <sz val="10"/>
        <rFont val="굴림"/>
        <family val="3"/>
      </rPr>
      <t>월</t>
    </r>
  </si>
  <si>
    <r>
      <t>9</t>
    </r>
    <r>
      <rPr>
        <sz val="10"/>
        <rFont val="굴림"/>
        <family val="3"/>
      </rPr>
      <t>월</t>
    </r>
  </si>
  <si>
    <r>
      <t>10</t>
    </r>
    <r>
      <rPr>
        <sz val="10"/>
        <rFont val="굴림"/>
        <family val="3"/>
      </rPr>
      <t>월</t>
    </r>
  </si>
  <si>
    <r>
      <t>11</t>
    </r>
    <r>
      <rPr>
        <sz val="10"/>
        <rFont val="굴림"/>
        <family val="3"/>
      </rPr>
      <t>월</t>
    </r>
  </si>
  <si>
    <r>
      <t>12</t>
    </r>
    <r>
      <rPr>
        <sz val="10"/>
        <rFont val="굴림"/>
        <family val="3"/>
      </rPr>
      <t>월</t>
    </r>
  </si>
  <si>
    <r>
      <t xml:space="preserve">9-1. </t>
    </r>
    <r>
      <rPr>
        <b/>
        <sz val="18"/>
        <color indexed="8"/>
        <rFont val="굴림"/>
        <family val="3"/>
      </rPr>
      <t>시별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인구이동</t>
    </r>
    <r>
      <rPr>
        <b/>
        <vertAlign val="superscript"/>
        <sz val="18"/>
        <color indexed="8"/>
        <rFont val="Arial"/>
        <family val="2"/>
      </rPr>
      <t>1)</t>
    </r>
    <r>
      <rPr>
        <b/>
        <sz val="18"/>
        <color indexed="8"/>
        <rFont val="Arial"/>
        <family val="2"/>
      </rPr>
      <t xml:space="preserve">        Migration by Si</t>
    </r>
  </si>
  <si>
    <r>
      <t>(</t>
    </r>
    <r>
      <rPr>
        <b/>
        <sz val="10"/>
        <rFont val="굴림"/>
        <family val="3"/>
      </rPr>
      <t>제</t>
    </r>
    <r>
      <rPr>
        <b/>
        <sz val="10"/>
        <rFont val="Arial"/>
        <family val="2"/>
      </rPr>
      <t xml:space="preserve"> </t>
    </r>
    <r>
      <rPr>
        <b/>
        <sz val="10"/>
        <rFont val="굴림"/>
        <family val="3"/>
      </rPr>
      <t>주</t>
    </r>
    <r>
      <rPr>
        <b/>
        <sz val="10"/>
        <rFont val="Arial"/>
        <family val="2"/>
      </rPr>
      <t xml:space="preserve"> </t>
    </r>
    <r>
      <rPr>
        <b/>
        <sz val="10"/>
        <rFont val="굴림"/>
        <family val="3"/>
      </rPr>
      <t>시</t>
    </r>
    <r>
      <rPr>
        <b/>
        <sz val="10"/>
        <rFont val="Arial"/>
        <family val="2"/>
      </rPr>
      <t>)</t>
    </r>
  </si>
  <si>
    <r>
      <t>10.</t>
    </r>
    <r>
      <rPr>
        <b/>
        <sz val="18"/>
        <color indexed="8"/>
        <rFont val="한양신명조,한컴돋움"/>
        <family val="3"/>
      </rPr>
      <t>주민등록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전입지별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인구이동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한양신명조,한컴돋움"/>
        <family val="3"/>
      </rPr>
      <t>타시도→제주</t>
    </r>
    <r>
      <rPr>
        <b/>
        <sz val="18"/>
        <color indexed="8"/>
        <rFont val="Arial"/>
        <family val="2"/>
      </rPr>
      <t>)</t>
    </r>
  </si>
  <si>
    <r>
      <t>11.</t>
    </r>
    <r>
      <rPr>
        <b/>
        <sz val="18"/>
        <color indexed="8"/>
        <rFont val="한양신명조,한컴돋움"/>
        <family val="3"/>
      </rPr>
      <t>주민등록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전출지별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인구이동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한양신명조,한컴돋움"/>
        <family val="3"/>
      </rPr>
      <t>제주→타시도</t>
    </r>
    <r>
      <rPr>
        <b/>
        <sz val="18"/>
        <color indexed="8"/>
        <rFont val="Arial"/>
        <family val="2"/>
      </rPr>
      <t>)</t>
    </r>
  </si>
  <si>
    <r>
      <t xml:space="preserve">12. </t>
    </r>
    <r>
      <rPr>
        <b/>
        <sz val="18"/>
        <rFont val="굴림"/>
        <family val="3"/>
      </rPr>
      <t>외국인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국적별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등록현황</t>
    </r>
    <r>
      <rPr>
        <b/>
        <sz val="18"/>
        <rFont val="Arial"/>
        <family val="2"/>
      </rPr>
      <t xml:space="preserve">      Registered Foreigners by Major Nationality</t>
    </r>
  </si>
  <si>
    <r>
      <t xml:space="preserve">15. </t>
    </r>
    <r>
      <rPr>
        <b/>
        <sz val="18"/>
        <color indexed="8"/>
        <rFont val="한양신명조,한컴돋움"/>
        <family val="3"/>
      </rPr>
      <t>외국인과의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혼인</t>
    </r>
    <r>
      <rPr>
        <b/>
        <sz val="18"/>
        <color indexed="8"/>
        <rFont val="Arial"/>
        <family val="2"/>
      </rPr>
      <t xml:space="preserve">      Marriages to Foreigners</t>
    </r>
  </si>
  <si>
    <r>
      <t xml:space="preserve"> </t>
    </r>
    <r>
      <rPr>
        <sz val="10"/>
        <color indexed="8"/>
        <rFont val="HY중고딕"/>
        <family val="1"/>
      </rPr>
      <t>자료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HY중고딕"/>
        <family val="1"/>
      </rPr>
      <t>통계청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HY중고딕"/>
        <family val="1"/>
      </rPr>
      <t>「인구동향조사」</t>
    </r>
    <r>
      <rPr>
        <sz val="10"/>
        <color indexed="8"/>
        <rFont val="Arial"/>
        <family val="2"/>
      </rPr>
      <t xml:space="preserve"> </t>
    </r>
  </si>
  <si>
    <t xml:space="preserve"> Note : 1) According to the Korea Standard Classification of Diseases (KCD)</t>
  </si>
  <si>
    <r>
      <t xml:space="preserve">17. </t>
    </r>
    <r>
      <rPr>
        <b/>
        <sz val="18"/>
        <rFont val="HY중고딕"/>
        <family val="1"/>
      </rPr>
      <t>혼인율</t>
    </r>
    <r>
      <rPr>
        <b/>
        <sz val="18"/>
        <rFont val="Arial"/>
        <family val="2"/>
      </rPr>
      <t xml:space="preserve"> Marriage Rate</t>
    </r>
  </si>
  <si>
    <t xml:space="preserve"> 자료 :  통계청 「인구동향조사」 </t>
  </si>
  <si>
    <r>
      <t xml:space="preserve">18. </t>
    </r>
    <r>
      <rPr>
        <b/>
        <sz val="18"/>
        <color indexed="8"/>
        <rFont val="HY중고딕"/>
        <family val="1"/>
      </rPr>
      <t>이혼율</t>
    </r>
    <r>
      <rPr>
        <b/>
        <sz val="18"/>
        <color indexed="8"/>
        <rFont val="Arial"/>
        <family val="2"/>
      </rPr>
      <t xml:space="preserve"> Divorce Rate</t>
    </r>
  </si>
  <si>
    <t xml:space="preserve"> 자료 : 통계청 「인구동향조사」 </t>
  </si>
  <si>
    <t>2 0 1 3</t>
  </si>
  <si>
    <t xml:space="preserve">2 0 1 3 </t>
  </si>
  <si>
    <t>…</t>
  </si>
  <si>
    <t xml:space="preserve"> Jeju-si</t>
  </si>
  <si>
    <t xml:space="preserve"> Seogwipo-si</t>
  </si>
  <si>
    <r>
      <rPr>
        <sz val="10"/>
        <rFont val="굴림"/>
        <family val="3"/>
      </rPr>
      <t>서귀포시</t>
    </r>
  </si>
  <si>
    <r>
      <rPr>
        <b/>
        <sz val="10"/>
        <rFont val="굴림"/>
        <family val="3"/>
      </rPr>
      <t>제</t>
    </r>
    <r>
      <rPr>
        <b/>
        <sz val="10"/>
        <rFont val="Arial"/>
        <family val="2"/>
      </rPr>
      <t xml:space="preserve"> </t>
    </r>
    <r>
      <rPr>
        <b/>
        <sz val="10"/>
        <rFont val="굴림"/>
        <family val="3"/>
      </rPr>
      <t>주</t>
    </r>
    <r>
      <rPr>
        <b/>
        <sz val="10"/>
        <rFont val="Arial"/>
        <family val="2"/>
      </rPr>
      <t xml:space="preserve"> </t>
    </r>
    <r>
      <rPr>
        <b/>
        <sz val="10"/>
        <rFont val="굴림"/>
        <family val="3"/>
      </rPr>
      <t>시</t>
    </r>
  </si>
  <si>
    <r>
      <rPr>
        <b/>
        <sz val="10"/>
        <rFont val="굴림"/>
        <family val="3"/>
      </rPr>
      <t>서귀포시</t>
    </r>
  </si>
  <si>
    <r>
      <t>10.</t>
    </r>
    <r>
      <rPr>
        <b/>
        <sz val="18"/>
        <color indexed="8"/>
        <rFont val="한양신명조,한컴돋움"/>
        <family val="3"/>
      </rPr>
      <t>주민등록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전입지별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인구이동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한양신명조,한컴돋움"/>
        <family val="3"/>
      </rPr>
      <t>타시도→제주</t>
    </r>
    <r>
      <rPr>
        <b/>
        <sz val="18"/>
        <color indexed="8"/>
        <rFont val="Arial"/>
        <family val="2"/>
      </rPr>
      <t>) (</t>
    </r>
    <r>
      <rPr>
        <b/>
        <sz val="18"/>
        <color indexed="8"/>
        <rFont val="한양신명조,한컴돋움"/>
        <family val="3"/>
      </rPr>
      <t>계속</t>
    </r>
    <r>
      <rPr>
        <b/>
        <sz val="18"/>
        <color indexed="8"/>
        <rFont val="Arial"/>
        <family val="2"/>
      </rPr>
      <t>)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</si>
  <si>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</si>
  <si>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r>
      <rPr>
        <sz val="10"/>
        <rFont val="돋움"/>
        <family val="3"/>
      </rPr>
      <t>월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</si>
  <si>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>남편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혼인건수
</t>
    </r>
    <r>
      <rPr>
        <sz val="10"/>
        <rFont val="Arial"/>
        <family val="2"/>
      </rPr>
      <t>Marriages of bridegroom</t>
    </r>
  </si>
  <si>
    <r>
      <rPr>
        <sz val="10"/>
        <rFont val="굴림"/>
        <family val="3"/>
      </rPr>
      <t>남편</t>
    </r>
    <r>
      <rPr>
        <sz val="10"/>
        <rFont val="Arial"/>
        <family val="2"/>
      </rPr>
      <t>-</t>
    </r>
    <r>
      <rPr>
        <sz val="10"/>
        <rFont val="굴림"/>
        <family val="3"/>
      </rPr>
      <t>외국인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처
</t>
    </r>
    <r>
      <rPr>
        <sz val="10"/>
        <rFont val="Arial"/>
        <family val="2"/>
      </rPr>
      <t xml:space="preserve">Korean bridegroom + Foreign bride </t>
    </r>
  </si>
  <si>
    <r>
      <rPr>
        <sz val="10"/>
        <rFont val="굴림"/>
        <family val="3"/>
      </rPr>
      <t>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혼인건수
</t>
    </r>
    <r>
      <rPr>
        <sz val="10"/>
        <rFont val="Arial"/>
        <family val="2"/>
      </rPr>
      <t>Marriages of bride</t>
    </r>
  </si>
  <si>
    <r>
      <t xml:space="preserve"> </t>
    </r>
    <r>
      <rPr>
        <sz val="10"/>
        <rFont val="굴림"/>
        <family val="3"/>
      </rPr>
      <t>처</t>
    </r>
    <r>
      <rPr>
        <sz val="10"/>
        <rFont val="Arial"/>
        <family val="2"/>
      </rPr>
      <t>-</t>
    </r>
    <r>
      <rPr>
        <sz val="10"/>
        <rFont val="굴림"/>
        <family val="3"/>
      </rPr>
      <t>외국인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남편
</t>
    </r>
    <r>
      <rPr>
        <sz val="10"/>
        <rFont val="Arial"/>
        <family val="2"/>
      </rPr>
      <t>Korean bride + Foreign bridegroom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</si>
  <si>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별
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령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</t>
    </r>
  </si>
  <si>
    <t>일반혼인율
General Marriage Rate</t>
  </si>
  <si>
    <r>
      <t>15 ~ 19</t>
    </r>
    <r>
      <rPr>
        <b/>
        <sz val="10"/>
        <rFont val="굴림"/>
        <family val="3"/>
      </rPr>
      <t xml:space="preserve">세
</t>
    </r>
    <r>
      <rPr>
        <b/>
        <sz val="10"/>
        <rFont val="Arial"/>
        <family val="2"/>
      </rPr>
      <t>15~19 Years old</t>
    </r>
  </si>
  <si>
    <r>
      <t>20 ~ 24</t>
    </r>
    <r>
      <rPr>
        <b/>
        <sz val="10"/>
        <rFont val="굴림"/>
        <family val="3"/>
      </rPr>
      <t xml:space="preserve">세
</t>
    </r>
    <r>
      <rPr>
        <b/>
        <sz val="10"/>
        <rFont val="Arial"/>
        <family val="2"/>
      </rPr>
      <t>20~24 Years old</t>
    </r>
  </si>
  <si>
    <r>
      <t>25 ~ 29</t>
    </r>
    <r>
      <rPr>
        <b/>
        <sz val="10"/>
        <rFont val="굴림"/>
        <family val="3"/>
      </rPr>
      <t xml:space="preserve">세
</t>
    </r>
    <r>
      <rPr>
        <b/>
        <sz val="10"/>
        <rFont val="Arial"/>
        <family val="2"/>
      </rPr>
      <t>25~29 Years old</t>
    </r>
  </si>
  <si>
    <r>
      <t>30 ~ 34</t>
    </r>
    <r>
      <rPr>
        <b/>
        <sz val="10"/>
        <rFont val="굴림"/>
        <family val="3"/>
      </rPr>
      <t xml:space="preserve">세
</t>
    </r>
    <r>
      <rPr>
        <b/>
        <sz val="10"/>
        <rFont val="Arial"/>
        <family val="2"/>
      </rPr>
      <t>30~34 Years old</t>
    </r>
  </si>
  <si>
    <r>
      <t>35 ~ 39</t>
    </r>
    <r>
      <rPr>
        <b/>
        <sz val="10"/>
        <rFont val="굴림"/>
        <family val="3"/>
      </rPr>
      <t xml:space="preserve">세
</t>
    </r>
    <r>
      <rPr>
        <b/>
        <sz val="10"/>
        <rFont val="Arial"/>
        <family val="2"/>
      </rPr>
      <t>35~39 Years old</t>
    </r>
  </si>
  <si>
    <r>
      <t>40 ~ 44</t>
    </r>
    <r>
      <rPr>
        <b/>
        <sz val="10"/>
        <rFont val="굴림"/>
        <family val="3"/>
      </rPr>
      <t xml:space="preserve">세
</t>
    </r>
    <r>
      <rPr>
        <b/>
        <sz val="10"/>
        <rFont val="Arial"/>
        <family val="2"/>
      </rPr>
      <t>40~44 Years old</t>
    </r>
  </si>
  <si>
    <r>
      <t>45 ~ 49</t>
    </r>
    <r>
      <rPr>
        <b/>
        <sz val="10"/>
        <rFont val="굴림"/>
        <family val="3"/>
      </rPr>
      <t xml:space="preserve">세
</t>
    </r>
    <r>
      <rPr>
        <b/>
        <sz val="10"/>
        <rFont val="Arial"/>
        <family val="2"/>
      </rPr>
      <t>45~49 Years old</t>
    </r>
  </si>
  <si>
    <r>
      <t>50 ~ 54</t>
    </r>
    <r>
      <rPr>
        <b/>
        <sz val="10"/>
        <rFont val="굴림"/>
        <family val="3"/>
      </rPr>
      <t xml:space="preserve">세
</t>
    </r>
    <r>
      <rPr>
        <b/>
        <sz val="10"/>
        <rFont val="Arial"/>
        <family val="2"/>
      </rPr>
      <t>50~54 Years old</t>
    </r>
  </si>
  <si>
    <r>
      <t>55 ~ 59</t>
    </r>
    <r>
      <rPr>
        <b/>
        <sz val="10"/>
        <rFont val="굴림"/>
        <family val="3"/>
      </rPr>
      <t xml:space="preserve">세
</t>
    </r>
    <r>
      <rPr>
        <b/>
        <sz val="10"/>
        <rFont val="Arial"/>
        <family val="2"/>
      </rPr>
      <t>55~59 Years old</t>
    </r>
  </si>
  <si>
    <r>
      <t>60 ~ 64</t>
    </r>
    <r>
      <rPr>
        <b/>
        <sz val="10"/>
        <rFont val="굴림"/>
        <family val="3"/>
      </rPr>
      <t xml:space="preserve">세
</t>
    </r>
    <r>
      <rPr>
        <b/>
        <sz val="10"/>
        <rFont val="Arial"/>
        <family val="2"/>
      </rPr>
      <t>60~64 Years old</t>
    </r>
  </si>
  <si>
    <r>
      <t>65 ~ 69</t>
    </r>
    <r>
      <rPr>
        <b/>
        <sz val="10"/>
        <rFont val="굴림"/>
        <family val="3"/>
      </rPr>
      <t xml:space="preserve">세
</t>
    </r>
    <r>
      <rPr>
        <b/>
        <sz val="10"/>
        <rFont val="Arial"/>
        <family val="2"/>
      </rPr>
      <t>65~69 Years old</t>
    </r>
  </si>
  <si>
    <r>
      <t>70 ~ 74</t>
    </r>
    <r>
      <rPr>
        <b/>
        <sz val="10"/>
        <rFont val="굴림"/>
        <family val="3"/>
      </rPr>
      <t xml:space="preserve">세
</t>
    </r>
    <r>
      <rPr>
        <b/>
        <sz val="10"/>
        <rFont val="Arial"/>
        <family val="2"/>
      </rPr>
      <t>70~74 Years old</t>
    </r>
  </si>
  <si>
    <r>
      <t>75</t>
    </r>
    <r>
      <rPr>
        <b/>
        <sz val="10"/>
        <rFont val="굴림"/>
        <family val="3"/>
      </rPr>
      <t xml:space="preserve">세이상
</t>
    </r>
    <r>
      <rPr>
        <b/>
        <sz val="10"/>
        <rFont val="Arial"/>
        <family val="2"/>
      </rPr>
      <t>75 years old or more</t>
    </r>
  </si>
  <si>
    <t>2 0 1 3</t>
  </si>
  <si>
    <t>남       편</t>
  </si>
  <si>
    <r>
      <rPr>
        <sz val="10"/>
        <rFont val="굴림"/>
        <family val="3"/>
      </rPr>
      <t>아</t>
    </r>
    <r>
      <rPr>
        <sz val="10"/>
        <rFont val="Arial"/>
        <family val="2"/>
      </rPr>
      <t xml:space="preserve">        </t>
    </r>
    <r>
      <rPr>
        <sz val="10"/>
        <rFont val="굴림"/>
        <family val="3"/>
      </rPr>
      <t>내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</si>
  <si>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별
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령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별</t>
    </r>
  </si>
  <si>
    <t>일반이혼율
General Divorce Rate</t>
  </si>
  <si>
    <t>아       내</t>
  </si>
  <si>
    <r>
      <rPr>
        <sz val="10"/>
        <rFont val="굴림"/>
        <family val="3"/>
      </rPr>
      <t>아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내</t>
    </r>
  </si>
  <si>
    <t>자료 : 제주특별자치도 협치정책기획관</t>
  </si>
  <si>
    <t>Source : Jeju Special Self-Governing Province Governance Policy and Planning Office</t>
  </si>
  <si>
    <t>Source :Jeju Special Self-Governing Province Governance Policy and Planning Office</t>
  </si>
  <si>
    <t>Source : Korea Immigration Service ,Jeju Special Self-Governing Province Governance Policy and Planning Office</t>
  </si>
  <si>
    <t>자료 :  제주특별자치도 협치정책기획관, 출입국 외국인 정책본부 「등록외국인 지역별 현황」</t>
  </si>
  <si>
    <t>2 0 1 4</t>
  </si>
  <si>
    <t xml:space="preserve">2 0 1 4 </t>
  </si>
  <si>
    <t>2 0 1 5</t>
  </si>
  <si>
    <t>2 0 1 4</t>
  </si>
  <si>
    <t xml:space="preserve">2 0 1 5 </t>
  </si>
  <si>
    <t>제 주 시</t>
  </si>
  <si>
    <t>서귀포시</t>
  </si>
  <si>
    <t>2 0 1 5</t>
  </si>
  <si>
    <t>2 0 1 5</t>
  </si>
  <si>
    <t>남       편</t>
  </si>
  <si>
    <t>아        내</t>
  </si>
  <si>
    <t>-</t>
  </si>
  <si>
    <t>-</t>
  </si>
  <si>
    <t>자료 : 법무부 「출입국·외국인정책 통계연보」</t>
  </si>
  <si>
    <t>Source : Governance Policy Planning Division</t>
  </si>
  <si>
    <t>주 : 1) 재외국민 거소신고인 현황은 성별, 구별자료 및 행정시 자료 없음</t>
  </si>
  <si>
    <t>Note: 1) No gender or distinct-specific is available for foreigners reporting their addresses in korea</t>
  </si>
  <si>
    <t>자료 : 제주특별자치도 협치정책기획관 「주민등록인구통계」</t>
  </si>
  <si>
    <t>2) 65years old and over foreign resident excluded</t>
  </si>
  <si>
    <t xml:space="preserve">         2) 65세이상 고령자 외국인 제외</t>
  </si>
  <si>
    <t xml:space="preserve">   주 : 1) 2015. 12. 31 주민등록인구통계 결과임(외국인 제외)</t>
  </si>
  <si>
    <t>Note : 1) 2015. 12. 31 based on resident registration data(foreigners excluded)</t>
  </si>
  <si>
    <t>2 0 1 5</t>
  </si>
  <si>
    <t>자료 : 통계청,「2015 인구주택총조사보고서」</t>
  </si>
  <si>
    <t>Source : Statistics Korea, 「2015 Population and Housing Census Report」</t>
  </si>
  <si>
    <t>자료 : 통계청, 「2015 인구주택총조사보고서」</t>
  </si>
  <si>
    <t>Source : Statistics Korea,「2015 Population and Housing Census Report」</t>
  </si>
  <si>
    <t>자료 : 통계청,「 2015 인구주택총조사보고서 」</t>
  </si>
  <si>
    <t>Source : Statistics Korea,「 2015 Population and Housing Census Report 」</t>
  </si>
  <si>
    <t>2 0 1 0</t>
  </si>
  <si>
    <t>2 0 1 0</t>
  </si>
  <si>
    <t>2 0 1 5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</si>
  <si>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통계청</t>
    </r>
    <r>
      <rPr>
        <sz val="10"/>
        <rFont val="Arial"/>
        <family val="2"/>
      </rPr>
      <t>,</t>
    </r>
    <r>
      <rPr>
        <sz val="10"/>
        <rFont val="굴림"/>
        <family val="3"/>
      </rPr>
      <t>「</t>
    </r>
    <r>
      <rPr>
        <sz val="10"/>
        <rFont val="Arial"/>
        <family val="2"/>
      </rPr>
      <t xml:space="preserve">2015 </t>
    </r>
    <r>
      <rPr>
        <sz val="10"/>
        <rFont val="굴림"/>
        <family val="3"/>
      </rPr>
      <t>인구주택총조사보고서」</t>
    </r>
  </si>
  <si>
    <r>
      <t xml:space="preserve">Source : Statistics Korea, </t>
    </r>
    <r>
      <rPr>
        <sz val="10"/>
        <rFont val="굴림"/>
        <family val="3"/>
      </rPr>
      <t>「</t>
    </r>
    <r>
      <rPr>
        <sz val="10"/>
        <rFont val="Arial"/>
        <family val="2"/>
      </rPr>
      <t>2015 Population and Housing Census Report</t>
    </r>
    <r>
      <rPr>
        <sz val="10"/>
        <rFont val="굴림"/>
        <family val="3"/>
      </rPr>
      <t>」</t>
    </r>
  </si>
  <si>
    <t>5 rooms and over</t>
  </si>
  <si>
    <r>
      <t xml:space="preserve">Source : Statistics Korea </t>
    </r>
    <r>
      <rPr>
        <sz val="10"/>
        <rFont val="돋움"/>
        <family val="3"/>
      </rPr>
      <t>「</t>
    </r>
    <r>
      <rPr>
        <sz val="10"/>
        <rFont val="Arial"/>
        <family val="2"/>
      </rPr>
      <t>Population Trend Survey</t>
    </r>
    <r>
      <rPr>
        <sz val="10"/>
        <rFont val="돋움"/>
        <family val="3"/>
      </rPr>
      <t>」</t>
    </r>
  </si>
  <si>
    <t>Source : Statistics Korea  「Internal Migration Statistics」</t>
  </si>
  <si>
    <r>
      <t xml:space="preserve">Source : Statistics Korea </t>
    </r>
    <r>
      <rPr>
        <sz val="10"/>
        <rFont val="돋움"/>
        <family val="3"/>
      </rPr>
      <t>「</t>
    </r>
    <r>
      <rPr>
        <sz val="10"/>
        <rFont val="Arial"/>
        <family val="2"/>
      </rPr>
      <t>Internal Migration Statistics</t>
    </r>
    <r>
      <rPr>
        <sz val="10"/>
        <rFont val="돋움"/>
        <family val="3"/>
      </rPr>
      <t>」</t>
    </r>
  </si>
  <si>
    <r>
      <t xml:space="preserve"> Source : Statistics Korea </t>
    </r>
    <r>
      <rPr>
        <sz val="10"/>
        <rFont val="돋움"/>
        <family val="3"/>
      </rPr>
      <t>「</t>
    </r>
    <r>
      <rPr>
        <sz val="10"/>
        <rFont val="Arial"/>
        <family val="2"/>
      </rPr>
      <t>Vital Statistics</t>
    </r>
    <r>
      <rPr>
        <sz val="10"/>
        <rFont val="돋움"/>
        <family val="3"/>
      </rPr>
      <t>」</t>
    </r>
  </si>
  <si>
    <r>
      <rPr>
        <sz val="10"/>
        <rFont val="굴림"/>
        <family val="3"/>
      </rPr>
      <t>계</t>
    </r>
    <r>
      <rPr>
        <vertAlign val="superscript"/>
        <sz val="10"/>
        <rFont val="Arial"/>
        <family val="2"/>
      </rPr>
      <t>1)</t>
    </r>
    <r>
      <rPr>
        <sz val="10"/>
        <rFont val="굴림"/>
        <family val="3"/>
      </rPr>
      <t xml:space="preserve">
</t>
    </r>
    <r>
      <rPr>
        <sz val="10"/>
        <rFont val="Arial"/>
        <family val="2"/>
      </rPr>
      <t>total</t>
    </r>
  </si>
  <si>
    <r>
      <rPr>
        <b/>
        <sz val="18"/>
        <rFont val="Arial"/>
        <family val="2"/>
      </rPr>
      <t xml:space="preserve">13. </t>
    </r>
    <r>
      <rPr>
        <b/>
        <sz val="18"/>
        <rFont val="한양신명조,한컴돋움"/>
        <family val="3"/>
      </rPr>
      <t>외국인</t>
    </r>
    <r>
      <rPr>
        <b/>
        <sz val="18"/>
        <rFont val="Arial"/>
        <family val="2"/>
      </rPr>
      <t xml:space="preserve"> </t>
    </r>
    <r>
      <rPr>
        <b/>
        <sz val="18"/>
        <rFont val="한양신명조,한컴돋움"/>
        <family val="3"/>
      </rPr>
      <t>국적별</t>
    </r>
    <r>
      <rPr>
        <b/>
        <sz val="18"/>
        <rFont val="Arial"/>
        <family val="2"/>
      </rPr>
      <t xml:space="preserve"> </t>
    </r>
    <r>
      <rPr>
        <b/>
        <sz val="18"/>
        <rFont val="한양신명조,한컴돋움"/>
        <family val="3"/>
      </rPr>
      <t>혼인</t>
    </r>
    <r>
      <rPr>
        <b/>
        <sz val="18"/>
        <rFont val="Arial"/>
        <family val="2"/>
      </rPr>
      <t> 
 Marriages by foreigner's nationality</t>
    </r>
  </si>
  <si>
    <r>
      <rPr>
        <sz val="10"/>
        <rFont val="Arial"/>
        <family val="2"/>
      </rPr>
      <t>(</t>
    </r>
    <r>
      <rPr>
        <sz val="10"/>
        <rFont val="한양신명조,한컴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한양신명조,한컴돋움"/>
        <family val="3"/>
      </rPr>
      <t>건</t>
    </r>
    <r>
      <rPr>
        <sz val="10"/>
        <rFont val="Arial"/>
        <family val="2"/>
      </rPr>
      <t>)</t>
    </r>
  </si>
  <si>
    <t>(Unit : case)</t>
  </si>
  <si>
    <r>
      <rPr>
        <sz val="10"/>
        <rFont val="굴림"/>
        <family val="3"/>
      </rPr>
      <t>외국인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아내의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국적</t>
    </r>
    <r>
      <rPr>
        <sz val="10"/>
        <rFont val="Arial"/>
        <family val="2"/>
      </rPr>
      <t xml:space="preserve">          Foreign bride's nationality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</si>
  <si>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별</t>
    </r>
  </si>
  <si>
    <t>Year</t>
  </si>
  <si>
    <r>
      <rPr>
        <sz val="10"/>
        <rFont val="굴림"/>
        <family val="3"/>
      </rPr>
      <t>일본</t>
    </r>
  </si>
  <si>
    <r>
      <rPr>
        <sz val="10"/>
        <rFont val="굴림"/>
        <family val="3"/>
      </rPr>
      <t>중국</t>
    </r>
  </si>
  <si>
    <r>
      <rPr>
        <sz val="10"/>
        <rFont val="굴림"/>
        <family val="3"/>
      </rPr>
      <t>미국</t>
    </r>
  </si>
  <si>
    <r>
      <rPr>
        <sz val="10"/>
        <rFont val="굴림"/>
        <family val="3"/>
      </rPr>
      <t>필리핀</t>
    </r>
  </si>
  <si>
    <r>
      <rPr>
        <sz val="10"/>
        <rFont val="굴림"/>
        <family val="3"/>
      </rPr>
      <t>베트남</t>
    </r>
  </si>
  <si>
    <t>캄보디아</t>
  </si>
  <si>
    <t>우즈베키스탄</t>
  </si>
  <si>
    <t>네팔</t>
  </si>
  <si>
    <t>Cambodia</t>
  </si>
  <si>
    <t>Uzbekistan</t>
  </si>
  <si>
    <t>Nepal</t>
  </si>
  <si>
    <t>*</t>
  </si>
  <si>
    <r>
      <rPr>
        <sz val="10"/>
        <rFont val="굴림"/>
        <family val="3"/>
      </rPr>
      <t>외국인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남편의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국적</t>
    </r>
    <r>
      <rPr>
        <sz val="10"/>
        <rFont val="Arial"/>
        <family val="2"/>
      </rPr>
      <t xml:space="preserve">          Foreign bridegroom's nationality</t>
    </r>
  </si>
  <si>
    <r>
      <rPr>
        <sz val="10"/>
        <rFont val="굴림"/>
        <family val="3"/>
      </rPr>
      <t>독일</t>
    </r>
  </si>
  <si>
    <r>
      <rPr>
        <sz val="10"/>
        <rFont val="굴림"/>
        <family val="3"/>
      </rPr>
      <t>캐나다</t>
    </r>
  </si>
  <si>
    <r>
      <rPr>
        <sz val="10"/>
        <rFont val="굴림"/>
        <family val="3"/>
      </rPr>
      <t>프랑스</t>
    </r>
  </si>
  <si>
    <r>
      <rPr>
        <sz val="10"/>
        <rFont val="굴림"/>
        <family val="3"/>
      </rPr>
      <t>호주</t>
    </r>
  </si>
  <si>
    <r>
      <rPr>
        <sz val="10"/>
        <rFont val="굴림"/>
        <family val="3"/>
      </rPr>
      <t>영국</t>
    </r>
  </si>
  <si>
    <t>U.K</t>
  </si>
  <si>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통계청「인구동향조사」</t>
    </r>
    <r>
      <rPr>
        <sz val="10"/>
        <rFont val="Arial"/>
        <family val="2"/>
      </rPr>
      <t xml:space="preserve">                      
</t>
    </r>
  </si>
  <si>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돋움"/>
        <family val="3"/>
      </rPr>
      <t>기타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포함</t>
    </r>
  </si>
  <si>
    <r>
      <t xml:space="preserve">      2) '*'</t>
    </r>
    <r>
      <rPr>
        <sz val="10"/>
        <rFont val="돋움"/>
        <family val="3"/>
      </rPr>
      <t>는</t>
    </r>
    <r>
      <rPr>
        <sz val="10"/>
        <rFont val="Arial"/>
        <family val="2"/>
      </rPr>
      <t xml:space="preserve"> 5</t>
    </r>
    <r>
      <rPr>
        <sz val="10"/>
        <rFont val="돋움"/>
        <family val="3"/>
      </rPr>
      <t>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이하</t>
    </r>
  </si>
  <si>
    <r>
      <t xml:space="preserve">     3)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전체수치임</t>
    </r>
  </si>
  <si>
    <r>
      <rPr>
        <b/>
        <sz val="18"/>
        <rFont val="Arial"/>
        <family val="2"/>
      </rPr>
      <t xml:space="preserve">14. </t>
    </r>
    <r>
      <rPr>
        <b/>
        <sz val="18"/>
        <rFont val="한양신명조,한컴돋움"/>
        <family val="3"/>
      </rPr>
      <t>혼인종류</t>
    </r>
    <r>
      <rPr>
        <b/>
        <sz val="18"/>
        <rFont val="돋움"/>
        <family val="3"/>
      </rPr>
      <t xml:space="preserve"> </t>
    </r>
    <r>
      <rPr>
        <b/>
        <sz val="18"/>
        <rFont val="한양신명조,한컴돋움"/>
        <family val="3"/>
      </rPr>
      <t>및</t>
    </r>
    <r>
      <rPr>
        <b/>
        <sz val="18"/>
        <rFont val="돋움"/>
        <family val="3"/>
      </rPr>
      <t xml:space="preserve"> </t>
    </r>
    <r>
      <rPr>
        <b/>
        <sz val="18"/>
        <rFont val="한양신명조,한컴돋움"/>
        <family val="3"/>
      </rPr>
      <t>외국인</t>
    </r>
    <r>
      <rPr>
        <b/>
        <sz val="18"/>
        <rFont val="돋움"/>
        <family val="3"/>
      </rPr>
      <t xml:space="preserve"> </t>
    </r>
    <r>
      <rPr>
        <b/>
        <sz val="18"/>
        <rFont val="한양신명조,한컴돋움"/>
        <family val="3"/>
      </rPr>
      <t>국적별</t>
    </r>
    <r>
      <rPr>
        <b/>
        <sz val="18"/>
        <rFont val="돋움"/>
        <family val="3"/>
      </rPr>
      <t xml:space="preserve"> </t>
    </r>
    <r>
      <rPr>
        <b/>
        <sz val="18"/>
        <rFont val="한양신명조,한컴돋움"/>
        <family val="3"/>
      </rPr>
      <t xml:space="preserve">혼인
</t>
    </r>
    <r>
      <rPr>
        <b/>
        <sz val="18"/>
        <rFont val="돋움"/>
        <family val="3"/>
      </rPr>
      <t>Marriages by previous marital status and foreigner's nationality</t>
    </r>
  </si>
  <si>
    <r>
      <rPr>
        <sz val="10"/>
        <rFont val="Arial"/>
        <family val="2"/>
      </rPr>
      <t>(</t>
    </r>
    <r>
      <rPr>
        <sz val="10"/>
        <rFont val="한양신명조,한컴돋움"/>
        <family val="3"/>
      </rPr>
      <t>단위</t>
    </r>
    <r>
      <rPr>
        <sz val="10"/>
        <rFont val="Arial"/>
        <family val="2"/>
      </rPr>
      <t>:</t>
    </r>
    <r>
      <rPr>
        <sz val="10"/>
        <rFont val="한양신명조,한컴돋움"/>
        <family val="3"/>
      </rPr>
      <t>건</t>
    </r>
    <r>
      <rPr>
        <sz val="10"/>
        <rFont val="Arial"/>
        <family val="2"/>
      </rPr>
      <t>)</t>
    </r>
  </si>
  <si>
    <r>
      <rPr>
        <sz val="10"/>
        <rFont val="굴림"/>
        <family val="3"/>
      </rPr>
      <t>외국인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아내의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국적</t>
    </r>
    <r>
      <rPr>
        <sz val="10"/>
        <rFont val="Arial"/>
        <family val="2"/>
      </rPr>
      <t xml:space="preserve">  Foreign bride's nationality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</si>
  <si>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</si>
  <si>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한국인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남편의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혼인종류
</t>
    </r>
    <r>
      <rPr>
        <sz val="10"/>
        <rFont val="Arial"/>
        <family val="2"/>
      </rPr>
      <t>      Previous marital status of Korean bridegroom</t>
    </r>
  </si>
  <si>
    <t>국적별</t>
  </si>
  <si>
    <r>
      <rPr>
        <sz val="10"/>
        <rFont val="굴림"/>
        <family val="3"/>
      </rPr>
      <t>계</t>
    </r>
  </si>
  <si>
    <r>
      <rPr>
        <sz val="10"/>
        <rFont val="굴림"/>
        <family val="3"/>
      </rPr>
      <t>초혼</t>
    </r>
  </si>
  <si>
    <r>
      <rPr>
        <sz val="10"/>
        <rFont val="굴림"/>
        <family val="3"/>
      </rPr>
      <t>재혼</t>
    </r>
  </si>
  <si>
    <t xml:space="preserve">Remarriage Total </t>
  </si>
  <si>
    <r>
      <rPr>
        <sz val="10"/>
        <rFont val="굴림"/>
        <family val="3"/>
      </rPr>
      <t>미상</t>
    </r>
  </si>
  <si>
    <t>Nationality</t>
  </si>
  <si>
    <r>
      <rPr>
        <sz val="10"/>
        <rFont val="굴림"/>
        <family val="3"/>
      </rPr>
      <t>소계</t>
    </r>
    <r>
      <rPr>
        <sz val="10"/>
        <rFont val="Arial"/>
        <family val="2"/>
      </rPr>
      <t xml:space="preserve">  Sub-total</t>
    </r>
  </si>
  <si>
    <r>
      <rPr>
        <sz val="10"/>
        <rFont val="굴림"/>
        <family val="3"/>
      </rPr>
      <t xml:space="preserve">사별후
</t>
    </r>
    <r>
      <rPr>
        <sz val="10"/>
        <rFont val="Arial"/>
        <family val="2"/>
      </rPr>
      <t>Widowed</t>
    </r>
  </si>
  <si>
    <r>
      <rPr>
        <sz val="10"/>
        <rFont val="굴림"/>
        <family val="3"/>
      </rPr>
      <t xml:space="preserve">이혼후
</t>
    </r>
    <r>
      <rPr>
        <sz val="10"/>
        <rFont val="Arial"/>
        <family val="2"/>
      </rPr>
      <t>Divorced</t>
    </r>
  </si>
  <si>
    <t xml:space="preserve"> 2 0 1 3</t>
  </si>
  <si>
    <t xml:space="preserve"> 2 0 1 4</t>
  </si>
  <si>
    <t xml:space="preserve"> Total</t>
  </si>
  <si>
    <t>베 트 남</t>
  </si>
  <si>
    <t xml:space="preserve"> Vietnam</t>
  </si>
  <si>
    <r>
      <rPr>
        <sz val="10"/>
        <color indexed="8"/>
        <rFont val="돋움"/>
        <family val="3"/>
      </rPr>
      <t>중</t>
    </r>
    <r>
      <rPr>
        <sz val="10"/>
        <color indexed="8"/>
        <rFont val="Arial"/>
        <family val="2"/>
      </rPr>
      <t xml:space="preserve">        </t>
    </r>
    <r>
      <rPr>
        <sz val="10"/>
        <color indexed="8"/>
        <rFont val="돋움"/>
        <family val="3"/>
      </rPr>
      <t>국</t>
    </r>
  </si>
  <si>
    <t xml:space="preserve"> China</t>
  </si>
  <si>
    <t>일      본</t>
  </si>
  <si>
    <t xml:space="preserve"> Japan</t>
  </si>
  <si>
    <t>필 리 핀</t>
  </si>
  <si>
    <t xml:space="preserve"> Philippines</t>
  </si>
  <si>
    <r>
      <rPr>
        <sz val="10"/>
        <color indexed="8"/>
        <rFont val="돋움"/>
        <family val="3"/>
      </rPr>
      <t>미</t>
    </r>
    <r>
      <rPr>
        <sz val="10"/>
        <color indexed="8"/>
        <rFont val="Arial"/>
        <family val="2"/>
      </rPr>
      <t xml:space="preserve">       </t>
    </r>
    <r>
      <rPr>
        <sz val="10"/>
        <color indexed="8"/>
        <rFont val="돋움"/>
        <family val="3"/>
      </rPr>
      <t>국</t>
    </r>
  </si>
  <si>
    <t xml:space="preserve"> U S A</t>
  </si>
  <si>
    <r>
      <rPr>
        <sz val="10"/>
        <color indexed="8"/>
        <rFont val="돋움"/>
        <family val="3"/>
      </rPr>
      <t>태</t>
    </r>
    <r>
      <rPr>
        <sz val="10"/>
        <color indexed="8"/>
        <rFont val="Arial"/>
        <family val="2"/>
      </rPr>
      <t xml:space="preserve">       </t>
    </r>
    <r>
      <rPr>
        <sz val="10"/>
        <color indexed="8"/>
        <rFont val="돋움"/>
        <family val="3"/>
      </rPr>
      <t>국</t>
    </r>
  </si>
  <si>
    <t>Thailand</t>
  </si>
  <si>
    <r>
      <rPr>
        <sz val="10"/>
        <color indexed="8"/>
        <rFont val="돋움"/>
        <family val="3"/>
      </rPr>
      <t>대</t>
    </r>
    <r>
      <rPr>
        <sz val="10"/>
        <color indexed="8"/>
        <rFont val="Arial"/>
        <family val="2"/>
      </rPr>
      <t xml:space="preserve">      </t>
    </r>
    <r>
      <rPr>
        <sz val="10"/>
        <color indexed="8"/>
        <rFont val="돋움"/>
        <family val="3"/>
      </rPr>
      <t>만</t>
    </r>
  </si>
  <si>
    <t>Taiwan</t>
  </si>
  <si>
    <r>
      <rPr>
        <sz val="10"/>
        <color indexed="8"/>
        <rFont val="돋움"/>
        <family val="3"/>
      </rPr>
      <t>기</t>
    </r>
    <r>
      <rPr>
        <sz val="10"/>
        <color indexed="8"/>
        <rFont val="Arial"/>
        <family val="2"/>
      </rPr>
      <t xml:space="preserve">      </t>
    </r>
    <r>
      <rPr>
        <sz val="10"/>
        <color indexed="8"/>
        <rFont val="돋움"/>
        <family val="3"/>
      </rPr>
      <t>타</t>
    </r>
  </si>
  <si>
    <r>
      <rPr>
        <sz val="10"/>
        <rFont val="굴림"/>
        <family val="3"/>
      </rPr>
      <t>외국인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남편의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국적
</t>
    </r>
    <r>
      <rPr>
        <sz val="10"/>
        <rFont val="Arial"/>
        <family val="2"/>
      </rPr>
      <t>     Foreign bridegroom's nationality</t>
    </r>
  </si>
  <si>
    <r>
      <rPr>
        <sz val="10"/>
        <rFont val="굴림"/>
        <family val="3"/>
      </rPr>
      <t>한국인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처의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혼인종류
</t>
    </r>
    <r>
      <rPr>
        <sz val="10"/>
        <rFont val="Arial"/>
        <family val="2"/>
      </rPr>
      <t>Previous marital status of Korean bride     </t>
    </r>
  </si>
  <si>
    <t xml:space="preserve"> 2 0 1 5</t>
  </si>
  <si>
    <t>미     국</t>
  </si>
  <si>
    <t>중     국</t>
  </si>
  <si>
    <t>일     본</t>
  </si>
  <si>
    <t>캐 나 다</t>
  </si>
  <si>
    <t xml:space="preserve"> Canada</t>
  </si>
  <si>
    <t>호     주</t>
  </si>
  <si>
    <t xml:space="preserve"> Australia</t>
  </si>
  <si>
    <t>영     국</t>
  </si>
  <si>
    <t>United Kingdom</t>
  </si>
  <si>
    <t>프 랑 스</t>
  </si>
  <si>
    <t>기     타</t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</si>
  <si>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전체수치임</t>
    </r>
  </si>
  <si>
    <t xml:space="preserve"> Note : Total number of Jeju Special Self-Governing Province</t>
  </si>
  <si>
    <r>
      <t xml:space="preserve"> Source : Statistics Korea </t>
    </r>
    <r>
      <rPr>
        <sz val="10"/>
        <rFont val="돋움"/>
        <family val="3"/>
      </rPr>
      <t>「</t>
    </r>
    <r>
      <rPr>
        <sz val="10"/>
        <rFont val="Arial"/>
        <family val="2"/>
      </rPr>
      <t>Vital Statistics</t>
    </r>
    <r>
      <rPr>
        <sz val="10"/>
        <rFont val="돋움"/>
        <family val="3"/>
      </rPr>
      <t>」</t>
    </r>
  </si>
  <si>
    <r>
      <rPr>
        <b/>
        <sz val="18"/>
        <rFont val="Arial"/>
        <family val="2"/>
      </rPr>
      <t xml:space="preserve">16. </t>
    </r>
    <r>
      <rPr>
        <b/>
        <sz val="18"/>
        <rFont val="HY중고딕"/>
        <family val="1"/>
      </rPr>
      <t>사망원인별</t>
    </r>
    <r>
      <rPr>
        <b/>
        <sz val="18"/>
        <rFont val="돋움"/>
        <family val="3"/>
      </rPr>
      <t xml:space="preserve"> </t>
    </r>
    <r>
      <rPr>
        <b/>
        <sz val="18"/>
        <rFont val="HY중고딕"/>
        <family val="1"/>
      </rPr>
      <t>사망</t>
    </r>
    <r>
      <rPr>
        <b/>
        <sz val="18"/>
        <rFont val="돋움"/>
        <family val="3"/>
      </rPr>
      <t xml:space="preserve">    Deaths by Causes of Death</t>
    </r>
  </si>
  <si>
    <r>
      <rPr>
        <sz val="10"/>
        <rFont val="Arial"/>
        <family val="2"/>
      </rPr>
      <t>(</t>
    </r>
    <r>
      <rPr>
        <sz val="10"/>
        <rFont val="HY중고딕"/>
        <family val="1"/>
      </rPr>
      <t>단위</t>
    </r>
    <r>
      <rPr>
        <sz val="10"/>
        <rFont val="Arial"/>
        <family val="2"/>
      </rPr>
      <t xml:space="preserve"> : </t>
    </r>
    <r>
      <rPr>
        <sz val="10"/>
        <rFont val="HY중고딕"/>
        <family val="1"/>
      </rPr>
      <t>명</t>
    </r>
    <r>
      <rPr>
        <sz val="10"/>
        <rFont val="Arial"/>
        <family val="2"/>
      </rPr>
      <t>)</t>
    </r>
  </si>
  <si>
    <t>(Unit : person)</t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</si>
  <si>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별
연령별</t>
    </r>
  </si>
  <si>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Total</t>
    </r>
  </si>
  <si>
    <r>
      <rPr>
        <sz val="10"/>
        <rFont val="굴림"/>
        <family val="3"/>
      </rPr>
      <t>특정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감염성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기생충성질환
</t>
    </r>
    <r>
      <rPr>
        <sz val="10"/>
        <rFont val="Arial"/>
        <family val="2"/>
      </rPr>
      <t xml:space="preserve"> Certain infectious and parasitic diseases</t>
    </r>
  </si>
  <si>
    <r>
      <rPr>
        <sz val="10"/>
        <rFont val="굴림"/>
        <family val="3"/>
      </rPr>
      <t>신생물</t>
    </r>
    <r>
      <rPr>
        <sz val="10"/>
        <rFont val="Arial"/>
        <family val="2"/>
      </rPr>
      <t xml:space="preserve"> Neoplasms
</t>
    </r>
  </si>
  <si>
    <r>
      <rPr>
        <sz val="10"/>
        <rFont val="굴림"/>
        <family val="3"/>
      </rPr>
      <t>혈액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조혈기관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질환과</t>
    </r>
    <r>
      <rPr>
        <sz val="10"/>
        <rFont val="Arial"/>
        <family val="2"/>
      </rPr>
      <t xml:space="preserve"> 
</t>
    </r>
    <r>
      <rPr>
        <sz val="10"/>
        <rFont val="굴림"/>
        <family val="3"/>
      </rPr>
      <t>면역기전을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침범하는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특정장애
</t>
    </r>
    <r>
      <rPr>
        <sz val="10"/>
        <rFont val="Arial"/>
        <family val="2"/>
      </rPr>
      <t xml:space="preserve">Diseases of the blood and blood-forming organs and certain disorders involving </t>
    </r>
  </si>
  <si>
    <r>
      <rPr>
        <sz val="10"/>
        <rFont val="굴림"/>
        <family val="3"/>
      </rPr>
      <t>내분비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영양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대사질환
</t>
    </r>
    <r>
      <rPr>
        <sz val="10"/>
        <rFont val="Arial"/>
        <family val="2"/>
      </rPr>
      <t xml:space="preserve">Endocrine, nutritional and metabolic diseases </t>
    </r>
  </si>
  <si>
    <r>
      <rPr>
        <sz val="10"/>
        <rFont val="굴림"/>
        <family val="3"/>
      </rPr>
      <t>정신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행동장애
</t>
    </r>
    <r>
      <rPr>
        <sz val="10"/>
        <rFont val="Arial"/>
        <family val="2"/>
      </rPr>
      <t xml:space="preserve"> Mental and behavioural disorders</t>
    </r>
  </si>
  <si>
    <r>
      <rPr>
        <sz val="10"/>
        <rFont val="굴림"/>
        <family val="3"/>
      </rPr>
      <t>신경계통의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질환
</t>
    </r>
    <r>
      <rPr>
        <sz val="10"/>
        <rFont val="Arial"/>
        <family val="2"/>
      </rPr>
      <t xml:space="preserve"> Diseases of the nervous system </t>
    </r>
  </si>
  <si>
    <r>
      <rPr>
        <sz val="10"/>
        <rFont val="굴림"/>
        <family val="3"/>
      </rPr>
      <t>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부속기의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질환
</t>
    </r>
    <r>
      <rPr>
        <sz val="10"/>
        <rFont val="Arial"/>
        <family val="2"/>
      </rPr>
      <t xml:space="preserve"> Diseases of the eye and adnexa</t>
    </r>
  </si>
  <si>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꼭지돌기의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질환
</t>
    </r>
    <r>
      <rPr>
        <sz val="10"/>
        <rFont val="Arial"/>
        <family val="2"/>
      </rPr>
      <t xml:space="preserve"> Diseases of the ear and mastoid process </t>
    </r>
  </si>
  <si>
    <r>
      <rPr>
        <sz val="10"/>
        <rFont val="굴림"/>
        <family val="3"/>
      </rPr>
      <t>순환기계통의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질환
</t>
    </r>
    <r>
      <rPr>
        <sz val="10"/>
        <rFont val="Arial"/>
        <family val="2"/>
      </rPr>
      <t xml:space="preserve"> Diseases of the circulatory system
</t>
    </r>
  </si>
  <si>
    <r>
      <rPr>
        <sz val="10"/>
        <rFont val="굴림"/>
        <family val="3"/>
      </rPr>
      <t xml:space="preserve">남
</t>
    </r>
    <r>
      <rPr>
        <sz val="10"/>
        <rFont val="Arial"/>
        <family val="2"/>
      </rPr>
      <t>Male</t>
    </r>
  </si>
  <si>
    <r>
      <rPr>
        <sz val="10"/>
        <rFont val="굴림"/>
        <family val="3"/>
      </rPr>
      <t xml:space="preserve">여
</t>
    </r>
    <r>
      <rPr>
        <sz val="10"/>
        <rFont val="Arial"/>
        <family val="2"/>
      </rPr>
      <t>Female</t>
    </r>
  </si>
  <si>
    <r>
      <rPr>
        <sz val="10"/>
        <rFont val="Arial"/>
        <family val="2"/>
      </rPr>
      <t>0</t>
    </r>
    <r>
      <rPr>
        <sz val="10"/>
        <rFont val="굴림"/>
        <family val="3"/>
      </rPr>
      <t>세</t>
    </r>
  </si>
  <si>
    <r>
      <rPr>
        <sz val="10"/>
        <rFont val="Arial"/>
        <family val="2"/>
      </rPr>
      <t>1 - 4</t>
    </r>
    <r>
      <rPr>
        <sz val="10"/>
        <rFont val="굴림"/>
        <family val="3"/>
      </rPr>
      <t>세</t>
    </r>
  </si>
  <si>
    <r>
      <rPr>
        <sz val="10"/>
        <rFont val="Arial"/>
        <family val="2"/>
      </rPr>
      <t>5 - 9</t>
    </r>
    <r>
      <rPr>
        <sz val="10"/>
        <rFont val="굴림"/>
        <family val="3"/>
      </rPr>
      <t>세</t>
    </r>
  </si>
  <si>
    <r>
      <rPr>
        <sz val="10"/>
        <rFont val="Arial"/>
        <family val="2"/>
      </rPr>
      <t>10 - 14</t>
    </r>
    <r>
      <rPr>
        <sz val="10"/>
        <rFont val="굴림"/>
        <family val="3"/>
      </rPr>
      <t>세</t>
    </r>
  </si>
  <si>
    <r>
      <rPr>
        <sz val="10"/>
        <rFont val="Arial"/>
        <family val="2"/>
      </rPr>
      <t>15 - 19</t>
    </r>
    <r>
      <rPr>
        <sz val="10"/>
        <rFont val="굴림"/>
        <family val="3"/>
      </rPr>
      <t>세</t>
    </r>
  </si>
  <si>
    <r>
      <rPr>
        <sz val="10"/>
        <rFont val="Arial"/>
        <family val="2"/>
      </rPr>
      <t>20 - 24</t>
    </r>
    <r>
      <rPr>
        <sz val="10"/>
        <rFont val="굴림"/>
        <family val="3"/>
      </rPr>
      <t>세</t>
    </r>
  </si>
  <si>
    <r>
      <rPr>
        <sz val="10"/>
        <rFont val="Arial"/>
        <family val="2"/>
      </rPr>
      <t>25 - 29</t>
    </r>
    <r>
      <rPr>
        <sz val="10"/>
        <rFont val="굴림"/>
        <family val="3"/>
      </rPr>
      <t>세</t>
    </r>
  </si>
  <si>
    <r>
      <rPr>
        <sz val="10"/>
        <rFont val="Arial"/>
        <family val="2"/>
      </rPr>
      <t>30 - 34</t>
    </r>
    <r>
      <rPr>
        <sz val="10"/>
        <rFont val="굴림"/>
        <family val="3"/>
      </rPr>
      <t>세</t>
    </r>
  </si>
  <si>
    <r>
      <rPr>
        <sz val="10"/>
        <rFont val="Arial"/>
        <family val="2"/>
      </rPr>
      <t>35 - 39</t>
    </r>
    <r>
      <rPr>
        <sz val="10"/>
        <rFont val="굴림"/>
        <family val="3"/>
      </rPr>
      <t>세</t>
    </r>
  </si>
  <si>
    <r>
      <rPr>
        <sz val="10"/>
        <rFont val="Arial"/>
        <family val="2"/>
      </rPr>
      <t>40 - 44</t>
    </r>
    <r>
      <rPr>
        <sz val="10"/>
        <rFont val="굴림"/>
        <family val="3"/>
      </rPr>
      <t>세</t>
    </r>
  </si>
  <si>
    <r>
      <rPr>
        <sz val="10"/>
        <rFont val="Arial"/>
        <family val="2"/>
      </rPr>
      <t>45 - 49</t>
    </r>
    <r>
      <rPr>
        <sz val="10"/>
        <rFont val="굴림"/>
        <family val="3"/>
      </rPr>
      <t>세</t>
    </r>
  </si>
  <si>
    <r>
      <rPr>
        <sz val="10"/>
        <rFont val="Arial"/>
        <family val="2"/>
      </rPr>
      <t>50 - 54</t>
    </r>
    <r>
      <rPr>
        <sz val="10"/>
        <rFont val="굴림"/>
        <family val="3"/>
      </rPr>
      <t>세</t>
    </r>
  </si>
  <si>
    <r>
      <rPr>
        <sz val="10"/>
        <rFont val="Arial"/>
        <family val="2"/>
      </rPr>
      <t>55 - 59</t>
    </r>
    <r>
      <rPr>
        <sz val="10"/>
        <rFont val="굴림"/>
        <family val="3"/>
      </rPr>
      <t>세</t>
    </r>
  </si>
  <si>
    <r>
      <rPr>
        <sz val="10"/>
        <rFont val="Arial"/>
        <family val="2"/>
      </rPr>
      <t>60 - 64</t>
    </r>
    <r>
      <rPr>
        <sz val="10"/>
        <rFont val="굴림"/>
        <family val="3"/>
      </rPr>
      <t>세</t>
    </r>
  </si>
  <si>
    <r>
      <rPr>
        <sz val="10"/>
        <rFont val="Arial"/>
        <family val="2"/>
      </rPr>
      <t>65 - 69</t>
    </r>
    <r>
      <rPr>
        <sz val="10"/>
        <rFont val="굴림"/>
        <family val="3"/>
      </rPr>
      <t>세</t>
    </r>
  </si>
  <si>
    <r>
      <rPr>
        <sz val="10"/>
        <rFont val="Arial"/>
        <family val="2"/>
      </rPr>
      <t>70 - 74</t>
    </r>
    <r>
      <rPr>
        <sz val="10"/>
        <rFont val="굴림"/>
        <family val="3"/>
      </rPr>
      <t>세</t>
    </r>
  </si>
  <si>
    <r>
      <rPr>
        <sz val="10"/>
        <rFont val="Arial"/>
        <family val="2"/>
      </rPr>
      <t>75 - 79</t>
    </r>
    <r>
      <rPr>
        <sz val="10"/>
        <rFont val="굴림"/>
        <family val="3"/>
      </rPr>
      <t>세</t>
    </r>
  </si>
  <si>
    <r>
      <rPr>
        <sz val="10"/>
        <rFont val="Arial"/>
        <family val="2"/>
      </rPr>
      <t>80 - 84</t>
    </r>
    <r>
      <rPr>
        <sz val="10"/>
        <rFont val="굴림"/>
        <family val="3"/>
      </rPr>
      <t>세</t>
    </r>
  </si>
  <si>
    <r>
      <rPr>
        <sz val="10"/>
        <rFont val="Arial"/>
        <family val="2"/>
      </rPr>
      <t>85 - 89</t>
    </r>
    <r>
      <rPr>
        <sz val="10"/>
        <rFont val="굴림"/>
        <family val="3"/>
      </rPr>
      <t>세</t>
    </r>
  </si>
  <si>
    <r>
      <rPr>
        <sz val="10"/>
        <rFont val="Arial"/>
        <family val="2"/>
      </rPr>
      <t>90</t>
    </r>
    <r>
      <rPr>
        <sz val="10"/>
        <rFont val="굴림"/>
        <family val="3"/>
      </rPr>
      <t>세이상</t>
    </r>
  </si>
  <si>
    <t>연령미상</t>
  </si>
  <si>
    <r>
      <rPr>
        <sz val="10"/>
        <rFont val="굴림"/>
        <family val="3"/>
      </rPr>
      <t>호흡기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계통의</t>
    </r>
    <r>
      <rPr>
        <sz val="10"/>
        <rFont val="Arial"/>
        <family val="2"/>
      </rPr>
      <t xml:space="preserve"> 
</t>
    </r>
    <r>
      <rPr>
        <sz val="10"/>
        <rFont val="굴림"/>
        <family val="3"/>
      </rPr>
      <t xml:space="preserve">질환
</t>
    </r>
    <r>
      <rPr>
        <sz val="10"/>
        <rFont val="Arial"/>
        <family val="2"/>
      </rPr>
      <t xml:space="preserve"> Diseases of the respiratory system </t>
    </r>
  </si>
  <si>
    <r>
      <rPr>
        <sz val="10"/>
        <rFont val="굴림"/>
        <family val="3"/>
      </rPr>
      <t>소화기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계통의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질환
</t>
    </r>
    <r>
      <rPr>
        <sz val="10"/>
        <rFont val="Arial"/>
        <family val="2"/>
      </rPr>
      <t>Diseases of the digestive system</t>
    </r>
  </si>
  <si>
    <r>
      <rPr>
        <sz val="10"/>
        <rFont val="굴림"/>
        <family val="3"/>
      </rPr>
      <t>피부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피부밑
조직의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질환
</t>
    </r>
    <r>
      <rPr>
        <sz val="10"/>
        <rFont val="Arial"/>
        <family val="2"/>
      </rPr>
      <t xml:space="preserve"> Diseases of the skin and subcutaneous tissue </t>
    </r>
  </si>
  <si>
    <r>
      <rPr>
        <sz val="10"/>
        <rFont val="굴림"/>
        <family val="3"/>
      </rPr>
      <t>근육골격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계통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결합조직의</t>
    </r>
    <r>
      <rPr>
        <sz val="10"/>
        <rFont val="Arial"/>
        <family val="2"/>
      </rPr>
      <t xml:space="preserve"> 
</t>
    </r>
    <r>
      <rPr>
        <sz val="10"/>
        <rFont val="굴림"/>
        <family val="3"/>
      </rPr>
      <t xml:space="preserve">질환
</t>
    </r>
    <r>
      <rPr>
        <sz val="10"/>
        <rFont val="Arial"/>
        <family val="2"/>
      </rPr>
      <t xml:space="preserve"> Diseases of the musculoskeletal system and connective tissue</t>
    </r>
  </si>
  <si>
    <r>
      <rPr>
        <sz val="10"/>
        <rFont val="굴림"/>
        <family val="3"/>
      </rPr>
      <t xml:space="preserve">비뇨생식기
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계통의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질환
</t>
    </r>
    <r>
      <rPr>
        <sz val="10"/>
        <rFont val="Arial"/>
        <family val="2"/>
      </rPr>
      <t xml:space="preserve">Diseases of the genitourinary system </t>
    </r>
  </si>
  <si>
    <r>
      <rPr>
        <sz val="10"/>
        <rFont val="굴림"/>
        <family val="3"/>
      </rPr>
      <t>임신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출산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
</t>
    </r>
    <r>
      <rPr>
        <sz val="10"/>
        <rFont val="굴림"/>
        <family val="3"/>
      </rPr>
      <t xml:space="preserve">산후기
</t>
    </r>
    <r>
      <rPr>
        <sz val="10"/>
        <rFont val="Arial"/>
        <family val="2"/>
      </rPr>
      <t xml:space="preserve">Pregnancy, childbirth and the puerperium </t>
    </r>
  </si>
  <si>
    <r>
      <rPr>
        <sz val="10"/>
        <rFont val="굴림"/>
        <family val="3"/>
      </rPr>
      <t>출생전후기에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기원한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특정병태
</t>
    </r>
    <r>
      <rPr>
        <sz val="10"/>
        <rFont val="Arial"/>
        <family val="2"/>
      </rPr>
      <t xml:space="preserve"> Certain conditions originating in the perinatal period </t>
    </r>
  </si>
  <si>
    <r>
      <rPr>
        <sz val="10"/>
        <rFont val="굴림"/>
        <family val="3"/>
      </rPr>
      <t>선천기형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변형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염색체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이상
</t>
    </r>
    <r>
      <rPr>
        <sz val="10"/>
        <rFont val="Arial"/>
        <family val="2"/>
      </rPr>
      <t xml:space="preserve"> Congenital malformations, defoformations and chromosomal abnormalities</t>
    </r>
  </si>
  <si>
    <r>
      <rPr>
        <sz val="10"/>
        <rFont val="굴림"/>
        <family val="3"/>
      </rPr>
      <t>달리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분류되지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않은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증상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 xml:space="preserve">징후
</t>
    </r>
    <r>
      <rPr>
        <sz val="10"/>
        <rFont val="Arial"/>
        <family val="2"/>
      </rPr>
      <t xml:space="preserve"> Symptoms, singns and abnormal clinical and and laboratory finding, NEC</t>
    </r>
  </si>
  <si>
    <r>
      <rPr>
        <sz val="10"/>
        <rFont val="굴림"/>
        <family val="3"/>
      </rPr>
      <t>질병이환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
</t>
    </r>
    <r>
      <rPr>
        <sz val="10"/>
        <rFont val="굴림"/>
        <family val="3"/>
      </rPr>
      <t>사망의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외인
</t>
    </r>
    <r>
      <rPr>
        <sz val="10"/>
        <rFont val="Arial"/>
        <family val="2"/>
      </rPr>
      <t xml:space="preserve"> External causes of mobidity and mortality</t>
    </r>
  </si>
  <si>
    <r>
      <t xml:space="preserve"> </t>
    </r>
    <r>
      <rPr>
        <sz val="10"/>
        <rFont val="HY중고딕"/>
        <family val="1"/>
      </rPr>
      <t>자료</t>
    </r>
    <r>
      <rPr>
        <sz val="10"/>
        <rFont val="Arial"/>
        <family val="2"/>
      </rPr>
      <t xml:space="preserve"> : </t>
    </r>
    <r>
      <rPr>
        <sz val="10"/>
        <rFont val="HY중고딕"/>
        <family val="1"/>
      </rPr>
      <t>통계청</t>
    </r>
    <r>
      <rPr>
        <sz val="10"/>
        <rFont val="Arial"/>
        <family val="2"/>
      </rPr>
      <t xml:space="preserve"> </t>
    </r>
    <r>
      <rPr>
        <sz val="10"/>
        <rFont val="HY중고딕"/>
        <family val="1"/>
      </rPr>
      <t>「사망원인통계」</t>
    </r>
  </si>
  <si>
    <r>
      <t xml:space="preserve"> Source : Statistics Korea  </t>
    </r>
    <r>
      <rPr>
        <sz val="10"/>
        <rFont val="돋움"/>
        <family val="3"/>
      </rPr>
      <t>「</t>
    </r>
    <r>
      <rPr>
        <sz val="10"/>
        <rFont val="Arial"/>
        <family val="2"/>
      </rPr>
      <t>Cause of Death Statistics</t>
    </r>
    <r>
      <rPr>
        <sz val="10"/>
        <rFont val="돋움"/>
        <family val="3"/>
      </rPr>
      <t>」</t>
    </r>
  </si>
  <si>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한국표준질병사인분류</t>
    </r>
    <r>
      <rPr>
        <sz val="10"/>
        <rFont val="Arial"/>
        <family val="2"/>
      </rPr>
      <t xml:space="preserve">(KCD) </t>
    </r>
    <r>
      <rPr>
        <sz val="10"/>
        <rFont val="굴림"/>
        <family val="3"/>
      </rPr>
      <t>기준</t>
    </r>
  </si>
  <si>
    <t xml:space="preserve">       2) 제주특별자치도 전체수치임</t>
  </si>
  <si>
    <t xml:space="preserve">                                        2) Total number of Jeju Special Self-Governing Province </t>
  </si>
  <si>
    <t xml:space="preserve"> Source : Statistics Korea 「Vital Statistics」</t>
  </si>
  <si>
    <r>
      <rPr>
        <b/>
        <sz val="10"/>
        <rFont val="굴림"/>
        <family val="3"/>
      </rPr>
      <t>아</t>
    </r>
    <r>
      <rPr>
        <b/>
        <sz val="10"/>
        <rFont val="Arial"/>
        <family val="2"/>
      </rPr>
      <t xml:space="preserve">        </t>
    </r>
    <r>
      <rPr>
        <b/>
        <sz val="10"/>
        <rFont val="굴림"/>
        <family val="3"/>
      </rPr>
      <t>내</t>
    </r>
  </si>
  <si>
    <r>
      <rPr>
        <b/>
        <sz val="18"/>
        <rFont val="돋움"/>
        <family val="3"/>
      </rPr>
      <t>19</t>
    </r>
    <r>
      <rPr>
        <b/>
        <sz val="18"/>
        <rFont val="Arial"/>
        <family val="2"/>
      </rPr>
      <t xml:space="preserve">. </t>
    </r>
    <r>
      <rPr>
        <b/>
        <sz val="18"/>
        <rFont val="HY중고딕"/>
        <family val="1"/>
      </rPr>
      <t>여성가구주</t>
    </r>
    <r>
      <rPr>
        <b/>
        <sz val="18"/>
        <rFont val="돋움"/>
        <family val="3"/>
      </rPr>
      <t xml:space="preserve"> </t>
    </r>
    <r>
      <rPr>
        <b/>
        <sz val="18"/>
        <rFont val="HY중고딕"/>
        <family val="1"/>
      </rPr>
      <t>현황</t>
    </r>
    <r>
      <rPr>
        <b/>
        <sz val="18"/>
        <rFont val="돋움"/>
        <family val="3"/>
      </rPr>
      <t xml:space="preserve"> Female Households Heads</t>
    </r>
  </si>
  <si>
    <r>
      <rPr>
        <sz val="10"/>
        <rFont val="Arial"/>
        <family val="2"/>
      </rPr>
      <t>(</t>
    </r>
    <r>
      <rPr>
        <sz val="10"/>
        <rFont val="HY중고딕"/>
        <family val="1"/>
      </rPr>
      <t>단위</t>
    </r>
    <r>
      <rPr>
        <sz val="10"/>
        <rFont val="Arial"/>
        <family val="2"/>
      </rPr>
      <t xml:space="preserve"> : </t>
    </r>
    <r>
      <rPr>
        <sz val="10"/>
        <rFont val="HY중고딕"/>
        <family val="1"/>
      </rPr>
      <t>가구</t>
    </r>
    <r>
      <rPr>
        <sz val="10"/>
        <rFont val="Arial"/>
        <family val="2"/>
      </rPr>
      <t>, %)</t>
    </r>
  </si>
  <si>
    <t>(Unit : household, %)</t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</si>
  <si>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별
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</si>
  <si>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일반가구수</t>
    </r>
    <r>
      <rPr>
        <vertAlign val="superscript"/>
        <sz val="10"/>
        <rFont val="Arial"/>
        <family val="2"/>
      </rPr>
      <t xml:space="preserve">1) </t>
    </r>
    <r>
      <rPr>
        <sz val="10"/>
        <rFont val="Arial"/>
        <family val="2"/>
      </rPr>
      <t xml:space="preserve">
No. of general households</t>
    </r>
  </si>
  <si>
    <r>
      <rPr>
        <sz val="10"/>
        <rFont val="굴림"/>
        <family val="3"/>
      </rPr>
      <t>여성가구주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가구수</t>
    </r>
    <r>
      <rPr>
        <sz val="10"/>
        <rFont val="Arial"/>
        <family val="2"/>
      </rPr>
      <t xml:space="preserve">
Female households</t>
    </r>
  </si>
  <si>
    <r>
      <rPr>
        <sz val="10"/>
        <rFont val="굴림"/>
        <family val="3"/>
      </rPr>
      <t>남성가구주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가구수
</t>
    </r>
    <r>
      <rPr>
        <sz val="10"/>
        <rFont val="Arial"/>
        <family val="2"/>
      </rPr>
      <t>Male households</t>
    </r>
  </si>
  <si>
    <r>
      <rPr>
        <sz val="10"/>
        <rFont val="굴림"/>
        <family val="3"/>
      </rPr>
      <t>여성가구주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비율</t>
    </r>
    <r>
      <rPr>
        <sz val="10"/>
        <rFont val="Arial"/>
        <family val="2"/>
      </rPr>
      <t xml:space="preserve">
Female household rate</t>
    </r>
  </si>
  <si>
    <t>Year
Si</t>
  </si>
  <si>
    <r>
      <rPr>
        <sz val="10"/>
        <rFont val="굴림"/>
        <family val="3"/>
      </rPr>
      <t>제주시</t>
    </r>
  </si>
  <si>
    <r>
      <rPr>
        <sz val="10"/>
        <rFont val="HY중고딕"/>
        <family val="1"/>
      </rPr>
      <t>자료</t>
    </r>
    <r>
      <rPr>
        <sz val="10"/>
        <rFont val="Arial"/>
        <family val="2"/>
      </rPr>
      <t xml:space="preserve"> : </t>
    </r>
    <r>
      <rPr>
        <sz val="10"/>
        <rFont val="HY중고딕"/>
        <family val="1"/>
      </rPr>
      <t>통계청「인구주택총조사」</t>
    </r>
  </si>
  <si>
    <r>
      <t xml:space="preserve"> Source : Statistics Korea </t>
    </r>
    <r>
      <rPr>
        <sz val="10"/>
        <rFont val="돋움"/>
        <family val="3"/>
      </rPr>
      <t>「</t>
    </r>
    <r>
      <rPr>
        <sz val="10"/>
        <rFont val="Arial"/>
        <family val="2"/>
      </rPr>
      <t>Population and Housing Census</t>
    </r>
    <r>
      <rPr>
        <sz val="10"/>
        <rFont val="돋움"/>
        <family val="3"/>
      </rPr>
      <t>」</t>
    </r>
  </si>
  <si>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돋움"/>
        <family val="3"/>
      </rPr>
      <t>일반가구를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대상으로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집계</t>
    </r>
    <r>
      <rPr>
        <sz val="10"/>
        <rFont val="Arial"/>
        <family val="2"/>
      </rPr>
      <t>(</t>
    </r>
    <r>
      <rPr>
        <sz val="10"/>
        <rFont val="돋움"/>
        <family val="3"/>
      </rPr>
      <t>비혈연가구</t>
    </r>
    <r>
      <rPr>
        <sz val="10"/>
        <rFont val="Arial"/>
        <family val="2"/>
      </rPr>
      <t>, 1</t>
    </r>
    <r>
      <rPr>
        <sz val="10"/>
        <rFont val="돋움"/>
        <family val="3"/>
      </rPr>
      <t>인가구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포함</t>
    </r>
    <r>
      <rPr>
        <sz val="10"/>
        <rFont val="Arial"/>
        <family val="2"/>
      </rPr>
      <t xml:space="preserve">), </t>
    </r>
    <r>
      <rPr>
        <sz val="10"/>
        <rFont val="돋움"/>
        <family val="3"/>
      </rPr>
      <t>단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집단가구</t>
    </r>
  </si>
  <si>
    <t xml:space="preserve"> Note : 1) Counted typical households(not related by blood and one-person-home</t>
  </si>
  <si>
    <r>
      <rPr>
        <sz val="10"/>
        <rFont val="Arial"/>
        <family val="2"/>
      </rPr>
      <t xml:space="preserve">            (6</t>
    </r>
    <r>
      <rPr>
        <sz val="10"/>
        <rFont val="돋움"/>
        <family val="3"/>
      </rPr>
      <t>인이상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비혈연가구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기숙사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사회시설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등</t>
    </r>
    <r>
      <rPr>
        <sz val="10"/>
        <rFont val="Arial"/>
        <family val="2"/>
      </rPr>
      <t xml:space="preserve">)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외국인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가구는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제외</t>
    </r>
  </si>
  <si>
    <t xml:space="preserve">              included),  Multiple household (not related by blood if more than 6people,</t>
  </si>
</sst>
</file>

<file path=xl/styles.xml><?xml version="1.0" encoding="utf-8"?>
<styleSheet xmlns="http://schemas.openxmlformats.org/spreadsheetml/2006/main">
  <numFmts count="5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_ &quot;    &quot;"/>
    <numFmt numFmtId="178" formatCode="0.00_ "/>
    <numFmt numFmtId="179" formatCode="0.0;[Red]0.0"/>
    <numFmt numFmtId="180" formatCode="0.00;[Red]0.00"/>
    <numFmt numFmtId="181" formatCode="0_);[Red]\(0\)"/>
    <numFmt numFmtId="182" formatCode="#,##0_);[Red]\(#,##0\)"/>
    <numFmt numFmtId="183" formatCode="_ * #,##0_ ;_ * \-#,##0_ ;_ * &quot;-&quot;_ ;_ @_ "/>
    <numFmt numFmtId="184" formatCode="#,##0.00_);[Red]\(#,##0.00\)"/>
    <numFmt numFmtId="185" formatCode="#,##0.00_ "/>
    <numFmt numFmtId="186" formatCode="0_ "/>
    <numFmt numFmtId="187" formatCode="0.00_);\(0.00\)"/>
    <numFmt numFmtId="188" formatCode="#,##0_ "/>
    <numFmt numFmtId="189" formatCode="#,##0\ ;&quot;△&quot;#,##0\ ;\-\ \ ;"/>
    <numFmt numFmtId="190" formatCode="#,##0;[Red]#,##0"/>
    <numFmt numFmtId="191" formatCode="#,##0.0_ "/>
    <numFmt numFmtId="192" formatCode="#,##0\ "/>
    <numFmt numFmtId="193" formatCode="#,##0;&quot;△&quot;#,##0"/>
    <numFmt numFmtId="194" formatCode="#,##0;&quot;△&quot;#,##0;\-;"/>
    <numFmt numFmtId="195" formatCode="0.0"/>
    <numFmt numFmtId="196" formatCode="0.0_ "/>
    <numFmt numFmtId="197" formatCode="_-* #,##0.0_-;\-* #,##0.0_-;_-* &quot;-&quot;?_-;_-@_-"/>
    <numFmt numFmtId="198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9" formatCode="&quot;R$&quot;#,##0.00;&quot;R$&quot;\-#,##0.00"/>
    <numFmt numFmtId="200" formatCode="&quot;₩&quot;#,##0;[Red]&quot;₩&quot;&quot;₩&quot;\-#,##0"/>
    <numFmt numFmtId="201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02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03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204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05" formatCode="_ * #,##0.00_ ;_ * \-#,##0.00_ ;_ * &quot;-&quot;??_ ;_ @_ "/>
    <numFmt numFmtId="206" formatCode="&quot;₩&quot;#,##0;&quot;₩&quot;&quot;₩&quot;\-#,##0"/>
    <numFmt numFmtId="207" formatCode="_ * #,##0.00_ ;_ * \-#,##0.00_ ;_ * &quot;-&quot;_ ;_ @_ "/>
    <numFmt numFmtId="208" formatCode="&quot;₩&quot;#,##0.00;&quot;₩&quot;\-#,##0.00"/>
    <numFmt numFmtId="209" formatCode="_-[$€-2]* #,##0.00_-;\-[$€-2]* #,##0.00_-;_-[$€-2]* &quot;-&quot;??_-"/>
    <numFmt numFmtId="210" formatCode="\-"/>
    <numFmt numFmtId="211" formatCode="0.0\ \ \ \ "/>
    <numFmt numFmtId="212" formatCode="#,##0\ \ \ "/>
    <numFmt numFmtId="213" formatCode="#\ ##0;;\-;"/>
    <numFmt numFmtId="214" formatCode="#,##0.0########"/>
  </numFmts>
  <fonts count="118">
    <font>
      <sz val="11"/>
      <name val="돋움"/>
      <family val="3"/>
    </font>
    <font>
      <sz val="8"/>
      <name val="돋움"/>
      <family val="3"/>
    </font>
    <font>
      <b/>
      <sz val="18"/>
      <name val="굴림"/>
      <family val="3"/>
    </font>
    <font>
      <sz val="20"/>
      <name val="돋움"/>
      <family val="3"/>
    </font>
    <font>
      <sz val="11"/>
      <color indexed="8"/>
      <name val="돋움"/>
      <family val="3"/>
    </font>
    <font>
      <b/>
      <sz val="18"/>
      <name val="Arial"/>
      <family val="2"/>
    </font>
    <font>
      <sz val="18"/>
      <name val="Arial"/>
      <family val="2"/>
    </font>
    <font>
      <sz val="10"/>
      <name val="돋움"/>
      <family val="3"/>
    </font>
    <font>
      <sz val="12"/>
      <name val="바탕체"/>
      <family val="1"/>
    </font>
    <font>
      <b/>
      <sz val="14"/>
      <name val="바탕체"/>
      <family val="1"/>
    </font>
    <font>
      <sz val="10"/>
      <color indexed="8"/>
      <name val="돋움"/>
      <family val="3"/>
    </font>
    <font>
      <sz val="9"/>
      <name val="돋움"/>
      <family val="3"/>
    </font>
    <font>
      <sz val="12"/>
      <name val="돋움"/>
      <family val="3"/>
    </font>
    <font>
      <vertAlign val="superscript"/>
      <sz val="10"/>
      <name val="돋움"/>
      <family val="3"/>
    </font>
    <font>
      <sz val="10"/>
      <name val="Arial"/>
      <family val="2"/>
    </font>
    <font>
      <sz val="10"/>
      <name val="굴림"/>
      <family val="3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9"/>
      <name val="굴림"/>
      <family val="3"/>
    </font>
    <font>
      <sz val="9"/>
      <name val="Arial"/>
      <family val="2"/>
    </font>
    <font>
      <b/>
      <sz val="18"/>
      <color indexed="8"/>
      <name val="한양신명조,한컴돋움"/>
      <family val="3"/>
    </font>
    <font>
      <b/>
      <sz val="14"/>
      <color indexed="8"/>
      <name val="한양신명조,한컴돋움"/>
      <family val="3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b/>
      <sz val="18"/>
      <name val="돋움"/>
      <family val="3"/>
    </font>
    <font>
      <sz val="10"/>
      <color indexed="48"/>
      <name val="Arial"/>
      <family val="2"/>
    </font>
    <font>
      <b/>
      <sz val="9"/>
      <color indexed="10"/>
      <name val="Arial"/>
      <family val="2"/>
    </font>
    <font>
      <sz val="9"/>
      <color indexed="48"/>
      <name val="Arial"/>
      <family val="2"/>
    </font>
    <font>
      <sz val="10"/>
      <color indexed="8"/>
      <name val="굴림"/>
      <family val="3"/>
    </font>
    <font>
      <b/>
      <sz val="10"/>
      <color indexed="8"/>
      <name val="돋움"/>
      <family val="3"/>
    </font>
    <font>
      <sz val="11"/>
      <color indexed="8"/>
      <name val="Arial"/>
      <family val="2"/>
    </font>
    <font>
      <sz val="10"/>
      <color indexed="8"/>
      <name val="HY중고딕"/>
      <family val="1"/>
    </font>
    <font>
      <sz val="9"/>
      <color indexed="8"/>
      <name val="굴림"/>
      <family val="3"/>
    </font>
    <font>
      <b/>
      <sz val="9"/>
      <name val="Arial"/>
      <family val="2"/>
    </font>
    <font>
      <b/>
      <sz val="9"/>
      <name val="돋움"/>
      <family val="3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14"/>
      <name val="돋움"/>
      <family val="3"/>
    </font>
    <font>
      <b/>
      <sz val="10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8"/>
      <color indexed="8"/>
      <name val="굴림"/>
      <family val="3"/>
    </font>
    <font>
      <vertAlign val="superscript"/>
      <sz val="10"/>
      <color indexed="8"/>
      <name val="Arial"/>
      <family val="2"/>
    </font>
    <font>
      <b/>
      <vertAlign val="superscript"/>
      <sz val="18"/>
      <color indexed="8"/>
      <name val="Arial"/>
      <family val="2"/>
    </font>
    <font>
      <sz val="26"/>
      <color indexed="8"/>
      <name val="Arial"/>
      <family val="2"/>
    </font>
    <font>
      <sz val="11"/>
      <name val="굴림"/>
      <family val="3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4"/>
      <name val="뼻뮝"/>
      <family val="3"/>
    </font>
    <font>
      <sz val="10"/>
      <name val="바탕"/>
      <family val="1"/>
    </font>
    <font>
      <sz val="10"/>
      <name val="굴림체"/>
      <family val="3"/>
    </font>
    <font>
      <sz val="10"/>
      <name val="명조"/>
      <family val="3"/>
    </font>
    <font>
      <b/>
      <sz val="14"/>
      <name val="바탕"/>
      <family val="1"/>
    </font>
    <font>
      <b/>
      <sz val="16"/>
      <name val="바탕"/>
      <family val="1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8"/>
      <name val="바탕체"/>
      <family val="1"/>
    </font>
    <font>
      <b/>
      <sz val="18"/>
      <color indexed="8"/>
      <name val="HY중고딕"/>
      <family val="1"/>
    </font>
    <font>
      <sz val="10"/>
      <name val="Helv"/>
      <family val="2"/>
    </font>
    <font>
      <b/>
      <sz val="18"/>
      <name val="한양신명조,한컴돋움"/>
      <family val="3"/>
    </font>
    <font>
      <sz val="8"/>
      <name val="바탕"/>
      <family val="1"/>
    </font>
    <font>
      <sz val="18"/>
      <name val="HY중고딕"/>
      <family val="1"/>
    </font>
    <font>
      <b/>
      <sz val="12"/>
      <name val="HY중고딕"/>
      <family val="1"/>
    </font>
    <font>
      <sz val="11"/>
      <name val="HY중고딕"/>
      <family val="1"/>
    </font>
    <font>
      <sz val="10"/>
      <name val="HY중고딕"/>
      <family val="1"/>
    </font>
    <font>
      <b/>
      <vertAlign val="superscript"/>
      <sz val="10"/>
      <name val="Arial"/>
      <family val="2"/>
    </font>
    <font>
      <b/>
      <sz val="14"/>
      <color indexed="8"/>
      <name val="돋움"/>
      <family val="3"/>
    </font>
    <font>
      <b/>
      <sz val="18"/>
      <name val="HY중고딕"/>
      <family val="1"/>
    </font>
    <font>
      <b/>
      <sz val="12"/>
      <color indexed="8"/>
      <name val="HY중고딕"/>
      <family val="1"/>
    </font>
    <font>
      <b/>
      <sz val="10"/>
      <name val="돋움"/>
      <family val="3"/>
    </font>
    <font>
      <sz val="8"/>
      <name val="HY중고딕"/>
      <family val="1"/>
    </font>
    <font>
      <b/>
      <sz val="11"/>
      <name val="돋움"/>
      <family val="3"/>
    </font>
    <font>
      <sz val="10"/>
      <name val="한양신명조,한컴돋움"/>
      <family val="3"/>
    </font>
    <font>
      <u val="single"/>
      <sz val="11"/>
      <color indexed="20"/>
      <name val="돋움"/>
      <family val="3"/>
    </font>
    <font>
      <u val="single"/>
      <sz val="11"/>
      <color indexed="12"/>
      <name val="돋움"/>
      <family val="3"/>
    </font>
    <font>
      <b/>
      <sz val="9"/>
      <name val="맑은 고딕"/>
      <family val="3"/>
    </font>
    <font>
      <sz val="9"/>
      <name val="맑은 고딕"/>
      <family val="3"/>
    </font>
    <font>
      <b/>
      <sz val="10"/>
      <color indexed="8"/>
      <name val="Arial"/>
      <family val="2"/>
    </font>
    <font>
      <u val="single"/>
      <sz val="11"/>
      <color theme="11"/>
      <name val="돋움"/>
      <family val="3"/>
    </font>
    <font>
      <u val="single"/>
      <sz val="11"/>
      <color theme="10"/>
      <name val="돋움"/>
      <family val="3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9"/>
      <name val="Calibri"/>
      <family val="3"/>
    </font>
    <font>
      <sz val="9"/>
      <name val="Calibri"/>
      <family val="3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굴림"/>
      <family val="3"/>
    </font>
    <font>
      <sz val="10"/>
      <color theme="1"/>
      <name val="돋움"/>
      <family val="3"/>
    </font>
    <font>
      <b/>
      <sz val="8"/>
      <name val="돋움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68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double"/>
      <bottom/>
    </border>
    <border>
      <left style="thin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8"/>
      </right>
      <top>
        <color indexed="8"/>
      </top>
      <bottom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theme="1"/>
      </left>
      <right>
        <color theme="1"/>
      </right>
      <top>
        <color theme="1"/>
      </top>
      <bottom>
        <color theme="1"/>
      </bottom>
    </border>
    <border>
      <left style="thin">
        <color theme="1"/>
      </left>
      <right>
        <color theme="1"/>
      </right>
      <top>
        <color theme="1"/>
      </top>
      <bottom style="thin">
        <color theme="1"/>
      </bottom>
    </border>
    <border>
      <left>
        <color theme="1"/>
      </left>
      <right>
        <color theme="1"/>
      </right>
      <top>
        <color theme="1"/>
      </top>
      <bottom style="thin">
        <color theme="1"/>
      </bottom>
    </border>
    <border>
      <left style="hair">
        <color rgb="FF969696"/>
      </left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thin"/>
    </border>
    <border>
      <left style="thin">
        <color rgb="FF000000"/>
      </left>
      <right>
        <color indexed="8"/>
      </right>
      <top>
        <color indexed="8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8"/>
      </right>
      <top style="thin">
        <color rgb="FF000000"/>
      </top>
      <bottom>
        <color indexed="8"/>
      </bottom>
    </border>
    <border>
      <left>
        <color indexed="8"/>
      </left>
      <right>
        <color indexed="8"/>
      </right>
      <top style="thin">
        <color rgb="FF000000"/>
      </top>
      <bottom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rgb="FF000000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 style="thin"/>
    </border>
    <border>
      <left style="thin">
        <color rgb="FF000000"/>
      </left>
      <right/>
      <top/>
      <bottom style="thin"/>
    </border>
    <border>
      <left style="thin"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/>
      <top style="thin">
        <color rgb="FF000000"/>
      </top>
      <bottom/>
    </border>
    <border>
      <left style="thin">
        <color rgb="FF000000"/>
      </left>
      <right style="thin"/>
      <top/>
      <bottom style="thin">
        <color rgb="FF000000"/>
      </bottom>
    </border>
    <border>
      <left style="thin"/>
      <right/>
      <top/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43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76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9" fillId="0" borderId="0">
      <alignment/>
      <protection/>
    </xf>
    <xf numFmtId="0" fontId="78" fillId="0" borderId="0">
      <alignment/>
      <protection/>
    </xf>
    <xf numFmtId="0" fontId="0" fillId="0" borderId="0" applyFill="0" applyBorder="0" applyAlignment="0">
      <protection/>
    </xf>
    <xf numFmtId="0" fontId="80" fillId="0" borderId="0">
      <alignment/>
      <protection/>
    </xf>
    <xf numFmtId="183" fontId="14" fillId="0" borderId="0" applyFont="0" applyFill="0" applyBorder="0" applyAlignment="0" applyProtection="0"/>
    <xf numFmtId="205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0" fontId="72" fillId="0" borderId="0" applyFont="0" applyFill="0" applyBorder="0" applyAlignment="0" applyProtection="0"/>
    <xf numFmtId="206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4" fillId="0" borderId="0" applyFont="0" applyFill="0" applyBorder="0" applyAlignment="0" applyProtection="0"/>
    <xf numFmtId="209" fontId="8" fillId="0" borderId="0" applyFont="0" applyFill="0" applyBorder="0" applyAlignment="0" applyProtection="0"/>
    <xf numFmtId="2" fontId="14" fillId="0" borderId="0" applyFont="0" applyFill="0" applyBorder="0" applyAlignment="0" applyProtection="0"/>
    <xf numFmtId="38" fontId="81" fillId="16" borderId="0" applyNumberFormat="0" applyBorder="0" applyAlignment="0" applyProtection="0"/>
    <xf numFmtId="0" fontId="82" fillId="0" borderId="0">
      <alignment horizontal="left"/>
      <protection/>
    </xf>
    <xf numFmtId="0" fontId="83" fillId="0" borderId="1" applyNumberFormat="0" applyAlignment="0" applyProtection="0"/>
    <xf numFmtId="0" fontId="83" fillId="0" borderId="2">
      <alignment horizontal="left" vertical="center"/>
      <protection/>
    </xf>
    <xf numFmtId="0" fontId="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0" fontId="81" fillId="16" borderId="3" applyNumberFormat="0" applyBorder="0" applyAlignment="0" applyProtection="0"/>
    <xf numFmtId="0" fontId="84" fillId="0" borderId="4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10" fontId="14" fillId="0" borderId="0" applyFont="0" applyFill="0" applyBorder="0" applyAlignment="0" applyProtection="0"/>
    <xf numFmtId="0" fontId="84" fillId="0" borderId="0">
      <alignment/>
      <protection/>
    </xf>
    <xf numFmtId="0" fontId="14" fillId="0" borderId="5" applyNumberFormat="0" applyFont="0" applyFill="0" applyAlignment="0" applyProtection="0"/>
    <xf numFmtId="0" fontId="85" fillId="0" borderId="6">
      <alignment horizontal="left"/>
      <protection/>
    </xf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2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1" borderId="7" applyNumberFormat="0" applyAlignment="0" applyProtection="0"/>
    <xf numFmtId="198" fontId="8" fillId="0" borderId="0">
      <alignment/>
      <protection locked="0"/>
    </xf>
    <xf numFmtId="0" fontId="68" fillId="0" borderId="0">
      <alignment/>
      <protection locked="0"/>
    </xf>
    <xf numFmtId="0" fontId="68" fillId="0" borderId="0">
      <alignment/>
      <protection locked="0"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0" fontId="50" fillId="3" borderId="0" applyNumberFormat="0" applyBorder="0" applyAlignment="0" applyProtection="0"/>
    <xf numFmtId="0" fontId="69" fillId="0" borderId="0">
      <alignment/>
      <protection locked="0"/>
    </xf>
    <xf numFmtId="0" fontId="69" fillId="0" borderId="0">
      <alignment/>
      <protection locked="0"/>
    </xf>
    <xf numFmtId="40" fontId="70" fillId="0" borderId="0" applyFont="0" applyFill="0" applyBorder="0" applyAlignment="0" applyProtection="0"/>
    <xf numFmtId="38" fontId="70" fillId="0" borderId="0" applyFont="0" applyFill="0" applyBorder="0" applyAlignment="0" applyProtection="0"/>
    <xf numFmtId="0" fontId="0" fillId="22" borderId="8" applyNumberFormat="0" applyFont="0" applyAlignment="0" applyProtection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3" borderId="0" applyNumberFormat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24" borderId="9" applyNumberFormat="0" applyAlignment="0" applyProtection="0"/>
    <xf numFmtId="200" fontId="1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3" fillId="0" borderId="10">
      <alignment/>
      <protection/>
    </xf>
    <xf numFmtId="0" fontId="54" fillId="0" borderId="11" applyNumberFormat="0" applyFill="0" applyAlignment="0" applyProtection="0"/>
    <xf numFmtId="0" fontId="107" fillId="0" borderId="0" applyNumberFormat="0" applyFill="0" applyBorder="0" applyAlignment="0" applyProtection="0"/>
    <xf numFmtId="0" fontId="55" fillId="0" borderId="12" applyNumberFormat="0" applyFill="0" applyAlignment="0" applyProtection="0"/>
    <xf numFmtId="0" fontId="56" fillId="7" borderId="7" applyNumberFormat="0" applyAlignment="0" applyProtection="0"/>
    <xf numFmtId="4" fontId="69" fillId="0" borderId="0">
      <alignment/>
      <protection locked="0"/>
    </xf>
    <xf numFmtId="201" fontId="8" fillId="0" borderId="0">
      <alignment/>
      <protection locked="0"/>
    </xf>
    <xf numFmtId="0" fontId="74" fillId="0" borderId="0">
      <alignment vertical="center"/>
      <protection/>
    </xf>
    <xf numFmtId="0" fontId="57" fillId="0" borderId="0" applyNumberFormat="0" applyFill="0" applyBorder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60" fillId="0" borderId="15" applyNumberFormat="0" applyFill="0" applyAlignment="0" applyProtection="0"/>
    <xf numFmtId="0" fontId="60" fillId="0" borderId="0" applyNumberFormat="0" applyFill="0" applyBorder="0" applyAlignment="0" applyProtection="0"/>
    <xf numFmtId="0" fontId="61" fillId="4" borderId="0" applyNumberFormat="0" applyBorder="0" applyAlignment="0" applyProtection="0"/>
    <xf numFmtId="0" fontId="62" fillId="21" borderId="16" applyNumberFormat="0" applyAlignment="0" applyProtection="0"/>
    <xf numFmtId="41" fontId="0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75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202" fontId="8" fillId="0" borderId="0">
      <alignment/>
      <protection locked="0"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8" fillId="0" borderId="0" applyNumberFormat="0" applyFill="0" applyBorder="0" applyAlignment="0" applyProtection="0"/>
    <xf numFmtId="0" fontId="69" fillId="0" borderId="5">
      <alignment/>
      <protection locked="0"/>
    </xf>
    <xf numFmtId="203" fontId="8" fillId="0" borderId="0">
      <alignment/>
      <protection locked="0"/>
    </xf>
    <xf numFmtId="204" fontId="8" fillId="0" borderId="0">
      <alignment/>
      <protection locked="0"/>
    </xf>
  </cellStyleXfs>
  <cellXfs count="109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16" borderId="0" xfId="425" applyFont="1" applyFill="1" applyAlignment="1" applyProtection="1">
      <alignment horizontal="left" vertical="center"/>
      <protection locked="0"/>
    </xf>
    <xf numFmtId="0" fontId="6" fillId="16" borderId="0" xfId="425" applyFont="1" applyFill="1" applyAlignment="1" applyProtection="1">
      <alignment horizontal="centerContinuous" vertical="center"/>
      <protection locked="0"/>
    </xf>
    <xf numFmtId="0" fontId="7" fillId="16" borderId="0" xfId="425" applyFont="1" applyFill="1" applyBorder="1" applyAlignment="1" applyProtection="1">
      <alignment vertical="center"/>
      <protection locked="0"/>
    </xf>
    <xf numFmtId="0" fontId="12" fillId="16" borderId="0" xfId="425" applyFont="1" applyFill="1" applyBorder="1" applyAlignment="1" applyProtection="1">
      <alignment vertical="center"/>
      <protection locked="0"/>
    </xf>
    <xf numFmtId="0" fontId="0" fillId="16" borderId="0" xfId="425" applyFont="1" applyFill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2" fillId="16" borderId="0" xfId="425" applyFont="1" applyFill="1" applyAlignment="1" applyProtection="1">
      <alignment vertical="center"/>
      <protection locked="0"/>
    </xf>
    <xf numFmtId="0" fontId="1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4" fillId="16" borderId="17" xfId="425" applyFont="1" applyFill="1" applyBorder="1" applyAlignment="1" applyProtection="1">
      <alignment horizontal="center" vertical="center"/>
      <protection locked="0"/>
    </xf>
    <xf numFmtId="184" fontId="14" fillId="0" borderId="0" xfId="109" applyNumberFormat="1" applyFont="1" applyFill="1" applyBorder="1" applyAlignment="1">
      <alignment horizontal="right" shrinkToFit="1"/>
    </xf>
    <xf numFmtId="0" fontId="0" fillId="0" borderId="0" xfId="0" applyFont="1" applyAlignment="1">
      <alignment vertical="center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0" fillId="0" borderId="0" xfId="0" applyFont="1" applyAlignment="1">
      <alignment horizontal="center"/>
    </xf>
    <xf numFmtId="0" fontId="7" fillId="0" borderId="20" xfId="0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4" fillId="0" borderId="21" xfId="0" applyFont="1" applyFill="1" applyBorder="1" applyAlignment="1">
      <alignment horizontal="center" vertical="center" shrinkToFit="1"/>
    </xf>
    <xf numFmtId="0" fontId="14" fillId="0" borderId="17" xfId="0" applyFont="1" applyFill="1" applyBorder="1" applyAlignment="1">
      <alignment horizontal="center" vertical="center" shrinkToFit="1"/>
    </xf>
    <xf numFmtId="0" fontId="14" fillId="0" borderId="22" xfId="0" applyFont="1" applyFill="1" applyBorder="1" applyAlignment="1">
      <alignment horizontal="center" vertical="center" shrinkToFit="1"/>
    </xf>
    <xf numFmtId="0" fontId="18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7" fillId="0" borderId="20" xfId="0" applyFont="1" applyBorder="1" applyAlignment="1">
      <alignment horizontal="center" vertical="center" shrinkToFit="1"/>
    </xf>
    <xf numFmtId="0" fontId="14" fillId="0" borderId="0" xfId="0" applyFont="1" applyFill="1" applyAlignment="1">
      <alignment shrinkToFit="1"/>
    </xf>
    <xf numFmtId="0" fontId="31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14" fillId="0" borderId="23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11" fillId="0" borderId="23" xfId="0" applyFont="1" applyFill="1" applyBorder="1" applyAlignment="1">
      <alignment horizontal="center" vertical="center" shrinkToFit="1"/>
    </xf>
    <xf numFmtId="0" fontId="25" fillId="0" borderId="21" xfId="0" applyFont="1" applyFill="1" applyBorder="1" applyAlignment="1">
      <alignment horizontal="center" vertical="center" shrinkToFit="1"/>
    </xf>
    <xf numFmtId="0" fontId="25" fillId="0" borderId="22" xfId="0" applyFont="1" applyFill="1" applyBorder="1" applyAlignment="1">
      <alignment horizontal="center" vertical="center" shrinkToFit="1"/>
    </xf>
    <xf numFmtId="0" fontId="32" fillId="0" borderId="0" xfId="0" applyFont="1" applyAlignment="1">
      <alignment vertical="center"/>
    </xf>
    <xf numFmtId="0" fontId="22" fillId="0" borderId="20" xfId="0" applyFont="1" applyBorder="1" applyAlignment="1">
      <alignment horizontal="center" vertical="center" shrinkToFit="1"/>
    </xf>
    <xf numFmtId="0" fontId="14" fillId="0" borderId="0" xfId="0" applyFont="1" applyFill="1" applyAlignment="1">
      <alignment vertical="center"/>
    </xf>
    <xf numFmtId="0" fontId="14" fillId="0" borderId="24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24" xfId="0" applyFont="1" applyFill="1" applyBorder="1" applyAlignment="1">
      <alignment horizontal="center" vertical="center" shrinkToFit="1"/>
    </xf>
    <xf numFmtId="0" fontId="16" fillId="0" borderId="0" xfId="0" applyFont="1" applyFill="1" applyAlignment="1">
      <alignment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41" fontId="14" fillId="0" borderId="0" xfId="109" applyFont="1" applyFill="1" applyBorder="1" applyAlignment="1" applyProtection="1">
      <alignment horizontal="right" vertical="center"/>
      <protection locked="0"/>
    </xf>
    <xf numFmtId="0" fontId="22" fillId="0" borderId="20" xfId="0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14" fillId="0" borderId="25" xfId="0" applyFont="1" applyFill="1" applyBorder="1" applyAlignment="1">
      <alignment vertical="center" shrinkToFit="1"/>
    </xf>
    <xf numFmtId="0" fontId="14" fillId="0" borderId="23" xfId="0" applyFont="1" applyFill="1" applyBorder="1" applyAlignment="1">
      <alignment vertical="center" shrinkToFit="1"/>
    </xf>
    <xf numFmtId="0" fontId="14" fillId="0" borderId="22" xfId="0" applyFont="1" applyFill="1" applyBorder="1" applyAlignment="1">
      <alignment vertical="center" shrinkToFit="1"/>
    </xf>
    <xf numFmtId="0" fontId="14" fillId="0" borderId="0" xfId="0" applyFont="1" applyFill="1" applyAlignment="1">
      <alignment vertical="center" shrinkToFit="1"/>
    </xf>
    <xf numFmtId="0" fontId="14" fillId="0" borderId="26" xfId="0" applyFont="1" applyFill="1" applyBorder="1" applyAlignment="1">
      <alignment vertical="center" shrinkToFit="1"/>
    </xf>
    <xf numFmtId="0" fontId="22" fillId="0" borderId="21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vertical="center" shrinkToFit="1"/>
    </xf>
    <xf numFmtId="0" fontId="15" fillId="0" borderId="19" xfId="0" applyFont="1" applyFill="1" applyBorder="1" applyAlignment="1">
      <alignment horizontal="center" vertical="center" shrinkToFit="1"/>
    </xf>
    <xf numFmtId="0" fontId="14" fillId="0" borderId="24" xfId="0" applyFont="1" applyFill="1" applyBorder="1" applyAlignment="1">
      <alignment vertical="center" shrinkToFit="1"/>
    </xf>
    <xf numFmtId="178" fontId="7" fillId="16" borderId="19" xfId="425" applyNumberFormat="1" applyFont="1" applyFill="1" applyBorder="1" applyAlignment="1" applyProtection="1">
      <alignment horizontal="center" vertical="center" shrinkToFit="1"/>
      <protection locked="0"/>
    </xf>
    <xf numFmtId="0" fontId="7" fillId="16" borderId="19" xfId="425" applyFont="1" applyFill="1" applyBorder="1" applyAlignment="1" applyProtection="1">
      <alignment horizontal="center" vertical="center" shrinkToFit="1"/>
      <protection locked="0"/>
    </xf>
    <xf numFmtId="180" fontId="7" fillId="16" borderId="21" xfId="425" applyNumberFormat="1" applyFont="1" applyFill="1" applyBorder="1" applyAlignment="1" applyProtection="1">
      <alignment horizontal="center" vertical="center" shrinkToFit="1"/>
      <protection locked="0"/>
    </xf>
    <xf numFmtId="178" fontId="7" fillId="16" borderId="17" xfId="425" applyNumberFormat="1" applyFont="1" applyFill="1" applyBorder="1" applyAlignment="1" applyProtection="1">
      <alignment horizontal="center" vertical="center" shrinkToFit="1"/>
      <protection locked="0"/>
    </xf>
    <xf numFmtId="180" fontId="7" fillId="16" borderId="22" xfId="425" applyNumberFormat="1" applyFont="1" applyFill="1" applyBorder="1" applyAlignment="1" applyProtection="1">
      <alignment horizontal="center" vertical="center" shrinkToFit="1"/>
      <protection locked="0"/>
    </xf>
    <xf numFmtId="0" fontId="7" fillId="16" borderId="23" xfId="425" applyFont="1" applyFill="1" applyBorder="1" applyAlignment="1" applyProtection="1">
      <alignment horizontal="center" vertical="center" shrinkToFit="1"/>
      <protection locked="0"/>
    </xf>
    <xf numFmtId="0" fontId="7" fillId="16" borderId="27" xfId="425" applyFont="1" applyFill="1" applyBorder="1" applyAlignment="1" applyProtection="1">
      <alignment horizontal="centerContinuous" vertical="center" shrinkToFit="1"/>
      <protection locked="0"/>
    </xf>
    <xf numFmtId="0" fontId="7" fillId="16" borderId="25" xfId="425" applyFont="1" applyFill="1" applyBorder="1" applyAlignment="1" applyProtection="1">
      <alignment horizontal="centerContinuous" vertical="center" shrinkToFit="1"/>
      <protection locked="0"/>
    </xf>
    <xf numFmtId="0" fontId="7" fillId="16" borderId="18" xfId="425" applyFont="1" applyFill="1" applyBorder="1" applyAlignment="1" applyProtection="1">
      <alignment horizontal="center" vertical="center" shrinkToFit="1"/>
      <protection locked="0"/>
    </xf>
    <xf numFmtId="0" fontId="7" fillId="16" borderId="21" xfId="425" applyFont="1" applyFill="1" applyBorder="1" applyAlignment="1" applyProtection="1">
      <alignment horizontal="center" vertical="center" shrinkToFit="1"/>
      <protection locked="0"/>
    </xf>
    <xf numFmtId="0" fontId="7" fillId="16" borderId="28" xfId="425" applyFont="1" applyFill="1" applyBorder="1" applyAlignment="1" applyProtection="1">
      <alignment horizontal="centerContinuous" vertical="center" shrinkToFit="1"/>
      <protection locked="0"/>
    </xf>
    <xf numFmtId="178" fontId="7" fillId="16" borderId="20" xfId="425" applyNumberFormat="1" applyFont="1" applyFill="1" applyBorder="1" applyAlignment="1" applyProtection="1">
      <alignment horizontal="centerContinuous" vertical="center" shrinkToFit="1"/>
      <protection locked="0"/>
    </xf>
    <xf numFmtId="0" fontId="7" fillId="16" borderId="0" xfId="425" applyFont="1" applyFill="1" applyBorder="1" applyAlignment="1" applyProtection="1">
      <alignment horizontal="center" vertical="center" shrinkToFit="1"/>
      <protection locked="0"/>
    </xf>
    <xf numFmtId="0" fontId="22" fillId="0" borderId="19" xfId="425" applyFont="1" applyBorder="1" applyAlignment="1">
      <alignment horizontal="center" shrinkToFit="1"/>
      <protection/>
    </xf>
    <xf numFmtId="0" fontId="7" fillId="16" borderId="24" xfId="425" applyFont="1" applyFill="1" applyBorder="1" applyAlignment="1" applyProtection="1">
      <alignment horizontal="center" vertical="center" shrinkToFit="1"/>
      <protection locked="0"/>
    </xf>
    <xf numFmtId="0" fontId="7" fillId="16" borderId="22" xfId="425" applyFont="1" applyFill="1" applyBorder="1" applyAlignment="1" applyProtection="1">
      <alignment horizontal="center" vertical="center" shrinkToFit="1"/>
      <protection locked="0"/>
    </xf>
    <xf numFmtId="0" fontId="7" fillId="16" borderId="17" xfId="425" applyFont="1" applyFill="1" applyBorder="1" applyAlignment="1" applyProtection="1">
      <alignment horizontal="center" vertical="center" shrinkToFit="1"/>
      <protection locked="0"/>
    </xf>
    <xf numFmtId="181" fontId="22" fillId="0" borderId="20" xfId="0" applyNumberFormat="1" applyFont="1" applyBorder="1" applyAlignment="1">
      <alignment horizontal="center" shrinkToFit="1"/>
    </xf>
    <xf numFmtId="182" fontId="14" fillId="0" borderId="0" xfId="109" applyNumberFormat="1" applyFont="1" applyFill="1" applyBorder="1" applyAlignment="1">
      <alignment horizontal="right" shrinkToFit="1"/>
    </xf>
    <xf numFmtId="182" fontId="14" fillId="0" borderId="0" xfId="109" applyNumberFormat="1" applyFont="1" applyBorder="1" applyAlignment="1">
      <alignment horizontal="right" shrinkToFit="1"/>
    </xf>
    <xf numFmtId="182" fontId="14" fillId="0" borderId="0" xfId="0" applyNumberFormat="1" applyFont="1" applyFill="1" applyBorder="1" applyAlignment="1">
      <alignment horizontal="right" shrinkToFit="1"/>
    </xf>
    <xf numFmtId="184" fontId="14" fillId="0" borderId="20" xfId="109" applyNumberFormat="1" applyFont="1" applyFill="1" applyBorder="1" applyAlignment="1">
      <alignment horizontal="right" shrinkToFit="1"/>
    </xf>
    <xf numFmtId="184" fontId="14" fillId="0" borderId="20" xfId="128" applyNumberFormat="1" applyFont="1" applyFill="1" applyBorder="1" applyAlignment="1">
      <alignment horizontal="right" shrinkToFit="1"/>
    </xf>
    <xf numFmtId="182" fontId="14" fillId="0" borderId="0" xfId="128" applyNumberFormat="1" applyFont="1" applyFill="1" applyBorder="1" applyAlignment="1">
      <alignment horizontal="right" shrinkToFit="1"/>
    </xf>
    <xf numFmtId="182" fontId="14" fillId="0" borderId="0" xfId="109" applyNumberFormat="1" applyFont="1" applyFill="1" applyBorder="1" applyAlignment="1">
      <alignment horizontal="right" vertical="center" shrinkToFit="1"/>
    </xf>
    <xf numFmtId="182" fontId="22" fillId="0" borderId="0" xfId="109" applyNumberFormat="1" applyFont="1" applyFill="1" applyBorder="1" applyAlignment="1">
      <alignment horizontal="right" shrinkToFit="1"/>
    </xf>
    <xf numFmtId="182" fontId="22" fillId="0" borderId="0" xfId="0" applyNumberFormat="1" applyFont="1" applyFill="1" applyBorder="1" applyAlignment="1">
      <alignment horizontal="right" shrinkToFit="1"/>
    </xf>
    <xf numFmtId="184" fontId="22" fillId="0" borderId="20" xfId="109" applyNumberFormat="1" applyFont="1" applyFill="1" applyBorder="1" applyAlignment="1">
      <alignment horizontal="right" shrinkToFit="1"/>
    </xf>
    <xf numFmtId="182" fontId="22" fillId="0" borderId="0" xfId="128" applyNumberFormat="1" applyFont="1" applyFill="1" applyBorder="1" applyAlignment="1">
      <alignment horizontal="right" shrinkToFit="1"/>
    </xf>
    <xf numFmtId="184" fontId="22" fillId="0" borderId="20" xfId="128" applyNumberFormat="1" applyFont="1" applyFill="1" applyBorder="1" applyAlignment="1">
      <alignment horizontal="right" shrinkToFit="1"/>
    </xf>
    <xf numFmtId="182" fontId="22" fillId="0" borderId="0" xfId="109" applyNumberFormat="1" applyFont="1" applyBorder="1" applyAlignment="1">
      <alignment horizontal="right" shrinkToFit="1"/>
    </xf>
    <xf numFmtId="182" fontId="22" fillId="0" borderId="0" xfId="0" applyNumberFormat="1" applyFont="1" applyBorder="1" applyAlignment="1">
      <alignment horizontal="right" shrinkToFit="1"/>
    </xf>
    <xf numFmtId="176" fontId="22" fillId="0" borderId="0" xfId="109" applyNumberFormat="1" applyFont="1" applyBorder="1" applyAlignment="1">
      <alignment horizontal="right" vertical="center" shrinkToFit="1"/>
    </xf>
    <xf numFmtId="179" fontId="14" fillId="16" borderId="19" xfId="425" applyNumberFormat="1" applyFont="1" applyFill="1" applyBorder="1" applyAlignment="1" applyProtection="1">
      <alignment horizontal="center" vertical="center" shrinkToFit="1"/>
      <protection locked="0"/>
    </xf>
    <xf numFmtId="179" fontId="14" fillId="16" borderId="17" xfId="425" applyNumberFormat="1" applyFont="1" applyFill="1" applyBorder="1" applyAlignment="1" applyProtection="1">
      <alignment horizontal="center" vertical="center" shrinkToFit="1"/>
      <protection locked="0"/>
    </xf>
    <xf numFmtId="179" fontId="14" fillId="16" borderId="19" xfId="425" applyNumberFormat="1" applyFont="1" applyFill="1" applyBorder="1" applyAlignment="1" applyProtection="1">
      <alignment horizontal="center" vertical="center" wrapText="1" shrinkToFit="1"/>
      <protection locked="0"/>
    </xf>
    <xf numFmtId="0" fontId="35" fillId="0" borderId="0" xfId="0" applyFont="1" applyAlignment="1">
      <alignment horizontal="center" vertical="center"/>
    </xf>
    <xf numFmtId="182" fontId="14" fillId="0" borderId="27" xfId="109" applyNumberFormat="1" applyFont="1" applyFill="1" applyBorder="1" applyAlignment="1">
      <alignment horizontal="right" shrinkToFit="1"/>
    </xf>
    <xf numFmtId="41" fontId="14" fillId="0" borderId="27" xfId="109" applyFont="1" applyBorder="1" applyAlignment="1">
      <alignment horizontal="right" vertical="center" shrinkToFit="1"/>
    </xf>
    <xf numFmtId="182" fontId="14" fillId="0" borderId="27" xfId="109" applyNumberFormat="1" applyFont="1" applyBorder="1" applyAlignment="1">
      <alignment horizontal="right" shrinkToFit="1"/>
    </xf>
    <xf numFmtId="187" fontId="14" fillId="0" borderId="27" xfId="0" applyNumberFormat="1" applyFont="1" applyBorder="1" applyAlignment="1">
      <alignment horizontal="right" vertical="center" shrinkToFit="1"/>
    </xf>
    <xf numFmtId="184" fontId="14" fillId="0" borderId="27" xfId="109" applyNumberFormat="1" applyFont="1" applyFill="1" applyBorder="1" applyAlignment="1">
      <alignment horizontal="right" shrinkToFit="1"/>
    </xf>
    <xf numFmtId="182" fontId="14" fillId="0" borderId="0" xfId="128" applyNumberFormat="1" applyFont="1" applyFill="1" applyBorder="1" applyAlignment="1" quotePrefix="1">
      <alignment horizontal="right" shrinkToFit="1"/>
    </xf>
    <xf numFmtId="41" fontId="14" fillId="0" borderId="0" xfId="109" applyFont="1" applyBorder="1" applyAlignment="1">
      <alignment horizontal="right" vertical="center" shrinkToFit="1"/>
    </xf>
    <xf numFmtId="178" fontId="14" fillId="0" borderId="0" xfId="0" applyNumberFormat="1" applyFont="1" applyBorder="1" applyAlignment="1">
      <alignment horizontal="right" vertical="center" shrinkToFit="1"/>
    </xf>
    <xf numFmtId="184" fontId="14" fillId="0" borderId="0" xfId="128" applyNumberFormat="1" applyFont="1" applyFill="1" applyBorder="1" applyAlignment="1" quotePrefix="1">
      <alignment horizontal="right" shrinkToFit="1"/>
    </xf>
    <xf numFmtId="41" fontId="14" fillId="0" borderId="0" xfId="109" applyFont="1" applyFill="1" applyBorder="1" applyAlignment="1">
      <alignment horizontal="right" shrinkToFit="1"/>
    </xf>
    <xf numFmtId="184" fontId="14" fillId="0" borderId="0" xfId="128" applyNumberFormat="1" applyFont="1" applyFill="1" applyBorder="1" applyAlignment="1">
      <alignment horizontal="right" shrinkToFit="1"/>
    </xf>
    <xf numFmtId="182" fontId="14" fillId="0" borderId="0" xfId="0" applyNumberFormat="1" applyFont="1" applyFill="1" applyBorder="1" applyAlignment="1" quotePrefix="1">
      <alignment horizontal="right" shrinkToFit="1"/>
    </xf>
    <xf numFmtId="0" fontId="22" fillId="0" borderId="0" xfId="0" applyFont="1" applyFill="1" applyAlignment="1">
      <alignment vertical="center"/>
    </xf>
    <xf numFmtId="3" fontId="22" fillId="0" borderId="0" xfId="0" applyNumberFormat="1" applyFont="1" applyBorder="1" applyAlignment="1">
      <alignment horizontal="right" vertical="center" shrinkToFit="1"/>
    </xf>
    <xf numFmtId="184" fontId="22" fillId="0" borderId="0" xfId="109" applyNumberFormat="1" applyFont="1" applyFill="1" applyBorder="1" applyAlignment="1">
      <alignment horizontal="right" shrinkToFit="1"/>
    </xf>
    <xf numFmtId="41" fontId="14" fillId="0" borderId="0" xfId="109" applyFont="1" applyAlignment="1">
      <alignment horizontal="center" vertical="center"/>
    </xf>
    <xf numFmtId="41" fontId="18" fillId="0" borderId="0" xfId="109" applyFont="1" applyAlignment="1">
      <alignment vertical="center"/>
    </xf>
    <xf numFmtId="186" fontId="14" fillId="0" borderId="21" xfId="0" applyNumberFormat="1" applyFont="1" applyFill="1" applyBorder="1" applyAlignment="1">
      <alignment horizontal="right" shrinkToFit="1"/>
    </xf>
    <xf numFmtId="186" fontId="7" fillId="0" borderId="21" xfId="0" applyNumberFormat="1" applyFont="1" applyFill="1" applyBorder="1" applyAlignment="1">
      <alignment horizontal="right" shrinkToFit="1"/>
    </xf>
    <xf numFmtId="181" fontId="7" fillId="0" borderId="25" xfId="0" applyNumberFormat="1" applyFont="1" applyFill="1" applyBorder="1" applyAlignment="1">
      <alignment vertical="center" shrinkToFit="1"/>
    </xf>
    <xf numFmtId="181" fontId="7" fillId="0" borderId="20" xfId="0" applyNumberFormat="1" applyFont="1" applyFill="1" applyBorder="1" applyAlignment="1">
      <alignment vertical="center" shrinkToFit="1"/>
    </xf>
    <xf numFmtId="181" fontId="14" fillId="0" borderId="20" xfId="0" applyNumberFormat="1" applyFont="1" applyFill="1" applyBorder="1" applyAlignment="1">
      <alignment horizontal="right" vertical="center" shrinkToFit="1"/>
    </xf>
    <xf numFmtId="181" fontId="22" fillId="0" borderId="20" xfId="0" applyNumberFormat="1" applyFont="1" applyFill="1" applyBorder="1" applyAlignment="1">
      <alignment horizontal="right" vertical="center" shrinkToFit="1"/>
    </xf>
    <xf numFmtId="186" fontId="14" fillId="0" borderId="0" xfId="0" applyNumberFormat="1" applyFont="1" applyFill="1" applyBorder="1" applyAlignment="1">
      <alignment horizontal="right" shrinkToFit="1"/>
    </xf>
    <xf numFmtId="186" fontId="22" fillId="0" borderId="0" xfId="0" applyNumberFormat="1" applyFont="1" applyFill="1" applyBorder="1" applyAlignment="1">
      <alignment horizontal="right" shrinkToFit="1"/>
    </xf>
    <xf numFmtId="186" fontId="22" fillId="0" borderId="21" xfId="0" applyNumberFormat="1" applyFont="1" applyBorder="1" applyAlignment="1">
      <alignment horizontal="right" shrinkToFit="1"/>
    </xf>
    <xf numFmtId="186" fontId="22" fillId="0" borderId="21" xfId="0" applyNumberFormat="1" applyFont="1" applyFill="1" applyBorder="1" applyAlignment="1">
      <alignment horizontal="right" shrinkToFit="1"/>
    </xf>
    <xf numFmtId="186" fontId="7" fillId="0" borderId="23" xfId="0" applyNumberFormat="1" applyFont="1" applyFill="1" applyBorder="1" applyAlignment="1">
      <alignment horizontal="right" shrinkToFit="1"/>
    </xf>
    <xf numFmtId="194" fontId="16" fillId="0" borderId="0" xfId="0" applyNumberFormat="1" applyFont="1" applyFill="1" applyAlignment="1">
      <alignment vertical="center"/>
    </xf>
    <xf numFmtId="41" fontId="22" fillId="0" borderId="0" xfId="109" applyFont="1" applyFill="1" applyBorder="1" applyAlignment="1">
      <alignment horizontal="right" shrinkToFit="1"/>
    </xf>
    <xf numFmtId="41" fontId="22" fillId="0" borderId="0" xfId="109" applyFont="1" applyBorder="1" applyAlignment="1">
      <alignment horizontal="right" shrinkToFit="1"/>
    </xf>
    <xf numFmtId="41" fontId="33" fillId="0" borderId="0" xfId="109" applyFont="1" applyBorder="1" applyAlignment="1">
      <alignment horizontal="center" vertical="center" shrinkToFit="1"/>
    </xf>
    <xf numFmtId="41" fontId="33" fillId="0" borderId="0" xfId="109" applyFont="1" applyAlignment="1">
      <alignment vertical="center"/>
    </xf>
    <xf numFmtId="41" fontId="25" fillId="0" borderId="0" xfId="109" applyFont="1" applyBorder="1" applyAlignment="1">
      <alignment horizontal="center" vertical="center" shrinkToFit="1"/>
    </xf>
    <xf numFmtId="41" fontId="25" fillId="0" borderId="21" xfId="109" applyFont="1" applyBorder="1" applyAlignment="1">
      <alignment horizontal="center" vertical="center" shrinkToFit="1"/>
    </xf>
    <xf numFmtId="41" fontId="25" fillId="0" borderId="0" xfId="109" applyFont="1" applyAlignment="1">
      <alignment vertical="center"/>
    </xf>
    <xf numFmtId="41" fontId="14" fillId="0" borderId="0" xfId="109" applyFont="1" applyFill="1" applyBorder="1" applyAlignment="1">
      <alignment horizontal="right" vertical="center" shrinkToFit="1"/>
    </xf>
    <xf numFmtId="178" fontId="14" fillId="0" borderId="0" xfId="0" applyNumberFormat="1" applyFont="1" applyFill="1" applyBorder="1" applyAlignment="1">
      <alignment horizontal="right" vertical="center" shrinkToFit="1"/>
    </xf>
    <xf numFmtId="43" fontId="16" fillId="0" borderId="0" xfId="109" applyNumberFormat="1" applyFont="1" applyFill="1" applyBorder="1" applyAlignment="1">
      <alignment horizontal="right" vertical="center" shrinkToFit="1"/>
    </xf>
    <xf numFmtId="185" fontId="14" fillId="0" borderId="0" xfId="109" applyNumberFormat="1" applyFont="1" applyFill="1" applyBorder="1" applyAlignment="1" applyProtection="1">
      <alignment horizontal="right" vertical="center"/>
      <protection locked="0"/>
    </xf>
    <xf numFmtId="178" fontId="7" fillId="16" borderId="0" xfId="425" applyNumberFormat="1" applyFont="1" applyFill="1" applyBorder="1" applyAlignment="1" applyProtection="1">
      <alignment vertical="center"/>
      <protection locked="0"/>
    </xf>
    <xf numFmtId="179" fontId="7" fillId="16" borderId="0" xfId="425" applyNumberFormat="1" applyFont="1" applyFill="1" applyBorder="1" applyAlignment="1" applyProtection="1">
      <alignment vertical="center"/>
      <protection locked="0"/>
    </xf>
    <xf numFmtId="180" fontId="7" fillId="16" borderId="0" xfId="425" applyNumberFormat="1" applyFont="1" applyFill="1" applyBorder="1" applyAlignment="1" applyProtection="1">
      <alignment vertical="center"/>
      <protection locked="0"/>
    </xf>
    <xf numFmtId="0" fontId="7" fillId="16" borderId="0" xfId="425" applyFont="1" applyFill="1" applyBorder="1" applyAlignment="1" applyProtection="1">
      <alignment horizontal="right" vertical="center"/>
      <protection locked="0"/>
    </xf>
    <xf numFmtId="0" fontId="7" fillId="16" borderId="29" xfId="425" applyFont="1" applyFill="1" applyBorder="1" applyAlignment="1" applyProtection="1" quotePrefix="1">
      <alignment horizontal="center" vertical="center" shrinkToFit="1"/>
      <protection locked="0"/>
    </xf>
    <xf numFmtId="0" fontId="7" fillId="16" borderId="30" xfId="425" applyFont="1" applyFill="1" applyBorder="1" applyAlignment="1" applyProtection="1">
      <alignment horizontal="center" vertical="center" shrinkToFit="1"/>
      <protection locked="0"/>
    </xf>
    <xf numFmtId="0" fontId="7" fillId="16" borderId="31" xfId="425" applyFont="1" applyFill="1" applyBorder="1" applyAlignment="1" applyProtection="1">
      <alignment horizontal="centerContinuous" vertical="center" shrinkToFit="1"/>
      <protection locked="0"/>
    </xf>
    <xf numFmtId="0" fontId="7" fillId="16" borderId="32" xfId="425" applyFont="1" applyFill="1" applyBorder="1" applyAlignment="1" applyProtection="1">
      <alignment horizontal="centerContinuous" vertical="center" shrinkToFit="1"/>
      <protection locked="0"/>
    </xf>
    <xf numFmtId="0" fontId="7" fillId="16" borderId="31" xfId="425" applyFont="1" applyFill="1" applyBorder="1" applyAlignment="1" applyProtection="1">
      <alignment horizontal="center" vertical="center" shrinkToFit="1"/>
      <protection locked="0"/>
    </xf>
    <xf numFmtId="0" fontId="7" fillId="16" borderId="33" xfId="425" applyFont="1" applyFill="1" applyBorder="1" applyAlignment="1" applyProtection="1">
      <alignment horizontal="centerContinuous" vertical="center" shrinkToFit="1"/>
      <protection locked="0"/>
    </xf>
    <xf numFmtId="178" fontId="7" fillId="16" borderId="33" xfId="425" applyNumberFormat="1" applyFont="1" applyFill="1" applyBorder="1" applyAlignment="1" applyProtection="1">
      <alignment horizontal="centerContinuous" vertical="center" shrinkToFit="1"/>
      <protection locked="0"/>
    </xf>
    <xf numFmtId="0" fontId="14" fillId="0" borderId="20" xfId="0" applyFont="1" applyFill="1" applyBorder="1" applyAlignment="1">
      <alignment horizontal="center"/>
    </xf>
    <xf numFmtId="190" fontId="14" fillId="0" borderId="21" xfId="0" applyNumberFormat="1" applyFont="1" applyFill="1" applyBorder="1" applyAlignment="1" applyProtection="1">
      <alignment horizontal="right" vertical="center"/>
      <protection locked="0"/>
    </xf>
    <xf numFmtId="0" fontId="14" fillId="0" borderId="21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39" fillId="0" borderId="21" xfId="0" applyFont="1" applyBorder="1" applyAlignment="1">
      <alignment horizontal="center" vertical="center" shrinkToFit="1"/>
    </xf>
    <xf numFmtId="0" fontId="3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40" fillId="0" borderId="20" xfId="0" applyFont="1" applyBorder="1" applyAlignment="1">
      <alignment horizontal="center" vertical="center" shrinkToFit="1"/>
    </xf>
    <xf numFmtId="41" fontId="21" fillId="0" borderId="0" xfId="109" applyFont="1" applyAlignment="1">
      <alignment vertical="center"/>
    </xf>
    <xf numFmtId="41" fontId="42" fillId="0" borderId="0" xfId="109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41" fontId="25" fillId="0" borderId="17" xfId="109" applyFont="1" applyFill="1" applyBorder="1" applyAlignment="1">
      <alignment horizontal="center" vertical="center" shrinkToFit="1"/>
    </xf>
    <xf numFmtId="41" fontId="11" fillId="0" borderId="19" xfId="109" applyFont="1" applyFill="1" applyBorder="1" applyAlignment="1">
      <alignment horizontal="center" vertical="center" shrinkToFit="1"/>
    </xf>
    <xf numFmtId="191" fontId="14" fillId="0" borderId="0" xfId="0" applyNumberFormat="1" applyFont="1" applyFill="1" applyBorder="1" applyAlignment="1">
      <alignment horizontal="center" vertical="center"/>
    </xf>
    <xf numFmtId="191" fontId="14" fillId="0" borderId="24" xfId="0" applyNumberFormat="1" applyFont="1" applyFill="1" applyBorder="1" applyAlignment="1">
      <alignment horizontal="center" vertical="center"/>
    </xf>
    <xf numFmtId="188" fontId="22" fillId="0" borderId="0" xfId="109" applyNumberFormat="1" applyFont="1" applyBorder="1" applyAlignment="1">
      <alignment horizontal="right" shrinkToFit="1"/>
    </xf>
    <xf numFmtId="188" fontId="14" fillId="0" borderId="0" xfId="109" applyNumberFormat="1" applyFont="1" applyAlignment="1">
      <alignment vertical="center"/>
    </xf>
    <xf numFmtId="191" fontId="14" fillId="0" borderId="0" xfId="109" applyNumberFormat="1" applyFont="1" applyAlignment="1">
      <alignment vertical="center"/>
    </xf>
    <xf numFmtId="188" fontId="1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21" fillId="0" borderId="0" xfId="0" applyFont="1" applyFill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188" fontId="14" fillId="0" borderId="0" xfId="109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shrinkToFit="1"/>
    </xf>
    <xf numFmtId="0" fontId="15" fillId="0" borderId="0" xfId="0" applyNumberFormat="1" applyFont="1" applyBorder="1" applyAlignment="1">
      <alignment/>
    </xf>
    <xf numFmtId="177" fontId="45" fillId="0" borderId="0" xfId="109" applyNumberFormat="1" applyFont="1" applyBorder="1" applyAlignment="1">
      <alignment/>
    </xf>
    <xf numFmtId="177" fontId="45" fillId="0" borderId="0" xfId="109" applyNumberFormat="1" applyFont="1" applyBorder="1" applyAlignment="1">
      <alignment horizontal="right"/>
    </xf>
    <xf numFmtId="0" fontId="45" fillId="0" borderId="0" xfId="0" applyFont="1" applyAlignment="1">
      <alignment vertical="center"/>
    </xf>
    <xf numFmtId="0" fontId="15" fillId="0" borderId="0" xfId="0" applyNumberFormat="1" applyFont="1" applyAlignment="1">
      <alignment/>
    </xf>
    <xf numFmtId="0" fontId="15" fillId="0" borderId="0" xfId="0" applyFont="1" applyAlignment="1">
      <alignment horizontal="right"/>
    </xf>
    <xf numFmtId="0" fontId="15" fillId="0" borderId="0" xfId="0" applyNumberFormat="1" applyFont="1" applyFill="1" applyBorder="1" applyAlignment="1">
      <alignment/>
    </xf>
    <xf numFmtId="177" fontId="45" fillId="0" borderId="0" xfId="109" applyNumberFormat="1" applyFont="1" applyFill="1" applyBorder="1" applyAlignment="1">
      <alignment/>
    </xf>
    <xf numFmtId="177" fontId="45" fillId="0" borderId="0" xfId="109" applyNumberFormat="1" applyFont="1" applyFill="1" applyBorder="1" applyAlignment="1">
      <alignment horizontal="right"/>
    </xf>
    <xf numFmtId="0" fontId="45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left"/>
    </xf>
    <xf numFmtId="0" fontId="15" fillId="0" borderId="0" xfId="427" applyFont="1" applyFill="1">
      <alignment vertical="center"/>
      <protection/>
    </xf>
    <xf numFmtId="0" fontId="15" fillId="0" borderId="0" xfId="0" applyFont="1" applyAlignment="1">
      <alignment vertical="center"/>
    </xf>
    <xf numFmtId="0" fontId="11" fillId="0" borderId="26" xfId="0" applyFont="1" applyFill="1" applyBorder="1" applyAlignment="1">
      <alignment horizontal="center" vertical="center" shrinkToFit="1"/>
    </xf>
    <xf numFmtId="41" fontId="25" fillId="0" borderId="22" xfId="109" applyFont="1" applyFill="1" applyBorder="1" applyAlignment="1">
      <alignment horizontal="center" vertical="center" shrinkToFit="1"/>
    </xf>
    <xf numFmtId="41" fontId="25" fillId="0" borderId="0" xfId="109" applyFont="1" applyFill="1" applyBorder="1" applyAlignment="1">
      <alignment horizontal="center" vertical="center" shrinkToFit="1"/>
    </xf>
    <xf numFmtId="41" fontId="25" fillId="0" borderId="0" xfId="109" applyFont="1" applyFill="1" applyAlignment="1">
      <alignment vertical="center"/>
    </xf>
    <xf numFmtId="0" fontId="15" fillId="0" borderId="0" xfId="0" applyFont="1" applyFill="1" applyAlignment="1">
      <alignment vertical="center"/>
    </xf>
    <xf numFmtId="41" fontId="15" fillId="0" borderId="0" xfId="109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5" fillId="0" borderId="0" xfId="0" applyNumberFormat="1" applyFont="1" applyAlignment="1">
      <alignment vertical="center"/>
    </xf>
    <xf numFmtId="190" fontId="14" fillId="0" borderId="0" xfId="0" applyNumberFormat="1" applyFont="1" applyFill="1" applyBorder="1" applyAlignment="1" applyProtection="1">
      <alignment horizontal="right" vertical="center"/>
      <protection locked="0"/>
    </xf>
    <xf numFmtId="182" fontId="14" fillId="0" borderId="0" xfId="109" applyNumberFormat="1" applyFont="1" applyAlignment="1">
      <alignment vertical="center"/>
    </xf>
    <xf numFmtId="182" fontId="14" fillId="0" borderId="24" xfId="109" applyNumberFormat="1" applyFont="1" applyFill="1" applyBorder="1" applyAlignment="1">
      <alignment vertical="center"/>
    </xf>
    <xf numFmtId="188" fontId="14" fillId="0" borderId="24" xfId="0" applyNumberFormat="1" applyFont="1" applyFill="1" applyBorder="1" applyAlignment="1">
      <alignment horizontal="center" vertical="center"/>
    </xf>
    <xf numFmtId="0" fontId="14" fillId="0" borderId="20" xfId="0" applyFont="1" applyFill="1" applyBorder="1" applyAlignment="1" applyProtection="1">
      <alignment horizontal="center" vertical="center"/>
      <protection locked="0"/>
    </xf>
    <xf numFmtId="0" fontId="6" fillId="0" borderId="0" xfId="176" applyFont="1">
      <alignment vertical="center"/>
      <protection/>
    </xf>
    <xf numFmtId="0" fontId="0" fillId="0" borderId="0" xfId="176" applyFont="1">
      <alignment vertical="center"/>
      <protection/>
    </xf>
    <xf numFmtId="3" fontId="7" fillId="0" borderId="0" xfId="431" applyNumberFormat="1" applyFont="1" applyFill="1" applyBorder="1">
      <alignment/>
      <protection/>
    </xf>
    <xf numFmtId="192" fontId="7" fillId="0" borderId="0" xfId="431" applyNumberFormat="1" applyFont="1" applyFill="1" applyBorder="1" applyAlignment="1" quotePrefix="1">
      <alignment horizontal="right"/>
      <protection/>
    </xf>
    <xf numFmtId="211" fontId="7" fillId="0" borderId="0" xfId="431" applyNumberFormat="1" applyFont="1" applyFill="1" applyBorder="1" applyAlignment="1" quotePrefix="1">
      <alignment/>
      <protection/>
    </xf>
    <xf numFmtId="211" fontId="7" fillId="0" borderId="0" xfId="431" applyNumberFormat="1" applyFont="1" applyFill="1" applyBorder="1" applyAlignment="1" quotePrefix="1">
      <alignment horizontal="right"/>
      <protection/>
    </xf>
    <xf numFmtId="212" fontId="7" fillId="0" borderId="0" xfId="431" applyNumberFormat="1" applyFont="1" applyFill="1" applyBorder="1" applyAlignment="1">
      <alignment/>
      <protection/>
    </xf>
    <xf numFmtId="195" fontId="7" fillId="0" borderId="0" xfId="431" applyNumberFormat="1" applyFont="1" applyFill="1" applyBorder="1" applyAlignment="1" quotePrefix="1">
      <alignment horizontal="center"/>
      <protection/>
    </xf>
    <xf numFmtId="3" fontId="7" fillId="0" borderId="0" xfId="431" applyNumberFormat="1" applyFont="1" applyFill="1" applyBorder="1" applyAlignment="1" quotePrefix="1">
      <alignment horizontal="left"/>
      <protection/>
    </xf>
    <xf numFmtId="0" fontId="15" fillId="0" borderId="0" xfId="176" applyFont="1" applyAlignment="1">
      <alignment horizontal="left" vertical="center"/>
      <protection/>
    </xf>
    <xf numFmtId="0" fontId="15" fillId="0" borderId="0" xfId="430" applyFont="1" applyFill="1" applyAlignment="1">
      <alignment vertical="center"/>
      <protection/>
    </xf>
    <xf numFmtId="0" fontId="0" fillId="0" borderId="0" xfId="176" applyFont="1" applyFill="1">
      <alignment vertical="center"/>
      <protection/>
    </xf>
    <xf numFmtId="0" fontId="15" fillId="0" borderId="0" xfId="176" applyFont="1" applyAlignment="1">
      <alignment vertical="center"/>
      <protection/>
    </xf>
    <xf numFmtId="0" fontId="15" fillId="0" borderId="0" xfId="176" applyFont="1">
      <alignment vertical="center"/>
      <protection/>
    </xf>
    <xf numFmtId="0" fontId="15" fillId="0" borderId="0" xfId="176" applyFont="1" applyAlignment="1">
      <alignment horizontal="right" vertical="center"/>
      <protection/>
    </xf>
    <xf numFmtId="188" fontId="14" fillId="0" borderId="0" xfId="0" applyNumberFormat="1" applyFont="1" applyFill="1" applyAlignment="1">
      <alignment horizontal="right" shrinkToFit="1"/>
    </xf>
    <xf numFmtId="188" fontId="31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188" fontId="20" fillId="0" borderId="0" xfId="0" applyNumberFormat="1" applyFont="1" applyAlignment="1">
      <alignment horizontal="right" vertical="center"/>
    </xf>
    <xf numFmtId="0" fontId="16" fillId="0" borderId="0" xfId="428" applyFont="1" applyFill="1">
      <alignment/>
      <protection/>
    </xf>
    <xf numFmtId="0" fontId="16" fillId="16" borderId="0" xfId="428" applyFont="1" applyFill="1">
      <alignment/>
      <protection/>
    </xf>
    <xf numFmtId="0" fontId="15" fillId="0" borderId="0" xfId="0" applyNumberFormat="1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427" applyFont="1" applyFill="1" applyBorder="1" applyAlignment="1" quotePrefix="1">
      <alignment horizontal="center"/>
      <protection/>
    </xf>
    <xf numFmtId="0" fontId="15" fillId="0" borderId="0" xfId="427" applyFont="1" applyFill="1" applyAlignment="1">
      <alignment vertical="center"/>
      <protection/>
    </xf>
    <xf numFmtId="41" fontId="18" fillId="0" borderId="0" xfId="109" applyFont="1" applyFill="1" applyAlignment="1">
      <alignment vertical="center"/>
    </xf>
    <xf numFmtId="188" fontId="14" fillId="0" borderId="24" xfId="109" applyNumberFormat="1" applyFont="1" applyFill="1" applyBorder="1" applyAlignment="1">
      <alignment vertical="center"/>
    </xf>
    <xf numFmtId="191" fontId="14" fillId="0" borderId="24" xfId="109" applyNumberFormat="1" applyFont="1" applyFill="1" applyBorder="1" applyAlignment="1">
      <alignment vertical="center"/>
    </xf>
    <xf numFmtId="0" fontId="16" fillId="0" borderId="0" xfId="0" applyFont="1" applyFill="1" applyAlignment="1">
      <alignment horizontal="center" vertical="center"/>
    </xf>
    <xf numFmtId="41" fontId="15" fillId="0" borderId="0" xfId="109" applyFont="1" applyFill="1" applyAlignment="1">
      <alignment vertical="center"/>
    </xf>
    <xf numFmtId="0" fontId="15" fillId="0" borderId="0" xfId="430" applyFont="1" applyFill="1" applyBorder="1" applyAlignment="1" quotePrefix="1">
      <alignment horizontal="left"/>
      <protection/>
    </xf>
    <xf numFmtId="0" fontId="14" fillId="0" borderId="18" xfId="0" applyFont="1" applyFill="1" applyBorder="1" applyAlignment="1">
      <alignment horizontal="center" vertical="center" shrinkToFit="1"/>
    </xf>
    <xf numFmtId="0" fontId="14" fillId="0" borderId="23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center" vertical="center" shrinkToFit="1"/>
    </xf>
    <xf numFmtId="0" fontId="22" fillId="0" borderId="25" xfId="430" applyFont="1" applyFill="1" applyBorder="1" applyAlignment="1">
      <alignment horizontal="center" vertical="center"/>
      <protection/>
    </xf>
    <xf numFmtId="182" fontId="14" fillId="0" borderId="21" xfId="129" applyNumberFormat="1" applyFont="1" applyFill="1" applyBorder="1" applyAlignment="1">
      <alignment vertical="center"/>
    </xf>
    <xf numFmtId="195" fontId="14" fillId="0" borderId="18" xfId="129" applyNumberFormat="1" applyFont="1" applyFill="1" applyBorder="1" applyAlignment="1">
      <alignment horizontal="center" vertical="center" wrapText="1"/>
    </xf>
    <xf numFmtId="195" fontId="14" fillId="0" borderId="25" xfId="129" applyNumberFormat="1" applyFont="1" applyFill="1" applyBorder="1" applyAlignment="1">
      <alignment horizontal="center" vertical="center" wrapText="1"/>
    </xf>
    <xf numFmtId="182" fontId="14" fillId="0" borderId="19" xfId="129" applyNumberFormat="1" applyFont="1" applyFill="1" applyBorder="1" applyAlignment="1">
      <alignment vertical="center"/>
    </xf>
    <xf numFmtId="195" fontId="14" fillId="0" borderId="21" xfId="129" applyNumberFormat="1" applyFont="1" applyFill="1" applyBorder="1" applyAlignment="1">
      <alignment vertical="center"/>
    </xf>
    <xf numFmtId="0" fontId="14" fillId="0" borderId="19" xfId="0" applyFont="1" applyFill="1" applyBorder="1" applyAlignment="1">
      <alignment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vertical="center"/>
    </xf>
    <xf numFmtId="0" fontId="21" fillId="0" borderId="0" xfId="0" applyFont="1" applyFill="1" applyAlignment="1">
      <alignment shrinkToFit="1"/>
    </xf>
    <xf numFmtId="0" fontId="14" fillId="0" borderId="24" xfId="0" applyFont="1" applyFill="1" applyBorder="1" applyAlignment="1">
      <alignment horizontal="center" vertical="center"/>
    </xf>
    <xf numFmtId="195" fontId="14" fillId="0" borderId="19" xfId="129" applyNumberFormat="1" applyFont="1" applyFill="1" applyBorder="1" applyAlignment="1">
      <alignment vertical="center"/>
    </xf>
    <xf numFmtId="0" fontId="14" fillId="0" borderId="27" xfId="0" applyFont="1" applyFill="1" applyBorder="1" applyAlignment="1">
      <alignment horizontal="center" vertical="center" shrinkToFit="1"/>
    </xf>
    <xf numFmtId="0" fontId="21" fillId="0" borderId="0" xfId="0" applyFont="1" applyFill="1" applyAlignment="1">
      <alignment vertical="center" shrinkToFit="1"/>
    </xf>
    <xf numFmtId="0" fontId="22" fillId="0" borderId="27" xfId="430" applyFont="1" applyFill="1" applyBorder="1" applyAlignment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 shrinkToFit="1"/>
      <protection locked="0"/>
    </xf>
    <xf numFmtId="0" fontId="14" fillId="0" borderId="3" xfId="176" applyFont="1" applyFill="1" applyBorder="1" applyAlignment="1">
      <alignment horizontal="center" vertical="center" wrapText="1"/>
      <protection/>
    </xf>
    <xf numFmtId="0" fontId="14" fillId="0" borderId="3" xfId="176" applyFont="1" applyFill="1" applyBorder="1" applyAlignment="1">
      <alignment horizontal="center" vertical="center"/>
      <protection/>
    </xf>
    <xf numFmtId="0" fontId="14" fillId="0" borderId="17" xfId="176" applyFont="1" applyFill="1" applyBorder="1" applyAlignment="1">
      <alignment horizontal="center" vertical="center"/>
      <protection/>
    </xf>
    <xf numFmtId="0" fontId="14" fillId="0" borderId="17" xfId="176" applyFont="1" applyFill="1" applyBorder="1" applyAlignment="1">
      <alignment horizontal="center" vertical="center" wrapText="1"/>
      <protection/>
    </xf>
    <xf numFmtId="0" fontId="22" fillId="0" borderId="0" xfId="176" applyFont="1" applyAlignment="1">
      <alignment vertical="center"/>
      <protection/>
    </xf>
    <xf numFmtId="0" fontId="14" fillId="0" borderId="0" xfId="176" applyFont="1">
      <alignment vertical="center"/>
      <protection/>
    </xf>
    <xf numFmtId="0" fontId="22" fillId="0" borderId="0" xfId="176" applyFont="1" applyAlignment="1">
      <alignment horizontal="right" vertical="center"/>
      <protection/>
    </xf>
    <xf numFmtId="0" fontId="28" fillId="0" borderId="0" xfId="430" applyFont="1" applyFill="1" applyAlignment="1">
      <alignment horizontal="center" vertical="center"/>
      <protection/>
    </xf>
    <xf numFmtId="0" fontId="34" fillId="0" borderId="23" xfId="430" applyFont="1" applyFill="1" applyBorder="1" applyAlignment="1">
      <alignment horizontal="center" vertical="center"/>
      <protection/>
    </xf>
    <xf numFmtId="0" fontId="36" fillId="0" borderId="0" xfId="430" applyFont="1" applyFill="1" applyAlignment="1">
      <alignment vertical="center"/>
      <protection/>
    </xf>
    <xf numFmtId="0" fontId="22" fillId="0" borderId="0" xfId="430" applyFont="1" applyFill="1" applyAlignment="1">
      <alignment vertical="center"/>
      <protection/>
    </xf>
    <xf numFmtId="0" fontId="22" fillId="0" borderId="24" xfId="430" applyFont="1" applyFill="1" applyBorder="1" applyAlignment="1">
      <alignment horizontal="right" vertical="center"/>
      <protection/>
    </xf>
    <xf numFmtId="0" fontId="10" fillId="0" borderId="20" xfId="430" applyFont="1" applyFill="1" applyBorder="1" applyAlignment="1">
      <alignment horizontal="center" vertical="center"/>
      <protection/>
    </xf>
    <xf numFmtId="0" fontId="22" fillId="0" borderId="0" xfId="430" applyFont="1" applyFill="1" applyBorder="1" applyAlignment="1">
      <alignment horizontal="center" vertical="center"/>
      <protection/>
    </xf>
    <xf numFmtId="0" fontId="34" fillId="0" borderId="18" xfId="430" applyFont="1" applyFill="1" applyBorder="1" applyAlignment="1">
      <alignment horizontal="center" vertical="center"/>
      <protection/>
    </xf>
    <xf numFmtId="0" fontId="22" fillId="0" borderId="21" xfId="430" applyFont="1" applyFill="1" applyBorder="1" applyAlignment="1">
      <alignment horizontal="center" vertical="center"/>
      <protection/>
    </xf>
    <xf numFmtId="0" fontId="22" fillId="0" borderId="19" xfId="430" applyFont="1" applyFill="1" applyBorder="1" applyAlignment="1">
      <alignment horizontal="center" vertical="center"/>
      <protection/>
    </xf>
    <xf numFmtId="0" fontId="14" fillId="0" borderId="26" xfId="430" applyFont="1" applyFill="1" applyBorder="1" applyAlignment="1">
      <alignment horizontal="center" vertical="center"/>
      <protection/>
    </xf>
    <xf numFmtId="0" fontId="14" fillId="0" borderId="24" xfId="430" applyFont="1" applyFill="1" applyBorder="1" applyAlignment="1">
      <alignment horizontal="center" vertical="center"/>
      <protection/>
    </xf>
    <xf numFmtId="0" fontId="14" fillId="0" borderId="17" xfId="430" applyFont="1" applyFill="1" applyBorder="1" applyAlignment="1">
      <alignment horizontal="center" vertical="center"/>
      <protection/>
    </xf>
    <xf numFmtId="0" fontId="14" fillId="0" borderId="22" xfId="430" applyFont="1" applyFill="1" applyBorder="1" applyAlignment="1">
      <alignment horizontal="center" vertical="center" shrinkToFit="1"/>
      <protection/>
    </xf>
    <xf numFmtId="0" fontId="14" fillId="0" borderId="22" xfId="430" applyFont="1" applyFill="1" applyBorder="1" applyAlignment="1">
      <alignment horizontal="center" vertical="center"/>
      <protection/>
    </xf>
    <xf numFmtId="0" fontId="14" fillId="0" borderId="0" xfId="430" applyFont="1" applyFill="1" applyAlignment="1">
      <alignment vertical="center"/>
      <protection/>
    </xf>
    <xf numFmtId="0" fontId="14" fillId="0" borderId="20" xfId="430" applyFont="1" applyFill="1" applyBorder="1" applyAlignment="1">
      <alignment horizontal="center" vertical="center"/>
      <protection/>
    </xf>
    <xf numFmtId="190" fontId="14" fillId="0" borderId="0" xfId="430" applyNumberFormat="1" applyFont="1" applyFill="1" applyAlignment="1">
      <alignment horizontal="center" vertical="center"/>
      <protection/>
    </xf>
    <xf numFmtId="0" fontId="14" fillId="0" borderId="0" xfId="430" applyFont="1" applyFill="1" applyAlignment="1">
      <alignment horizontal="center" vertical="center"/>
      <protection/>
    </xf>
    <xf numFmtId="189" fontId="14" fillId="0" borderId="0" xfId="430" applyNumberFormat="1" applyFont="1" applyFill="1" applyAlignment="1">
      <alignment horizontal="center" vertical="center"/>
      <protection/>
    </xf>
    <xf numFmtId="0" fontId="21" fillId="0" borderId="20" xfId="430" applyFont="1" applyFill="1" applyBorder="1" applyAlignment="1">
      <alignment horizontal="center" vertical="center"/>
      <protection/>
    </xf>
    <xf numFmtId="190" fontId="21" fillId="0" borderId="0" xfId="430" applyNumberFormat="1" applyFont="1" applyFill="1" applyAlignment="1">
      <alignment horizontal="center" vertical="center"/>
      <protection/>
    </xf>
    <xf numFmtId="0" fontId="18" fillId="0" borderId="0" xfId="430" applyFont="1" applyFill="1" applyAlignment="1">
      <alignment horizontal="center" vertical="center"/>
      <protection/>
    </xf>
    <xf numFmtId="0" fontId="18" fillId="0" borderId="0" xfId="430" applyFont="1" applyFill="1" applyAlignment="1">
      <alignment vertical="center"/>
      <protection/>
    </xf>
    <xf numFmtId="190" fontId="14" fillId="0" borderId="24" xfId="430" applyNumberFormat="1" applyFont="1" applyFill="1" applyBorder="1" applyAlignment="1">
      <alignment horizontal="center" vertical="center"/>
      <protection/>
    </xf>
    <xf numFmtId="0" fontId="15" fillId="0" borderId="0" xfId="430" applyFont="1" applyFill="1" applyBorder="1" applyAlignment="1">
      <alignment/>
      <protection/>
    </xf>
    <xf numFmtId="0" fontId="15" fillId="0" borderId="0" xfId="430" applyFont="1" applyFill="1" applyAlignment="1">
      <alignment/>
      <protection/>
    </xf>
    <xf numFmtId="0" fontId="15" fillId="0" borderId="0" xfId="430" applyFont="1" applyFill="1" applyAlignment="1" quotePrefix="1">
      <alignment/>
      <protection/>
    </xf>
    <xf numFmtId="0" fontId="15" fillId="0" borderId="0" xfId="430" applyFont="1" applyFill="1" applyBorder="1" applyAlignment="1">
      <alignment horizontal="left"/>
      <protection/>
    </xf>
    <xf numFmtId="0" fontId="15" fillId="0" borderId="0" xfId="430" applyFont="1" applyFill="1" applyBorder="1" applyAlignment="1" quotePrefix="1">
      <alignment horizontal="right"/>
      <protection/>
    </xf>
    <xf numFmtId="0" fontId="15" fillId="0" borderId="0" xfId="430" applyFont="1" applyFill="1" applyAlignment="1">
      <alignment horizontal="left"/>
      <protection/>
    </xf>
    <xf numFmtId="0" fontId="15" fillId="0" borderId="0" xfId="430" applyFont="1" applyFill="1" applyAlignment="1" quotePrefix="1">
      <alignment horizontal="left"/>
      <protection/>
    </xf>
    <xf numFmtId="0" fontId="16" fillId="0" borderId="0" xfId="430" applyFont="1" applyFill="1" applyAlignment="1">
      <alignment vertical="center"/>
      <protection/>
    </xf>
    <xf numFmtId="0" fontId="22" fillId="0" borderId="25" xfId="430" applyFont="1" applyFill="1" applyBorder="1" applyAlignment="1">
      <alignment vertical="center" shrinkToFit="1"/>
      <protection/>
    </xf>
    <xf numFmtId="0" fontId="34" fillId="0" borderId="23" xfId="430" applyFont="1" applyFill="1" applyBorder="1" applyAlignment="1">
      <alignment horizontal="center" vertical="center" shrinkToFit="1"/>
      <protection/>
    </xf>
    <xf numFmtId="0" fontId="10" fillId="0" borderId="20" xfId="430" applyFont="1" applyFill="1" applyBorder="1" applyAlignment="1">
      <alignment horizontal="center" vertical="center" shrinkToFit="1"/>
      <protection/>
    </xf>
    <xf numFmtId="0" fontId="22" fillId="0" borderId="21" xfId="430" applyFont="1" applyFill="1" applyBorder="1" applyAlignment="1">
      <alignment horizontal="center" vertical="center" shrinkToFit="1"/>
      <protection/>
    </xf>
    <xf numFmtId="0" fontId="34" fillId="0" borderId="18" xfId="430" applyFont="1" applyFill="1" applyBorder="1" applyAlignment="1">
      <alignment horizontal="center" vertical="center" shrinkToFit="1"/>
      <protection/>
    </xf>
    <xf numFmtId="0" fontId="22" fillId="0" borderId="19" xfId="430" applyFont="1" applyFill="1" applyBorder="1" applyAlignment="1">
      <alignment horizontal="center" vertical="center" shrinkToFit="1"/>
      <protection/>
    </xf>
    <xf numFmtId="0" fontId="22" fillId="0" borderId="19" xfId="430" applyFont="1" applyFill="1" applyBorder="1" applyAlignment="1">
      <alignment horizontal="center" vertical="center" wrapText="1" shrinkToFit="1"/>
      <protection/>
    </xf>
    <xf numFmtId="0" fontId="22" fillId="0" borderId="22" xfId="430" applyFont="1" applyFill="1" applyBorder="1" applyAlignment="1">
      <alignment horizontal="center" vertical="center" shrinkToFit="1"/>
      <protection/>
    </xf>
    <xf numFmtId="0" fontId="22" fillId="0" borderId="17" xfId="430" applyFont="1" applyFill="1" applyBorder="1" applyAlignment="1" quotePrefix="1">
      <alignment horizontal="center" vertical="center" shrinkToFit="1"/>
      <protection/>
    </xf>
    <xf numFmtId="0" fontId="22" fillId="0" borderId="17" xfId="430" applyFont="1" applyFill="1" applyBorder="1" applyAlignment="1">
      <alignment horizontal="center" vertical="center" shrinkToFit="1"/>
      <protection/>
    </xf>
    <xf numFmtId="194" fontId="14" fillId="0" borderId="0" xfId="430" applyNumberFormat="1" applyFont="1" applyFill="1" applyBorder="1" applyAlignment="1">
      <alignment horizontal="center" vertical="center"/>
      <protection/>
    </xf>
    <xf numFmtId="0" fontId="15" fillId="0" borderId="0" xfId="430" applyFont="1" applyFill="1" applyAlignment="1">
      <alignment horizontal="right"/>
      <protection/>
    </xf>
    <xf numFmtId="0" fontId="15" fillId="0" borderId="0" xfId="430" applyFont="1" applyFill="1" applyBorder="1" applyAlignment="1">
      <alignment horizontal="right"/>
      <protection/>
    </xf>
    <xf numFmtId="0" fontId="36" fillId="0" borderId="0" xfId="430" applyFont="1" applyFill="1" applyAlignment="1">
      <alignment horizontal="center"/>
      <protection/>
    </xf>
    <xf numFmtId="0" fontId="36" fillId="0" borderId="0" xfId="430" applyFont="1" applyFill="1">
      <alignment/>
      <protection/>
    </xf>
    <xf numFmtId="0" fontId="22" fillId="0" borderId="0" xfId="430" applyFont="1" applyFill="1" applyAlignment="1">
      <alignment horizontal="right" vertical="center"/>
      <protection/>
    </xf>
    <xf numFmtId="0" fontId="34" fillId="0" borderId="18" xfId="430" applyFont="1" applyFill="1" applyBorder="1" applyAlignment="1" quotePrefix="1">
      <alignment horizontal="center" vertical="center" shrinkToFit="1"/>
      <protection/>
    </xf>
    <xf numFmtId="0" fontId="34" fillId="0" borderId="25" xfId="430" applyFont="1" applyFill="1" applyBorder="1" applyAlignment="1">
      <alignment horizontal="center" vertical="center" shrinkToFit="1"/>
      <protection/>
    </xf>
    <xf numFmtId="0" fontId="22" fillId="0" borderId="23" xfId="430" applyFont="1" applyFill="1" applyBorder="1" applyAlignment="1">
      <alignment vertical="center" shrinkToFit="1"/>
      <protection/>
    </xf>
    <xf numFmtId="0" fontId="22" fillId="0" borderId="0" xfId="430" applyFont="1" applyFill="1" applyBorder="1" applyAlignment="1">
      <alignment vertical="center"/>
      <protection/>
    </xf>
    <xf numFmtId="0" fontId="22" fillId="0" borderId="21" xfId="430" applyFont="1" applyFill="1" applyBorder="1" applyAlignment="1" quotePrefix="1">
      <alignment horizontal="center" vertical="center" wrapText="1" shrinkToFit="1"/>
      <protection/>
    </xf>
    <xf numFmtId="0" fontId="22" fillId="0" borderId="19" xfId="430" applyFont="1" applyFill="1" applyBorder="1" applyAlignment="1" quotePrefix="1">
      <alignment horizontal="center" vertical="center" wrapText="1" shrinkToFit="1"/>
      <protection/>
    </xf>
    <xf numFmtId="0" fontId="22" fillId="0" borderId="20" xfId="430" applyFont="1" applyFill="1" applyBorder="1" applyAlignment="1">
      <alignment horizontal="center" vertical="center" wrapText="1" shrinkToFit="1"/>
      <protection/>
    </xf>
    <xf numFmtId="0" fontId="10" fillId="0" borderId="26" xfId="430" applyFont="1" applyFill="1" applyBorder="1" applyAlignment="1">
      <alignment horizontal="center" vertical="center" shrinkToFit="1"/>
      <protection/>
    </xf>
    <xf numFmtId="0" fontId="22" fillId="0" borderId="22" xfId="430" applyFont="1" applyFill="1" applyBorder="1" applyAlignment="1">
      <alignment horizontal="center" vertical="center" wrapText="1" shrinkToFit="1"/>
      <protection/>
    </xf>
    <xf numFmtId="0" fontId="22" fillId="0" borderId="26" xfId="430" applyFont="1" applyFill="1" applyBorder="1" applyAlignment="1" quotePrefix="1">
      <alignment horizontal="center" vertical="center" wrapText="1" shrinkToFit="1"/>
      <protection/>
    </xf>
    <xf numFmtId="194" fontId="14" fillId="0" borderId="25" xfId="430" applyNumberFormat="1" applyFont="1" applyFill="1" applyBorder="1" applyAlignment="1">
      <alignment horizontal="center" vertical="center"/>
      <protection/>
    </xf>
    <xf numFmtId="0" fontId="14" fillId="0" borderId="0" xfId="430" applyFont="1" applyFill="1" applyBorder="1" applyAlignment="1">
      <alignment horizontal="center" vertical="center"/>
      <protection/>
    </xf>
    <xf numFmtId="0" fontId="14" fillId="0" borderId="0" xfId="430" applyFont="1" applyFill="1" applyBorder="1" applyAlignment="1">
      <alignment vertical="center"/>
      <protection/>
    </xf>
    <xf numFmtId="194" fontId="14" fillId="0" borderId="0" xfId="430" applyNumberFormat="1" applyFont="1" applyFill="1" applyAlignment="1">
      <alignment horizontal="center" vertical="center"/>
      <protection/>
    </xf>
    <xf numFmtId="194" fontId="14" fillId="0" borderId="0" xfId="109" applyNumberFormat="1" applyFont="1" applyFill="1" applyAlignment="1">
      <alignment horizontal="center" vertical="center"/>
    </xf>
    <xf numFmtId="194" fontId="14" fillId="0" borderId="20" xfId="430" applyNumberFormat="1" applyFont="1" applyFill="1" applyBorder="1" applyAlignment="1">
      <alignment horizontal="center" vertical="center"/>
      <protection/>
    </xf>
    <xf numFmtId="0" fontId="23" fillId="0" borderId="20" xfId="430" applyFont="1" applyFill="1" applyBorder="1" applyAlignment="1">
      <alignment horizontal="center" vertical="center"/>
      <protection/>
    </xf>
    <xf numFmtId="194" fontId="23" fillId="0" borderId="0" xfId="430" applyNumberFormat="1" applyFont="1" applyFill="1" applyBorder="1" applyAlignment="1">
      <alignment horizontal="center" vertical="center"/>
      <protection/>
    </xf>
    <xf numFmtId="194" fontId="23" fillId="0" borderId="0" xfId="430" applyNumberFormat="1" applyFont="1" applyFill="1" applyAlignment="1">
      <alignment horizontal="center" vertical="center"/>
      <protection/>
    </xf>
    <xf numFmtId="194" fontId="23" fillId="0" borderId="20" xfId="430" applyNumberFormat="1" applyFont="1" applyFill="1" applyBorder="1" applyAlignment="1">
      <alignment horizontal="center" vertical="center"/>
      <protection/>
    </xf>
    <xf numFmtId="0" fontId="23" fillId="0" borderId="0" xfId="430" applyFont="1" applyFill="1" applyBorder="1" applyAlignment="1">
      <alignment horizontal="center" vertical="center"/>
      <protection/>
    </xf>
    <xf numFmtId="0" fontId="18" fillId="0" borderId="0" xfId="430" applyFont="1" applyFill="1" applyBorder="1" applyAlignment="1">
      <alignment vertical="center"/>
      <protection/>
    </xf>
    <xf numFmtId="0" fontId="15" fillId="0" borderId="20" xfId="430" applyFont="1" applyFill="1" applyBorder="1" applyAlignment="1">
      <alignment horizontal="center" vertical="center"/>
      <protection/>
    </xf>
    <xf numFmtId="0" fontId="15" fillId="0" borderId="26" xfId="430" applyFont="1" applyFill="1" applyBorder="1" applyAlignment="1">
      <alignment horizontal="center" vertical="center"/>
      <protection/>
    </xf>
    <xf numFmtId="0" fontId="15" fillId="0" borderId="0" xfId="430" applyFont="1" applyFill="1">
      <alignment/>
      <protection/>
    </xf>
    <xf numFmtId="0" fontId="15" fillId="0" borderId="0" xfId="430" applyFont="1" applyFill="1" applyBorder="1">
      <alignment/>
      <protection/>
    </xf>
    <xf numFmtId="0" fontId="14" fillId="0" borderId="0" xfId="430" applyFont="1" applyFill="1">
      <alignment/>
      <protection/>
    </xf>
    <xf numFmtId="0" fontId="16" fillId="0" borderId="0" xfId="430" applyFont="1" applyFill="1">
      <alignment/>
      <protection/>
    </xf>
    <xf numFmtId="0" fontId="66" fillId="0" borderId="0" xfId="430" applyFont="1" applyFill="1" applyAlignment="1">
      <alignment horizontal="center"/>
      <protection/>
    </xf>
    <xf numFmtId="0" fontId="22" fillId="0" borderId="25" xfId="430" applyFont="1" applyFill="1" applyBorder="1" applyAlignment="1">
      <alignment vertical="center"/>
      <protection/>
    </xf>
    <xf numFmtId="0" fontId="22" fillId="0" borderId="23" xfId="430" applyFont="1" applyFill="1" applyBorder="1" applyAlignment="1">
      <alignment vertical="center"/>
      <protection/>
    </xf>
    <xf numFmtId="0" fontId="34" fillId="0" borderId="19" xfId="430" applyFont="1" applyFill="1" applyBorder="1" applyAlignment="1">
      <alignment horizontal="center" vertical="center"/>
      <protection/>
    </xf>
    <xf numFmtId="0" fontId="10" fillId="0" borderId="26" xfId="430" applyFont="1" applyFill="1" applyBorder="1" applyAlignment="1">
      <alignment horizontal="center" vertical="center"/>
      <protection/>
    </xf>
    <xf numFmtId="0" fontId="22" fillId="0" borderId="17" xfId="430" applyFont="1" applyFill="1" applyBorder="1" applyAlignment="1">
      <alignment horizontal="center" vertical="center"/>
      <protection/>
    </xf>
    <xf numFmtId="0" fontId="22" fillId="0" borderId="17" xfId="430" applyFont="1" applyFill="1" applyBorder="1" applyAlignment="1" quotePrefix="1">
      <alignment horizontal="center" vertical="center"/>
      <protection/>
    </xf>
    <xf numFmtId="0" fontId="22" fillId="0" borderId="22" xfId="430" applyFont="1" applyFill="1" applyBorder="1" applyAlignment="1">
      <alignment horizontal="center" vertical="center"/>
      <protection/>
    </xf>
    <xf numFmtId="0" fontId="14" fillId="0" borderId="21" xfId="430" applyFont="1" applyFill="1" applyBorder="1" applyAlignment="1">
      <alignment horizontal="center" vertical="center"/>
      <protection/>
    </xf>
    <xf numFmtId="0" fontId="23" fillId="0" borderId="21" xfId="430" applyFont="1" applyFill="1" applyBorder="1" applyAlignment="1">
      <alignment horizontal="center" vertical="center"/>
      <protection/>
    </xf>
    <xf numFmtId="0" fontId="21" fillId="0" borderId="21" xfId="430" applyFont="1" applyFill="1" applyBorder="1" applyAlignment="1">
      <alignment horizontal="center" vertical="center"/>
      <protection/>
    </xf>
    <xf numFmtId="0" fontId="14" fillId="0" borderId="0" xfId="430" applyFont="1" applyFill="1" applyBorder="1" applyAlignment="1">
      <alignment horizontal="center" vertical="center" shrinkToFit="1"/>
      <protection/>
    </xf>
    <xf numFmtId="0" fontId="14" fillId="0" borderId="24" xfId="430" applyFont="1" applyFill="1" applyBorder="1" applyAlignment="1">
      <alignment horizontal="center" vertical="center" shrinkToFit="1"/>
      <protection/>
    </xf>
    <xf numFmtId="0" fontId="15" fillId="0" borderId="27" xfId="430" applyFont="1" applyFill="1" applyBorder="1" applyAlignment="1" quotePrefix="1">
      <alignment horizontal="left"/>
      <protection/>
    </xf>
    <xf numFmtId="0" fontId="14" fillId="0" borderId="0" xfId="430" applyFont="1" applyFill="1" applyBorder="1" applyAlignment="1">
      <alignment/>
      <protection/>
    </xf>
    <xf numFmtId="0" fontId="14" fillId="0" borderId="0" xfId="430" applyFont="1" applyFill="1" applyBorder="1" applyAlignment="1" quotePrefix="1">
      <alignment horizontal="right"/>
      <protection/>
    </xf>
    <xf numFmtId="0" fontId="22" fillId="0" borderId="0" xfId="430" applyFont="1" applyFill="1">
      <alignment/>
      <protection/>
    </xf>
    <xf numFmtId="0" fontId="10" fillId="0" borderId="25" xfId="430" applyFont="1" applyFill="1" applyBorder="1" applyAlignment="1">
      <alignment horizontal="center" vertical="center"/>
      <protection/>
    </xf>
    <xf numFmtId="0" fontId="34" fillId="0" borderId="17" xfId="430" applyFont="1" applyFill="1" applyBorder="1" applyAlignment="1">
      <alignment horizontal="center" vertical="center" wrapText="1"/>
      <protection/>
    </xf>
    <xf numFmtId="0" fontId="34" fillId="0" borderId="3" xfId="430" applyFont="1" applyFill="1" applyBorder="1" applyAlignment="1">
      <alignment horizontal="center" vertical="center" wrapText="1"/>
      <protection/>
    </xf>
    <xf numFmtId="0" fontId="22" fillId="0" borderId="22" xfId="430" applyFont="1" applyFill="1" applyBorder="1" applyAlignment="1" quotePrefix="1">
      <alignment horizontal="center" vertical="center"/>
      <protection/>
    </xf>
    <xf numFmtId="0" fontId="22" fillId="0" borderId="24" xfId="430" applyFont="1" applyFill="1" applyBorder="1" applyAlignment="1">
      <alignment horizontal="center" vertical="center"/>
      <protection/>
    </xf>
    <xf numFmtId="189" fontId="14" fillId="0" borderId="20" xfId="430" applyNumberFormat="1" applyFont="1" applyFill="1" applyBorder="1" applyAlignment="1">
      <alignment horizontal="center" vertical="center"/>
      <protection/>
    </xf>
    <xf numFmtId="0" fontId="20" fillId="0" borderId="0" xfId="430" applyFont="1" applyFill="1">
      <alignment/>
      <protection/>
    </xf>
    <xf numFmtId="0" fontId="14" fillId="0" borderId="20" xfId="430" applyFont="1" applyFill="1" applyBorder="1" applyAlignment="1">
      <alignment horizontal="center" vertical="center" shrinkToFit="1"/>
      <protection/>
    </xf>
    <xf numFmtId="190" fontId="14" fillId="0" borderId="21" xfId="430" applyNumberFormat="1" applyFont="1" applyFill="1" applyBorder="1" applyAlignment="1">
      <alignment horizontal="center" vertical="center" shrinkToFit="1"/>
      <protection/>
    </xf>
    <xf numFmtId="190" fontId="14" fillId="0" borderId="0" xfId="430" applyNumberFormat="1" applyFont="1" applyFill="1" applyAlignment="1">
      <alignment horizontal="center" vertical="center" shrinkToFit="1"/>
      <protection/>
    </xf>
    <xf numFmtId="190" fontId="14" fillId="0" borderId="0" xfId="430" applyNumberFormat="1" applyFont="1" applyFill="1" applyBorder="1" applyAlignment="1">
      <alignment horizontal="center" vertical="center" shrinkToFit="1"/>
      <protection/>
    </xf>
    <xf numFmtId="0" fontId="14" fillId="0" borderId="21" xfId="430" applyFont="1" applyFill="1" applyBorder="1" applyAlignment="1">
      <alignment horizontal="center" vertical="center" shrinkToFit="1"/>
      <protection/>
    </xf>
    <xf numFmtId="0" fontId="20" fillId="0" borderId="0" xfId="430" applyFont="1" applyFill="1" applyAlignment="1">
      <alignment vertical="center" shrinkToFit="1"/>
      <protection/>
    </xf>
    <xf numFmtId="190" fontId="21" fillId="0" borderId="0" xfId="430" applyNumberFormat="1" applyFont="1" applyFill="1" applyAlignment="1">
      <alignment horizontal="center" vertical="center" shrinkToFit="1"/>
      <protection/>
    </xf>
    <xf numFmtId="0" fontId="18" fillId="0" borderId="0" xfId="430" applyFont="1" applyFill="1" applyAlignment="1">
      <alignment vertical="center" shrinkToFit="1"/>
      <protection/>
    </xf>
    <xf numFmtId="0" fontId="14" fillId="0" borderId="0" xfId="430" applyFont="1" applyFill="1" applyAlignment="1">
      <alignment vertical="center" shrinkToFit="1"/>
      <protection/>
    </xf>
    <xf numFmtId="0" fontId="15" fillId="0" borderId="0" xfId="430" applyFont="1" applyFill="1" applyBorder="1" applyAlignment="1" quotePrefix="1">
      <alignment vertical="center"/>
      <protection/>
    </xf>
    <xf numFmtId="0" fontId="15" fillId="0" borderId="0" xfId="430" applyFont="1" applyFill="1" applyBorder="1" applyAlignment="1">
      <alignment vertical="center"/>
      <protection/>
    </xf>
    <xf numFmtId="189" fontId="14" fillId="0" borderId="0" xfId="430" applyNumberFormat="1" applyFont="1" applyFill="1" applyBorder="1" applyAlignment="1">
      <alignment horizontal="center" vertical="center"/>
      <protection/>
    </xf>
    <xf numFmtId="0" fontId="14" fillId="0" borderId="0" xfId="428" applyFont="1" applyFill="1" applyAlignment="1">
      <alignment vertical="center" shrinkToFit="1"/>
      <protection/>
    </xf>
    <xf numFmtId="0" fontId="7" fillId="0" borderId="0" xfId="428" applyFont="1" applyFill="1" applyAlignment="1">
      <alignment shrinkToFit="1"/>
      <protection/>
    </xf>
    <xf numFmtId="0" fontId="7" fillId="0" borderId="0" xfId="176" applyFont="1" applyFill="1" applyAlignment="1">
      <alignment horizontal="left" vertical="center"/>
      <protection/>
    </xf>
    <xf numFmtId="0" fontId="7" fillId="0" borderId="0" xfId="428" applyFont="1" applyFill="1" applyAlignment="1">
      <alignment/>
      <protection/>
    </xf>
    <xf numFmtId="0" fontId="7" fillId="0" borderId="0" xfId="428" applyFont="1" applyFill="1" applyBorder="1" applyAlignment="1">
      <alignment/>
      <protection/>
    </xf>
    <xf numFmtId="0" fontId="7" fillId="0" borderId="0" xfId="176" applyFont="1" applyFill="1">
      <alignment vertical="center"/>
      <protection/>
    </xf>
    <xf numFmtId="0" fontId="7" fillId="0" borderId="0" xfId="428" applyFont="1" applyFill="1" applyAlignment="1" quotePrefix="1">
      <alignment horizontal="left"/>
      <protection/>
    </xf>
    <xf numFmtId="0" fontId="7" fillId="0" borderId="0" xfId="430" applyFont="1" applyFill="1" applyAlignment="1">
      <alignment horizontal="left"/>
      <protection/>
    </xf>
    <xf numFmtId="0" fontId="7" fillId="0" borderId="0" xfId="430" applyFont="1" applyFill="1" applyAlignment="1">
      <alignment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 quotePrefix="1">
      <alignment vertical="center"/>
    </xf>
    <xf numFmtId="0" fontId="7" fillId="0" borderId="0" xfId="0" applyFont="1" applyFill="1" applyAlignment="1" quotePrefix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/>
    </xf>
    <xf numFmtId="0" fontId="0" fillId="0" borderId="0" xfId="428" applyFill="1">
      <alignment/>
      <protection/>
    </xf>
    <xf numFmtId="0" fontId="15" fillId="0" borderId="0" xfId="428" applyFont="1" applyFill="1" applyAlignment="1">
      <alignment shrinkToFit="1"/>
      <protection/>
    </xf>
    <xf numFmtId="0" fontId="15" fillId="0" borderId="0" xfId="428" applyFont="1" applyFill="1" applyAlignment="1">
      <alignment/>
      <protection/>
    </xf>
    <xf numFmtId="0" fontId="15" fillId="0" borderId="0" xfId="176" applyFont="1" applyFill="1" applyAlignment="1">
      <alignment horizontal="left" vertical="center"/>
      <protection/>
    </xf>
    <xf numFmtId="0" fontId="15" fillId="0" borderId="0" xfId="428" applyFont="1" applyFill="1" applyBorder="1" applyAlignment="1" quotePrefix="1">
      <alignment/>
      <protection/>
    </xf>
    <xf numFmtId="0" fontId="3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7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18" xfId="176" applyFont="1" applyFill="1" applyBorder="1" applyAlignment="1">
      <alignment horizontal="distributed" vertical="center" wrapText="1" indent="1"/>
      <protection/>
    </xf>
    <xf numFmtId="0" fontId="0" fillId="0" borderId="0" xfId="0" applyFill="1" applyAlignment="1">
      <alignment vertical="center"/>
    </xf>
    <xf numFmtId="0" fontId="6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centerContinuous"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/>
    </xf>
    <xf numFmtId="0" fontId="91" fillId="0" borderId="0" xfId="0" applyFont="1" applyFill="1" applyAlignment="1">
      <alignment vertical="center"/>
    </xf>
    <xf numFmtId="0" fontId="92" fillId="0" borderId="0" xfId="0" applyFont="1" applyFill="1" applyAlignment="1">
      <alignment vertical="center"/>
    </xf>
    <xf numFmtId="0" fontId="14" fillId="0" borderId="19" xfId="0" applyFont="1" applyFill="1" applyBorder="1" applyAlignment="1" applyProtection="1">
      <alignment horizontal="center" vertical="center"/>
      <protection locked="0"/>
    </xf>
    <xf numFmtId="0" fontId="24" fillId="0" borderId="17" xfId="0" applyNumberFormat="1" applyFont="1" applyFill="1" applyBorder="1" applyAlignment="1">
      <alignment vertical="center"/>
    </xf>
    <xf numFmtId="0" fontId="14" fillId="0" borderId="21" xfId="0" applyFont="1" applyFill="1" applyBorder="1" applyAlignment="1" applyProtection="1">
      <alignment horizontal="center" vertical="center"/>
      <protection locked="0"/>
    </xf>
    <xf numFmtId="0" fontId="14" fillId="0" borderId="24" xfId="0" applyFont="1" applyFill="1" applyBorder="1" applyAlignment="1">
      <alignment vertical="center"/>
    </xf>
    <xf numFmtId="0" fontId="14" fillId="0" borderId="23" xfId="0" applyFont="1" applyFill="1" applyBorder="1" applyAlignment="1" quotePrefix="1">
      <alignment horizontal="center" vertical="center" shrinkToFit="1"/>
    </xf>
    <xf numFmtId="0" fontId="14" fillId="0" borderId="25" xfId="0" applyFont="1" applyFill="1" applyBorder="1" applyAlignment="1">
      <alignment horizontal="center" vertical="center" shrinkToFit="1"/>
    </xf>
    <xf numFmtId="0" fontId="14" fillId="0" borderId="0" xfId="0" applyFont="1" applyFill="1" applyAlignment="1">
      <alignment/>
    </xf>
    <xf numFmtId="0" fontId="14" fillId="0" borderId="19" xfId="0" applyFont="1" applyFill="1" applyBorder="1" applyAlignment="1" quotePrefix="1">
      <alignment horizontal="center" vertical="center" shrinkToFit="1"/>
    </xf>
    <xf numFmtId="186" fontId="28" fillId="0" borderId="0" xfId="0" applyNumberFormat="1" applyFont="1" applyFill="1" applyAlignment="1">
      <alignment horizontal="center" vertical="center" shrinkToFit="1"/>
    </xf>
    <xf numFmtId="0" fontId="36" fillId="0" borderId="0" xfId="0" applyFont="1" applyFill="1" applyAlignment="1">
      <alignment/>
    </xf>
    <xf numFmtId="0" fontId="22" fillId="0" borderId="24" xfId="0" applyFont="1" applyFill="1" applyBorder="1" applyAlignment="1">
      <alignment horizontal="right" vertical="center"/>
    </xf>
    <xf numFmtId="0" fontId="22" fillId="0" borderId="27" xfId="0" applyFont="1" applyFill="1" applyBorder="1" applyAlignment="1">
      <alignment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vertical="center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vertical="center"/>
    </xf>
    <xf numFmtId="0" fontId="22" fillId="0" borderId="20" xfId="0" applyFont="1" applyFill="1" applyBorder="1" applyAlignment="1">
      <alignment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vertical="center"/>
    </xf>
    <xf numFmtId="0" fontId="11" fillId="0" borderId="21" xfId="0" applyFont="1" applyFill="1" applyBorder="1" applyAlignment="1">
      <alignment horizontal="center" vertical="center" shrinkToFit="1"/>
    </xf>
    <xf numFmtId="0" fontId="21" fillId="0" borderId="20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190" fontId="109" fillId="0" borderId="0" xfId="430" applyNumberFormat="1" applyFont="1" applyFill="1" applyAlignment="1">
      <alignment horizontal="center" vertical="center" shrinkToFit="1"/>
      <protection/>
    </xf>
    <xf numFmtId="0" fontId="109" fillId="0" borderId="0" xfId="430" applyFont="1" applyFill="1" applyAlignment="1">
      <alignment vertical="center" shrinkToFit="1"/>
      <protection/>
    </xf>
    <xf numFmtId="188" fontId="110" fillId="0" borderId="0" xfId="430" applyNumberFormat="1" applyFont="1" applyFill="1" applyBorder="1" applyAlignment="1">
      <alignment horizontal="center" vertical="center" shrinkToFit="1"/>
      <protection/>
    </xf>
    <xf numFmtId="0" fontId="110" fillId="0" borderId="0" xfId="430" applyFont="1" applyFill="1" applyAlignment="1">
      <alignment vertical="center" shrinkToFit="1"/>
      <protection/>
    </xf>
    <xf numFmtId="188" fontId="110" fillId="0" borderId="24" xfId="430" applyNumberFormat="1" applyFont="1" applyFill="1" applyBorder="1" applyAlignment="1">
      <alignment horizontal="center" vertical="center" shrinkToFit="1"/>
      <protection/>
    </xf>
    <xf numFmtId="0" fontId="14" fillId="0" borderId="0" xfId="176" applyFont="1" applyFill="1" applyAlignment="1">
      <alignment horizontal="right" vertical="center"/>
      <protection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2" fillId="0" borderId="0" xfId="0" applyFont="1" applyFill="1" applyBorder="1" applyAlignment="1">
      <alignment vertical="center"/>
    </xf>
    <xf numFmtId="41" fontId="22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right" vertical="center"/>
    </xf>
    <xf numFmtId="0" fontId="14" fillId="0" borderId="27" xfId="0" applyFont="1" applyFill="1" applyBorder="1" applyAlignment="1">
      <alignment horizontal="center" wrapText="1"/>
    </xf>
    <xf numFmtId="0" fontId="14" fillId="0" borderId="25" xfId="0" applyFont="1" applyFill="1" applyBorder="1" applyAlignment="1">
      <alignment horizontal="center" wrapText="1"/>
    </xf>
    <xf numFmtId="0" fontId="14" fillId="0" borderId="23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4" fillId="0" borderId="0" xfId="176" applyFont="1" applyFill="1" applyAlignment="1">
      <alignment vertical="center"/>
      <protection/>
    </xf>
    <xf numFmtId="0" fontId="28" fillId="0" borderId="0" xfId="176" applyFont="1" applyFill="1" applyAlignment="1">
      <alignment vertical="center"/>
      <protection/>
    </xf>
    <xf numFmtId="0" fontId="24" fillId="0" borderId="0" xfId="176" applyFont="1">
      <alignment vertical="center"/>
      <protection/>
    </xf>
    <xf numFmtId="0" fontId="0" fillId="0" borderId="0" xfId="176" applyFont="1">
      <alignment vertical="center"/>
      <protection/>
    </xf>
    <xf numFmtId="0" fontId="14" fillId="0" borderId="34" xfId="176" applyFont="1" applyFill="1" applyBorder="1" applyAlignment="1">
      <alignment horizontal="center" vertical="center" wrapText="1"/>
      <protection/>
    </xf>
    <xf numFmtId="49" fontId="45" fillId="0" borderId="35" xfId="143" applyNumberFormat="1" applyFont="1" applyFill="1" applyBorder="1" applyAlignment="1">
      <alignment horizontal="center" vertical="center" wrapText="1"/>
      <protection/>
    </xf>
    <xf numFmtId="49" fontId="21" fillId="0" borderId="35" xfId="143" applyNumberFormat="1" applyFont="1" applyFill="1" applyBorder="1" applyAlignment="1">
      <alignment horizontal="center" vertical="center" wrapText="1"/>
      <protection/>
    </xf>
    <xf numFmtId="0" fontId="21" fillId="0" borderId="36" xfId="176" applyFont="1" applyFill="1" applyBorder="1" applyAlignment="1">
      <alignment horizontal="center" vertical="center"/>
      <protection/>
    </xf>
    <xf numFmtId="191" fontId="14" fillId="0" borderId="36" xfId="143" applyNumberFormat="1" applyFont="1" applyFill="1" applyBorder="1" applyAlignment="1">
      <alignment horizontal="center" vertical="center" wrapText="1"/>
      <protection/>
    </xf>
    <xf numFmtId="191" fontId="14" fillId="0" borderId="0" xfId="143" applyNumberFormat="1" applyFont="1" applyFill="1" applyBorder="1" applyAlignment="1">
      <alignment horizontal="center" vertical="center" wrapText="1"/>
      <protection/>
    </xf>
    <xf numFmtId="0" fontId="97" fillId="0" borderId="0" xfId="176" applyFont="1" applyFill="1" applyAlignment="1">
      <alignment vertical="center"/>
      <protection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28" xfId="0" applyFont="1" applyFill="1" applyBorder="1" applyAlignment="1">
      <alignment horizontal="center" vertical="center" shrinkToFit="1"/>
    </xf>
    <xf numFmtId="0" fontId="15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191" fontId="7" fillId="16" borderId="0" xfId="425" applyNumberFormat="1" applyFont="1" applyFill="1" applyBorder="1" applyAlignment="1" applyProtection="1">
      <alignment vertical="center"/>
      <protection locked="0"/>
    </xf>
    <xf numFmtId="191" fontId="7" fillId="16" borderId="29" xfId="425" applyNumberFormat="1" applyFont="1" applyFill="1" applyBorder="1" applyAlignment="1" applyProtection="1" quotePrefix="1">
      <alignment horizontal="center" vertical="center" shrinkToFit="1"/>
      <protection locked="0"/>
    </xf>
    <xf numFmtId="191" fontId="7" fillId="16" borderId="19" xfId="425" applyNumberFormat="1" applyFont="1" applyFill="1" applyBorder="1" applyAlignment="1" applyProtection="1">
      <alignment horizontal="center" vertical="center" shrinkToFit="1"/>
      <protection locked="0"/>
    </xf>
    <xf numFmtId="191" fontId="12" fillId="16" borderId="17" xfId="425" applyNumberFormat="1" applyFont="1" applyFill="1" applyBorder="1" applyAlignment="1" applyProtection="1">
      <alignment vertical="center" shrinkToFit="1"/>
      <protection locked="0"/>
    </xf>
    <xf numFmtId="191" fontId="14" fillId="0" borderId="27" xfId="0" applyNumberFormat="1" applyFont="1" applyBorder="1" applyAlignment="1">
      <alignment horizontal="right" vertical="center" shrinkToFit="1"/>
    </xf>
    <xf numFmtId="191" fontId="14" fillId="0" borderId="0" xfId="0" applyNumberFormat="1" applyFont="1" applyBorder="1" applyAlignment="1">
      <alignment horizontal="right" vertical="center" shrinkToFit="1"/>
    </xf>
    <xf numFmtId="191" fontId="22" fillId="0" borderId="0" xfId="0" applyNumberFormat="1" applyFont="1" applyBorder="1" applyAlignment="1">
      <alignment horizontal="right" vertical="center" shrinkToFit="1"/>
    </xf>
    <xf numFmtId="191" fontId="16" fillId="0" borderId="0" xfId="109" applyNumberFormat="1" applyFont="1" applyFill="1" applyBorder="1" applyAlignment="1">
      <alignment horizontal="right" vertical="center" shrinkToFit="1"/>
    </xf>
    <xf numFmtId="191" fontId="45" fillId="0" borderId="0" xfId="0" applyNumberFormat="1" applyFont="1" applyAlignment="1">
      <alignment vertical="center"/>
    </xf>
    <xf numFmtId="191" fontId="15" fillId="0" borderId="0" xfId="0" applyNumberFormat="1" applyFont="1" applyAlignment="1">
      <alignment vertical="center"/>
    </xf>
    <xf numFmtId="191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24" fillId="0" borderId="21" xfId="0" applyFont="1" applyFill="1" applyBorder="1" applyAlignment="1">
      <alignment vertical="center"/>
    </xf>
    <xf numFmtId="0" fontId="24" fillId="0" borderId="22" xfId="0" applyFont="1" applyFill="1" applyBorder="1" applyAlignment="1">
      <alignment vertical="center"/>
    </xf>
    <xf numFmtId="0" fontId="93" fillId="0" borderId="24" xfId="0" applyFont="1" applyFill="1" applyBorder="1" applyAlignment="1">
      <alignment vertical="center"/>
    </xf>
    <xf numFmtId="0" fontId="92" fillId="0" borderId="24" xfId="0" applyFont="1" applyFill="1" applyBorder="1" applyAlignment="1">
      <alignment vertical="center"/>
    </xf>
    <xf numFmtId="0" fontId="93" fillId="0" borderId="24" xfId="0" applyFont="1" applyFill="1" applyBorder="1" applyAlignment="1">
      <alignment horizontal="right" vertical="center"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vertical="center"/>
      <protection locked="0"/>
    </xf>
    <xf numFmtId="41" fontId="14" fillId="0" borderId="0" xfId="109" applyFont="1" applyFill="1" applyBorder="1" applyAlignment="1">
      <alignment horizontal="center" vertical="center"/>
    </xf>
    <xf numFmtId="41" fontId="14" fillId="0" borderId="24" xfId="109" applyFont="1" applyFill="1" applyBorder="1" applyAlignment="1">
      <alignment horizontal="center" vertical="center"/>
    </xf>
    <xf numFmtId="41" fontId="7" fillId="0" borderId="19" xfId="109" applyFont="1" applyFill="1" applyBorder="1" applyAlignment="1">
      <alignment horizontal="center" vertical="center" shrinkToFit="1"/>
    </xf>
    <xf numFmtId="41" fontId="14" fillId="0" borderId="17" xfId="109" applyFont="1" applyFill="1" applyBorder="1" applyAlignment="1">
      <alignment horizontal="center" vertical="center" shrinkToFit="1"/>
    </xf>
    <xf numFmtId="41" fontId="16" fillId="0" borderId="0" xfId="109" applyFont="1" applyFill="1" applyAlignment="1">
      <alignment horizontal="center" vertical="center"/>
    </xf>
    <xf numFmtId="41" fontId="0" fillId="0" borderId="0" xfId="109" applyFont="1" applyAlignment="1">
      <alignment horizontal="center" vertical="center"/>
    </xf>
    <xf numFmtId="0" fontId="98" fillId="0" borderId="19" xfId="0" applyFont="1" applyFill="1" applyBorder="1" applyAlignment="1">
      <alignment horizontal="center" vertical="center" shrinkToFit="1"/>
    </xf>
    <xf numFmtId="0" fontId="98" fillId="0" borderId="18" xfId="0" applyFont="1" applyFill="1" applyBorder="1" applyAlignment="1">
      <alignment horizontal="center" vertical="center" shrinkToFit="1"/>
    </xf>
    <xf numFmtId="0" fontId="21" fillId="0" borderId="17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41" fontId="0" fillId="0" borderId="0" xfId="109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41" fontId="40" fillId="0" borderId="19" xfId="109" applyFont="1" applyFill="1" applyBorder="1" applyAlignment="1">
      <alignment horizontal="center" vertical="center" shrinkToFit="1"/>
    </xf>
    <xf numFmtId="0" fontId="40" fillId="0" borderId="23" xfId="0" applyFont="1" applyFill="1" applyBorder="1" applyAlignment="1">
      <alignment horizontal="center" vertical="center" shrinkToFit="1"/>
    </xf>
    <xf numFmtId="41" fontId="39" fillId="0" borderId="17" xfId="109" applyFont="1" applyFill="1" applyBorder="1" applyAlignment="1">
      <alignment horizontal="center" vertical="center" shrinkToFit="1"/>
    </xf>
    <xf numFmtId="0" fontId="39" fillId="0" borderId="22" xfId="0" applyFont="1" applyFill="1" applyBorder="1" applyAlignment="1">
      <alignment horizontal="center" vertical="center" shrinkToFit="1"/>
    </xf>
    <xf numFmtId="0" fontId="40" fillId="0" borderId="20" xfId="0" applyFont="1" applyFill="1" applyBorder="1" applyAlignment="1">
      <alignment horizontal="center" vertical="center" shrinkToFit="1"/>
    </xf>
    <xf numFmtId="41" fontId="21" fillId="0" borderId="0" xfId="109" applyFont="1" applyFill="1" applyAlignment="1">
      <alignment vertical="center"/>
    </xf>
    <xf numFmtId="196" fontId="21" fillId="0" borderId="0" xfId="0" applyNumberFormat="1" applyFont="1" applyFill="1" applyAlignment="1">
      <alignment vertical="center"/>
    </xf>
    <xf numFmtId="0" fontId="39" fillId="0" borderId="21" xfId="0" applyFont="1" applyFill="1" applyBorder="1" applyAlignment="1">
      <alignment horizontal="center" vertical="center" shrinkToFit="1"/>
    </xf>
    <xf numFmtId="0" fontId="25" fillId="0" borderId="20" xfId="0" applyFont="1" applyBorder="1" applyAlignment="1">
      <alignment horizontal="center" vertical="center" shrinkToFit="1"/>
    </xf>
    <xf numFmtId="196" fontId="14" fillId="0" borderId="0" xfId="0" applyNumberFormat="1" applyFont="1" applyFill="1" applyAlignment="1">
      <alignment vertical="center"/>
    </xf>
    <xf numFmtId="0" fontId="0" fillId="0" borderId="0" xfId="0" applyFont="1" applyAlignment="1">
      <alignment horizontal="center"/>
    </xf>
    <xf numFmtId="182" fontId="14" fillId="0" borderId="0" xfId="0" applyNumberFormat="1" applyFont="1" applyAlignment="1">
      <alignment vertical="center"/>
    </xf>
    <xf numFmtId="188" fontId="14" fillId="0" borderId="0" xfId="0" applyNumberFormat="1" applyFont="1" applyAlignment="1">
      <alignment vertical="center"/>
    </xf>
    <xf numFmtId="182" fontId="14" fillId="0" borderId="0" xfId="0" applyNumberFormat="1" applyFont="1" applyFill="1" applyAlignment="1">
      <alignment vertical="center"/>
    </xf>
    <xf numFmtId="188" fontId="14" fillId="0" borderId="0" xfId="0" applyNumberFormat="1" applyFont="1" applyFill="1" applyAlignment="1">
      <alignment vertical="center"/>
    </xf>
    <xf numFmtId="0" fontId="14" fillId="0" borderId="20" xfId="0" applyFont="1" applyBorder="1" applyAlignment="1">
      <alignment horizontal="center" vertical="center" shrinkToFit="1"/>
    </xf>
    <xf numFmtId="0" fontId="14" fillId="0" borderId="2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vertical="center" shrinkToFit="1"/>
    </xf>
    <xf numFmtId="0" fontId="14" fillId="0" borderId="26" xfId="0" applyFont="1" applyFill="1" applyBorder="1" applyAlignment="1">
      <alignment horizontal="center" vertical="center" shrinkToFit="1"/>
    </xf>
    <xf numFmtId="0" fontId="14" fillId="0" borderId="26" xfId="0" applyFont="1" applyFill="1" applyBorder="1" applyAlignment="1" quotePrefix="1">
      <alignment horizontal="center" vertical="center" shrinkToFit="1"/>
    </xf>
    <xf numFmtId="0" fontId="14" fillId="0" borderId="17" xfId="0" applyFont="1" applyFill="1" applyBorder="1" applyAlignment="1" quotePrefix="1">
      <alignment horizontal="center" vertical="center" shrinkToFit="1"/>
    </xf>
    <xf numFmtId="0" fontId="14" fillId="0" borderId="22" xfId="0" applyFont="1" applyFill="1" applyBorder="1" applyAlignment="1" quotePrefix="1">
      <alignment horizontal="center" vertical="center" shrinkToFit="1"/>
    </xf>
    <xf numFmtId="190" fontId="14" fillId="0" borderId="0" xfId="0" applyNumberFormat="1" applyFont="1" applyFill="1" applyAlignment="1">
      <alignment horizontal="center" vertical="center" wrapText="1"/>
    </xf>
    <xf numFmtId="190" fontId="21" fillId="0" borderId="0" xfId="0" applyNumberFormat="1" applyFont="1" applyFill="1" applyAlignment="1">
      <alignment horizontal="center" vertical="top" wrapText="1"/>
    </xf>
    <xf numFmtId="188" fontId="14" fillId="0" borderId="0" xfId="0" applyNumberFormat="1" applyFont="1" applyFill="1" applyAlignment="1">
      <alignment horizontal="center" vertical="center" wrapText="1"/>
    </xf>
    <xf numFmtId="194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horizontal="center" vertical="center" wrapText="1"/>
    </xf>
    <xf numFmtId="0" fontId="14" fillId="0" borderId="26" xfId="430" applyFont="1" applyFill="1" applyBorder="1" applyAlignment="1">
      <alignment horizontal="center" vertical="center" shrinkToFit="1"/>
      <protection/>
    </xf>
    <xf numFmtId="0" fontId="21" fillId="0" borderId="0" xfId="430" applyFont="1" applyFill="1">
      <alignment/>
      <protection/>
    </xf>
    <xf numFmtId="183" fontId="21" fillId="0" borderId="27" xfId="129" applyFont="1" applyFill="1" applyBorder="1" applyAlignment="1">
      <alignment horizontal="center" vertical="center" wrapText="1"/>
    </xf>
    <xf numFmtId="182" fontId="14" fillId="0" borderId="23" xfId="129" applyNumberFormat="1" applyFont="1" applyFill="1" applyBorder="1" applyAlignment="1">
      <alignment horizontal="right" vertical="center" wrapText="1"/>
    </xf>
    <xf numFmtId="195" fontId="14" fillId="0" borderId="27" xfId="129" applyNumberFormat="1" applyFont="1" applyFill="1" applyBorder="1" applyAlignment="1">
      <alignment horizontal="right" vertical="center" wrapText="1"/>
    </xf>
    <xf numFmtId="195" fontId="14" fillId="0" borderId="25" xfId="129" applyNumberFormat="1" applyFont="1" applyFill="1" applyBorder="1" applyAlignment="1">
      <alignment horizontal="right" vertical="center" wrapText="1"/>
    </xf>
    <xf numFmtId="195" fontId="14" fillId="0" borderId="23" xfId="129" applyNumberFormat="1" applyFont="1" applyFill="1" applyBorder="1" applyAlignment="1">
      <alignment horizontal="right" vertical="center" wrapText="1"/>
    </xf>
    <xf numFmtId="0" fontId="14" fillId="0" borderId="21" xfId="0" applyFont="1" applyFill="1" applyBorder="1" applyAlignment="1">
      <alignment horizontal="center" vertical="center" wrapText="1" shrinkToFit="1"/>
    </xf>
    <xf numFmtId="0" fontId="14" fillId="0" borderId="22" xfId="0" applyFont="1" applyFill="1" applyBorder="1" applyAlignment="1">
      <alignment horizontal="center" vertical="center" wrapText="1" shrinkToFit="1"/>
    </xf>
    <xf numFmtId="0" fontId="15" fillId="0" borderId="0" xfId="0" applyFont="1" applyFill="1" applyAlignment="1">
      <alignment vertical="center" wrapText="1"/>
    </xf>
    <xf numFmtId="41" fontId="14" fillId="0" borderId="0" xfId="429" applyNumberFormat="1" applyFont="1" applyFill="1" applyBorder="1" applyAlignment="1" applyProtection="1">
      <alignment horizontal="right" vertical="center" wrapText="1" indent="2"/>
      <protection locked="0"/>
    </xf>
    <xf numFmtId="49" fontId="21" fillId="0" borderId="37" xfId="143" applyNumberFormat="1" applyFont="1" applyFill="1" applyBorder="1" applyAlignment="1">
      <alignment horizontal="center" vertical="center" wrapText="1"/>
      <protection/>
    </xf>
    <xf numFmtId="49" fontId="21" fillId="0" borderId="36" xfId="143" applyNumberFormat="1" applyFont="1" applyFill="1" applyBorder="1" applyAlignment="1">
      <alignment horizontal="center" vertical="center" wrapText="1"/>
      <protection/>
    </xf>
    <xf numFmtId="49" fontId="21" fillId="0" borderId="0" xfId="143" applyNumberFormat="1" applyFont="1" applyFill="1" applyBorder="1" applyAlignment="1">
      <alignment horizontal="center" vertical="center" wrapText="1"/>
      <protection/>
    </xf>
    <xf numFmtId="49" fontId="21" fillId="0" borderId="36" xfId="143" applyNumberFormat="1" applyFont="1" applyFill="1" applyBorder="1" applyAlignment="1">
      <alignment horizontal="right" vertical="center" wrapText="1" indent="2"/>
      <protection/>
    </xf>
    <xf numFmtId="49" fontId="21" fillId="0" borderId="0" xfId="143" applyNumberFormat="1" applyFont="1" applyFill="1" applyBorder="1" applyAlignment="1">
      <alignment horizontal="right" vertical="center" wrapText="1" indent="2"/>
      <protection/>
    </xf>
    <xf numFmtId="191" fontId="21" fillId="0" borderId="0" xfId="350" applyNumberFormat="1" applyFont="1" applyFill="1" applyBorder="1" applyAlignment="1">
      <alignment horizontal="right" vertical="center" wrapText="1" indent="2"/>
      <protection/>
    </xf>
    <xf numFmtId="49" fontId="14" fillId="0" borderId="19" xfId="143" applyNumberFormat="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0" xfId="0" applyNumberFormat="1" applyFont="1" applyFill="1" applyBorder="1" applyAlignment="1">
      <alignment horizontal="center" vertical="center"/>
    </xf>
    <xf numFmtId="41" fontId="14" fillId="0" borderId="20" xfId="109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wrapText="1"/>
    </xf>
    <xf numFmtId="0" fontId="14" fillId="0" borderId="23" xfId="0" applyFont="1" applyFill="1" applyBorder="1" applyAlignment="1">
      <alignment/>
    </xf>
    <xf numFmtId="0" fontId="14" fillId="0" borderId="2" xfId="0" applyFont="1" applyFill="1" applyBorder="1" applyAlignment="1">
      <alignment horizontal="center" wrapText="1"/>
    </xf>
    <xf numFmtId="0" fontId="14" fillId="0" borderId="28" xfId="0" applyFont="1" applyFill="1" applyBorder="1" applyAlignment="1">
      <alignment horizontal="center" wrapText="1"/>
    </xf>
    <xf numFmtId="0" fontId="14" fillId="0" borderId="21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14" fillId="0" borderId="22" xfId="0" applyFont="1" applyFill="1" applyBorder="1" applyAlignment="1">
      <alignment horizontal="center" wrapText="1"/>
    </xf>
    <xf numFmtId="0" fontId="14" fillId="0" borderId="17" xfId="0" applyFont="1" applyFill="1" applyBorder="1" applyAlignment="1">
      <alignment horizontal="center" wrapText="1"/>
    </xf>
    <xf numFmtId="0" fontId="14" fillId="0" borderId="26" xfId="0" applyFont="1" applyFill="1" applyBorder="1" applyAlignment="1">
      <alignment horizontal="center" wrapText="1"/>
    </xf>
    <xf numFmtId="0" fontId="14" fillId="0" borderId="20" xfId="0" applyFont="1" applyFill="1" applyBorder="1" applyAlignment="1">
      <alignment horizontal="center" wrapText="1"/>
    </xf>
    <xf numFmtId="41" fontId="14" fillId="0" borderId="0" xfId="109" applyFont="1" applyFill="1" applyAlignment="1">
      <alignment horizontal="center" vertical="center"/>
    </xf>
    <xf numFmtId="41" fontId="15" fillId="0" borderId="19" xfId="109" applyFont="1" applyFill="1" applyBorder="1" applyAlignment="1">
      <alignment horizontal="center" vertical="center" shrinkToFit="1"/>
    </xf>
    <xf numFmtId="41" fontId="15" fillId="0" borderId="21" xfId="109" applyFont="1" applyFill="1" applyBorder="1" applyAlignment="1">
      <alignment horizontal="center" vertical="center" shrinkToFit="1"/>
    </xf>
    <xf numFmtId="41" fontId="15" fillId="16" borderId="19" xfId="109" applyFont="1" applyFill="1" applyBorder="1" applyAlignment="1">
      <alignment horizontal="center" vertical="center" shrinkToFit="1"/>
    </xf>
    <xf numFmtId="41" fontId="15" fillId="16" borderId="21" xfId="109" applyFont="1" applyFill="1" applyBorder="1" applyAlignment="1">
      <alignment horizontal="center" vertical="center" shrinkToFit="1"/>
    </xf>
    <xf numFmtId="41" fontId="14" fillId="0" borderId="22" xfId="109" applyFont="1" applyFill="1" applyBorder="1" applyAlignment="1">
      <alignment horizontal="center" vertical="center" shrinkToFit="1"/>
    </xf>
    <xf numFmtId="41" fontId="14" fillId="16" borderId="17" xfId="109" applyFont="1" applyFill="1" applyBorder="1" applyAlignment="1">
      <alignment horizontal="center" vertical="center" shrinkToFit="1"/>
    </xf>
    <xf numFmtId="41" fontId="14" fillId="16" borderId="22" xfId="109" applyFont="1" applyFill="1" applyBorder="1" applyAlignment="1">
      <alignment horizontal="center" vertical="center" shrinkToFit="1"/>
    </xf>
    <xf numFmtId="41" fontId="22" fillId="0" borderId="0" xfId="109" applyFont="1" applyFill="1" applyBorder="1" applyAlignment="1">
      <alignment horizontal="center" vertical="center"/>
    </xf>
    <xf numFmtId="188" fontId="14" fillId="0" borderId="25" xfId="109" applyNumberFormat="1" applyFont="1" applyFill="1" applyBorder="1" applyAlignment="1">
      <alignment horizontal="center" vertical="center"/>
    </xf>
    <xf numFmtId="188" fontId="14" fillId="0" borderId="20" xfId="109" applyNumberFormat="1" applyFont="1" applyFill="1" applyBorder="1" applyAlignment="1">
      <alignment horizontal="center" vertical="center"/>
    </xf>
    <xf numFmtId="49" fontId="14" fillId="0" borderId="20" xfId="143" applyNumberFormat="1" applyFont="1" applyFill="1" applyBorder="1" applyAlignment="1">
      <alignment horizontal="center" vertical="center" wrapText="1"/>
      <protection/>
    </xf>
    <xf numFmtId="49" fontId="7" fillId="0" borderId="17" xfId="143" applyNumberFormat="1" applyFont="1" applyFill="1" applyBorder="1" applyAlignment="1">
      <alignment horizontal="center" vertical="center" wrapText="1"/>
      <protection/>
    </xf>
    <xf numFmtId="0" fontId="14" fillId="0" borderId="38" xfId="176" applyFont="1" applyFill="1" applyBorder="1" applyAlignment="1">
      <alignment horizontal="center" vertical="center"/>
      <protection/>
    </xf>
    <xf numFmtId="0" fontId="15" fillId="0" borderId="38" xfId="176" applyFont="1" applyFill="1" applyBorder="1" applyAlignment="1">
      <alignment horizontal="center" vertical="center" wrapText="1"/>
      <protection/>
    </xf>
    <xf numFmtId="214" fontId="14" fillId="0" borderId="0" xfId="0" applyNumberFormat="1" applyFont="1" applyFill="1" applyBorder="1" applyAlignment="1">
      <alignment horizontal="center" vertical="center"/>
    </xf>
    <xf numFmtId="0" fontId="15" fillId="0" borderId="20" xfId="176" applyFont="1" applyFill="1" applyBorder="1" applyAlignment="1">
      <alignment horizontal="center" vertical="center" wrapText="1"/>
      <protection/>
    </xf>
    <xf numFmtId="0" fontId="14" fillId="0" borderId="39" xfId="176" applyFont="1" applyFill="1" applyBorder="1" applyAlignment="1">
      <alignment horizontal="center" vertical="center"/>
      <protection/>
    </xf>
    <xf numFmtId="0" fontId="0" fillId="0" borderId="0" xfId="176" applyFont="1" applyBorder="1">
      <alignment vertical="center"/>
      <protection/>
    </xf>
    <xf numFmtId="191" fontId="21" fillId="0" borderId="0" xfId="143" applyNumberFormat="1" applyFont="1" applyFill="1" applyBorder="1" applyAlignment="1">
      <alignment horizontal="right" vertical="center" wrapText="1" indent="2"/>
      <protection/>
    </xf>
    <xf numFmtId="0" fontId="14" fillId="0" borderId="20" xfId="176" applyFont="1" applyFill="1" applyBorder="1" applyAlignment="1">
      <alignment horizontal="center" vertical="center"/>
      <protection/>
    </xf>
    <xf numFmtId="41" fontId="31" fillId="0" borderId="0" xfId="0" applyNumberFormat="1" applyFont="1" applyAlignment="1">
      <alignment horizontal="center" vertical="center"/>
    </xf>
    <xf numFmtId="0" fontId="15" fillId="0" borderId="0" xfId="0" applyFont="1" applyFill="1" applyAlignment="1" applyProtection="1">
      <alignment horizontal="right" vertical="center"/>
      <protection locked="0"/>
    </xf>
    <xf numFmtId="178" fontId="15" fillId="0" borderId="0" xfId="0" applyNumberFormat="1" applyFont="1" applyFill="1" applyAlignment="1" applyProtection="1">
      <alignment horizontal="right" vertical="center"/>
      <protection locked="0"/>
    </xf>
    <xf numFmtId="0" fontId="22" fillId="0" borderId="24" xfId="430" applyFont="1" applyFill="1" applyBorder="1" applyAlignment="1">
      <alignment horizontal="right" vertical="center" shrinkToFit="1"/>
      <protection/>
    </xf>
    <xf numFmtId="182" fontId="14" fillId="0" borderId="0" xfId="109" applyNumberFormat="1" applyFont="1" applyFill="1" applyAlignment="1">
      <alignment vertical="center"/>
    </xf>
    <xf numFmtId="0" fontId="21" fillId="25" borderId="0" xfId="0" applyFont="1" applyFill="1" applyBorder="1" applyAlignment="1">
      <alignment horizontal="center" vertical="center" shrinkToFit="1"/>
    </xf>
    <xf numFmtId="0" fontId="14" fillId="0" borderId="40" xfId="176" applyFont="1" applyFill="1" applyBorder="1" applyAlignment="1">
      <alignment horizontal="center" vertical="center"/>
      <protection/>
    </xf>
    <xf numFmtId="0" fontId="21" fillId="0" borderId="41" xfId="0" applyFont="1" applyFill="1" applyBorder="1" applyAlignment="1">
      <alignment horizontal="center"/>
    </xf>
    <xf numFmtId="190" fontId="21" fillId="0" borderId="4" xfId="0" applyNumberFormat="1" applyFont="1" applyFill="1" applyBorder="1" applyAlignment="1" applyProtection="1">
      <alignment horizontal="right" vertical="center"/>
      <protection locked="0"/>
    </xf>
    <xf numFmtId="41" fontId="21" fillId="0" borderId="4" xfId="109" applyFont="1" applyFill="1" applyBorder="1" applyAlignment="1">
      <alignment horizontal="right" vertical="center" shrinkToFit="1"/>
    </xf>
    <xf numFmtId="41" fontId="21" fillId="0" borderId="4" xfId="109" applyFont="1" applyFill="1" applyBorder="1" applyAlignment="1" applyProtection="1">
      <alignment horizontal="right" vertical="center"/>
      <protection locked="0"/>
    </xf>
    <xf numFmtId="178" fontId="14" fillId="0" borderId="4" xfId="0" applyNumberFormat="1" applyFont="1" applyFill="1" applyBorder="1" applyAlignment="1">
      <alignment horizontal="right" vertical="center" shrinkToFit="1"/>
    </xf>
    <xf numFmtId="191" fontId="21" fillId="0" borderId="4" xfId="109" applyNumberFormat="1" applyFont="1" applyFill="1" applyBorder="1" applyAlignment="1">
      <alignment horizontal="right" vertical="center" shrinkToFit="1"/>
    </xf>
    <xf numFmtId="43" fontId="21" fillId="0" borderId="4" xfId="109" applyNumberFormat="1" applyFont="1" applyFill="1" applyBorder="1" applyAlignment="1">
      <alignment horizontal="right" vertical="center" shrinkToFit="1"/>
    </xf>
    <xf numFmtId="185" fontId="21" fillId="0" borderId="4" xfId="109" applyNumberFormat="1" applyFont="1" applyFill="1" applyBorder="1" applyAlignment="1" applyProtection="1">
      <alignment horizontal="right" vertical="center"/>
      <protection locked="0"/>
    </xf>
    <xf numFmtId="0" fontId="21" fillId="0" borderId="42" xfId="0" applyFont="1" applyFill="1" applyBorder="1" applyAlignment="1">
      <alignment horizontal="right" vertical="center"/>
    </xf>
    <xf numFmtId="0" fontId="14" fillId="0" borderId="0" xfId="63" applyFont="1" applyFill="1" applyBorder="1" applyAlignment="1" applyProtection="1">
      <alignment vertical="center"/>
      <protection locked="0"/>
    </xf>
    <xf numFmtId="0" fontId="81" fillId="0" borderId="0" xfId="63" applyFont="1" applyFill="1" applyBorder="1" applyAlignment="1" applyProtection="1">
      <alignment vertical="center"/>
      <protection locked="0"/>
    </xf>
    <xf numFmtId="0" fontId="15" fillId="0" borderId="0" xfId="63" applyFont="1" applyAlignment="1">
      <alignment horizontal="left" vertical="center"/>
      <protection/>
    </xf>
    <xf numFmtId="0" fontId="14" fillId="0" borderId="0" xfId="63" applyFont="1" applyFill="1" applyAlignment="1">
      <alignment horizontal="left" vertical="center"/>
      <protection/>
    </xf>
    <xf numFmtId="0" fontId="99" fillId="0" borderId="0" xfId="63" applyFont="1" applyFill="1" applyAlignment="1">
      <alignment vertical="center"/>
      <protection/>
    </xf>
    <xf numFmtId="0" fontId="21" fillId="0" borderId="19" xfId="0" applyNumberFormat="1" applyFont="1" applyFill="1" applyBorder="1" applyAlignment="1">
      <alignment horizontal="center" vertical="center"/>
    </xf>
    <xf numFmtId="41" fontId="21" fillId="0" borderId="0" xfId="109" applyFont="1" applyFill="1" applyBorder="1" applyAlignment="1">
      <alignment horizontal="center" vertical="center"/>
    </xf>
    <xf numFmtId="0" fontId="21" fillId="0" borderId="21" xfId="0" applyFont="1" applyFill="1" applyBorder="1" applyAlignment="1" applyProtection="1">
      <alignment horizontal="center" vertical="center"/>
      <protection locked="0"/>
    </xf>
    <xf numFmtId="0" fontId="21" fillId="0" borderId="21" xfId="0" applyFont="1" applyFill="1" applyBorder="1" applyAlignment="1" applyProtection="1">
      <alignment horizontal="center" vertical="center" shrinkToFit="1"/>
      <protection locked="0"/>
    </xf>
    <xf numFmtId="0" fontId="21" fillId="0" borderId="17" xfId="0" applyFont="1" applyFill="1" applyBorder="1" applyAlignment="1">
      <alignment horizontal="center" vertical="center" wrapText="1"/>
    </xf>
    <xf numFmtId="41" fontId="21" fillId="0" borderId="24" xfId="109" applyFont="1" applyFill="1" applyBorder="1" applyAlignment="1">
      <alignment horizontal="center" vertical="center"/>
    </xf>
    <xf numFmtId="0" fontId="21" fillId="0" borderId="22" xfId="0" applyFont="1" applyFill="1" applyBorder="1" applyAlignment="1" applyProtection="1">
      <alignment horizontal="center" vertical="center" shrinkToFit="1"/>
      <protection locked="0"/>
    </xf>
    <xf numFmtId="213" fontId="14" fillId="0" borderId="43" xfId="110" applyNumberFormat="1" applyFont="1" applyFill="1" applyBorder="1" applyAlignment="1" applyProtection="1">
      <alignment horizontal="right" vertical="center" wrapText="1" indent="1"/>
      <protection/>
    </xf>
    <xf numFmtId="213" fontId="14" fillId="0" borderId="43" xfId="63" applyNumberFormat="1" applyFont="1" applyFill="1" applyBorder="1" applyAlignment="1" applyProtection="1">
      <alignment horizontal="right" vertical="center" wrapText="1" indent="1"/>
      <protection/>
    </xf>
    <xf numFmtId="213" fontId="14" fillId="0" borderId="43" xfId="63" applyNumberFormat="1" applyFont="1" applyFill="1" applyBorder="1" applyAlignment="1" applyProtection="1">
      <alignment horizontal="right" vertical="center" wrapText="1" indent="1"/>
      <protection locked="0"/>
    </xf>
    <xf numFmtId="213" fontId="14" fillId="0" borderId="43" xfId="110" applyNumberFormat="1" applyFont="1" applyFill="1" applyBorder="1" applyAlignment="1" applyProtection="1">
      <alignment horizontal="right" vertical="center" wrapText="1" indent="1"/>
      <protection locked="0"/>
    </xf>
    <xf numFmtId="213" fontId="14" fillId="0" borderId="44" xfId="110" applyNumberFormat="1" applyFont="1" applyFill="1" applyBorder="1" applyAlignment="1" applyProtection="1">
      <alignment horizontal="right" vertical="center" wrapText="1" indent="1"/>
      <protection/>
    </xf>
    <xf numFmtId="213" fontId="14" fillId="0" borderId="0" xfId="110" applyNumberFormat="1" applyFont="1" applyFill="1" applyBorder="1" applyAlignment="1" applyProtection="1">
      <alignment horizontal="right" vertical="center" wrapText="1" indent="1"/>
      <protection/>
    </xf>
    <xf numFmtId="213" fontId="14" fillId="0" borderId="0" xfId="63" applyNumberFormat="1" applyFont="1" applyFill="1" applyAlignment="1" applyProtection="1">
      <alignment horizontal="right" vertical="center" wrapText="1" indent="1"/>
      <protection locked="0"/>
    </xf>
    <xf numFmtId="213" fontId="14" fillId="0" borderId="0" xfId="63" applyNumberFormat="1" applyFont="1" applyFill="1" applyBorder="1" applyAlignment="1" applyProtection="1">
      <alignment horizontal="right" vertical="center" wrapText="1" indent="1"/>
      <protection/>
    </xf>
    <xf numFmtId="213" fontId="14" fillId="0" borderId="0" xfId="63" applyNumberFormat="1" applyFont="1" applyFill="1" applyBorder="1" applyAlignment="1" applyProtection="1">
      <alignment horizontal="right" vertical="center" wrapText="1" indent="1"/>
      <protection locked="0"/>
    </xf>
    <xf numFmtId="213" fontId="14" fillId="0" borderId="0" xfId="110" applyNumberFormat="1" applyFont="1" applyFill="1" applyBorder="1" applyAlignment="1" applyProtection="1">
      <alignment horizontal="right" vertical="center" wrapText="1" indent="1"/>
      <protection locked="0"/>
    </xf>
    <xf numFmtId="213" fontId="14" fillId="0" borderId="45" xfId="110" applyNumberFormat="1" applyFont="1" applyFill="1" applyBorder="1" applyAlignment="1" applyProtection="1">
      <alignment horizontal="right" vertical="center" wrapText="1" indent="1"/>
      <protection/>
    </xf>
    <xf numFmtId="213" fontId="14" fillId="0" borderId="26" xfId="63" applyNumberFormat="1" applyFont="1" applyFill="1" applyBorder="1" applyAlignment="1" applyProtection="1">
      <alignment horizontal="right" vertical="center" wrapText="1" indent="1"/>
      <protection locked="0"/>
    </xf>
    <xf numFmtId="213" fontId="111" fillId="0" borderId="46" xfId="110" applyNumberFormat="1" applyFont="1" applyFill="1" applyBorder="1" applyAlignment="1" applyProtection="1">
      <alignment horizontal="right" vertical="center"/>
      <protection/>
    </xf>
    <xf numFmtId="213" fontId="21" fillId="0" borderId="0" xfId="63" applyNumberFormat="1" applyFont="1" applyFill="1" applyAlignment="1" applyProtection="1">
      <alignment horizontal="right" vertical="center" wrapText="1" indent="1"/>
      <protection locked="0"/>
    </xf>
    <xf numFmtId="213" fontId="21" fillId="0" borderId="43" xfId="110" applyNumberFormat="1" applyFont="1" applyFill="1" applyBorder="1" applyAlignment="1" applyProtection="1">
      <alignment horizontal="right" vertical="center" wrapText="1" indent="1"/>
      <protection/>
    </xf>
    <xf numFmtId="213" fontId="21" fillId="0" borderId="0" xfId="110" applyNumberFormat="1" applyFont="1" applyFill="1" applyBorder="1" applyAlignment="1" applyProtection="1">
      <alignment horizontal="right" vertical="center" wrapText="1" indent="1"/>
      <protection/>
    </xf>
    <xf numFmtId="0" fontId="22" fillId="0" borderId="17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213" fontId="14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1" xfId="0" applyFont="1" applyFill="1" applyBorder="1" applyAlignment="1">
      <alignment horizontal="left" vertical="center" shrinkToFit="1"/>
    </xf>
    <xf numFmtId="0" fontId="14" fillId="0" borderId="22" xfId="0" applyFont="1" applyFill="1" applyBorder="1" applyAlignment="1">
      <alignment horizontal="left" vertical="center" shrinkToFit="1"/>
    </xf>
    <xf numFmtId="213" fontId="112" fillId="0" borderId="47" xfId="110" applyNumberFormat="1" applyFont="1" applyFill="1" applyBorder="1" applyAlignment="1" applyProtection="1">
      <alignment horizontal="right" vertical="center"/>
      <protection/>
    </xf>
    <xf numFmtId="213" fontId="112" fillId="0" borderId="48" xfId="110" applyNumberFormat="1" applyFont="1" applyFill="1" applyBorder="1" applyAlignment="1" applyProtection="1">
      <alignment horizontal="right" vertical="center"/>
      <protection/>
    </xf>
    <xf numFmtId="0" fontId="21" fillId="0" borderId="23" xfId="0" applyFont="1" applyFill="1" applyBorder="1" applyAlignment="1" quotePrefix="1">
      <alignment horizontal="left" vertical="center" shrinkToFit="1"/>
    </xf>
    <xf numFmtId="0" fontId="15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Alignment="1" applyProtection="1">
      <alignment horizontal="left" vertical="center"/>
      <protection locked="0"/>
    </xf>
    <xf numFmtId="178" fontId="15" fillId="0" borderId="0" xfId="63" applyNumberFormat="1" applyFont="1" applyFill="1" applyAlignment="1" applyProtection="1">
      <alignment vertical="center"/>
      <protection locked="0"/>
    </xf>
    <xf numFmtId="0" fontId="15" fillId="0" borderId="0" xfId="428" applyFont="1" applyFill="1">
      <alignment/>
      <protection/>
    </xf>
    <xf numFmtId="188" fontId="21" fillId="0" borderId="0" xfId="0" applyNumberFormat="1" applyFont="1" applyFill="1" applyAlignment="1">
      <alignment vertical="center"/>
    </xf>
    <xf numFmtId="191" fontId="21" fillId="0" borderId="0" xfId="109" applyNumberFormat="1" applyFont="1" applyFill="1" applyAlignment="1">
      <alignment vertical="center"/>
    </xf>
    <xf numFmtId="41" fontId="14" fillId="0" borderId="0" xfId="109" applyFont="1" applyFill="1" applyAlignment="1">
      <alignment vertical="center"/>
    </xf>
    <xf numFmtId="191" fontId="14" fillId="0" borderId="0" xfId="109" applyNumberFormat="1" applyFont="1" applyFill="1" applyAlignment="1">
      <alignment vertical="center"/>
    </xf>
    <xf numFmtId="41" fontId="14" fillId="0" borderId="24" xfId="109" applyFont="1" applyFill="1" applyBorder="1" applyAlignment="1">
      <alignment vertical="center"/>
    </xf>
    <xf numFmtId="191" fontId="14" fillId="0" borderId="26" xfId="109" applyNumberFormat="1" applyFont="1" applyFill="1" applyBorder="1" applyAlignment="1">
      <alignment vertical="center"/>
    </xf>
    <xf numFmtId="41" fontId="0" fillId="0" borderId="0" xfId="109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88" fontId="21" fillId="0" borderId="0" xfId="0" applyNumberFormat="1" applyFont="1" applyFill="1" applyBorder="1" applyAlignment="1">
      <alignment horizontal="center" vertical="center"/>
    </xf>
    <xf numFmtId="191" fontId="21" fillId="0" borderId="25" xfId="109" applyNumberFormat="1" applyFont="1" applyFill="1" applyBorder="1" applyAlignment="1">
      <alignment horizontal="center" vertical="center"/>
    </xf>
    <xf numFmtId="191" fontId="14" fillId="0" borderId="20" xfId="109" applyNumberFormat="1" applyFont="1" applyFill="1" applyBorder="1" applyAlignment="1">
      <alignment horizontal="center" vertical="center"/>
    </xf>
    <xf numFmtId="191" fontId="21" fillId="0" borderId="20" xfId="109" applyNumberFormat="1" applyFont="1" applyFill="1" applyBorder="1" applyAlignment="1">
      <alignment horizontal="center" vertical="center"/>
    </xf>
    <xf numFmtId="191" fontId="14" fillId="0" borderId="26" xfId="109" applyNumberFormat="1" applyFont="1" applyFill="1" applyBorder="1" applyAlignment="1">
      <alignment horizontal="center" vertical="center"/>
    </xf>
    <xf numFmtId="213" fontId="14" fillId="0" borderId="0" xfId="63" applyNumberFormat="1" applyFont="1" applyFill="1" applyBorder="1" applyAlignment="1">
      <alignment horizontal="right" vertical="center" wrapText="1" indent="1"/>
      <protection/>
    </xf>
    <xf numFmtId="213" fontId="14" fillId="0" borderId="21" xfId="419" applyNumberFormat="1" applyFont="1" applyFill="1" applyBorder="1" applyAlignment="1">
      <alignment horizontal="right" vertical="center" wrapText="1" indent="1"/>
      <protection/>
    </xf>
    <xf numFmtId="213" fontId="14" fillId="0" borderId="0" xfId="419" applyNumberFormat="1" applyFont="1" applyFill="1" applyBorder="1" applyAlignment="1">
      <alignment horizontal="right" vertical="center" wrapText="1" indent="1"/>
      <protection/>
    </xf>
    <xf numFmtId="213" fontId="14" fillId="0" borderId="22" xfId="419" applyNumberFormat="1" applyFont="1" applyFill="1" applyBorder="1" applyAlignment="1">
      <alignment horizontal="right" vertical="center" wrapText="1" indent="1"/>
      <protection/>
    </xf>
    <xf numFmtId="213" fontId="14" fillId="0" borderId="24" xfId="419" applyNumberFormat="1" applyFont="1" applyFill="1" applyBorder="1" applyAlignment="1">
      <alignment horizontal="right" vertical="center" wrapText="1" indent="1"/>
      <protection/>
    </xf>
    <xf numFmtId="213" fontId="14" fillId="0" borderId="24" xfId="63" applyNumberFormat="1" applyFont="1" applyFill="1" applyBorder="1" applyAlignment="1">
      <alignment horizontal="right" vertical="center" wrapText="1" indent="1"/>
      <protection/>
    </xf>
    <xf numFmtId="213" fontId="21" fillId="0" borderId="21" xfId="419" applyNumberFormat="1" applyFont="1" applyFill="1" applyBorder="1" applyAlignment="1">
      <alignment horizontal="center" vertical="center" wrapText="1"/>
      <protection/>
    </xf>
    <xf numFmtId="213" fontId="21" fillId="0" borderId="0" xfId="419" applyNumberFormat="1" applyFont="1" applyFill="1" applyBorder="1" applyAlignment="1">
      <alignment horizontal="center" vertical="center" wrapText="1"/>
      <protection/>
    </xf>
    <xf numFmtId="213" fontId="14" fillId="0" borderId="0" xfId="63" applyNumberFormat="1" applyFont="1" applyFill="1" applyBorder="1" applyAlignment="1">
      <alignment horizontal="center" vertical="center" wrapText="1"/>
      <protection/>
    </xf>
    <xf numFmtId="213" fontId="21" fillId="0" borderId="0" xfId="63" applyNumberFormat="1" applyFont="1" applyFill="1" applyAlignment="1">
      <alignment horizontal="right" vertical="center" wrapText="1" indent="1"/>
      <protection/>
    </xf>
    <xf numFmtId="213" fontId="14" fillId="0" borderId="0" xfId="63" applyNumberFormat="1" applyFont="1" applyFill="1" applyAlignment="1">
      <alignment horizontal="right" vertical="center" wrapText="1" indent="1"/>
      <protection/>
    </xf>
    <xf numFmtId="213" fontId="16" fillId="0" borderId="0" xfId="185" applyNumberFormat="1" applyFont="1" applyAlignment="1">
      <alignment horizontal="right" vertical="center" indent="1"/>
      <protection/>
    </xf>
    <xf numFmtId="213" fontId="14" fillId="0" borderId="22" xfId="63" applyNumberFormat="1" applyFont="1" applyFill="1" applyBorder="1" applyAlignment="1">
      <alignment horizontal="right" vertical="center" wrapText="1" indent="1"/>
      <protection/>
    </xf>
    <xf numFmtId="213" fontId="21" fillId="0" borderId="0" xfId="63" applyNumberFormat="1" applyFont="1" applyFill="1" applyAlignment="1">
      <alignment horizontal="center" vertical="center" wrapText="1"/>
      <protection/>
    </xf>
    <xf numFmtId="213" fontId="21" fillId="0" borderId="0" xfId="185" applyNumberFormat="1" applyFont="1" applyAlignment="1">
      <alignment horizontal="center" vertical="center"/>
      <protection/>
    </xf>
    <xf numFmtId="213" fontId="21" fillId="0" borderId="0" xfId="63" applyNumberFormat="1" applyFont="1" applyFill="1" applyBorder="1" applyAlignment="1">
      <alignment horizontal="center" vertical="center" wrapText="1"/>
      <protection/>
    </xf>
    <xf numFmtId="213" fontId="14" fillId="0" borderId="0" xfId="63" applyNumberFormat="1" applyFont="1" applyFill="1" applyBorder="1" applyAlignment="1" applyProtection="1">
      <alignment horizontal="center" vertical="center" wrapText="1"/>
      <protection locked="0"/>
    </xf>
    <xf numFmtId="213" fontId="14" fillId="0" borderId="24" xfId="63" applyNumberFormat="1" applyFont="1" applyFill="1" applyBorder="1" applyAlignment="1">
      <alignment horizontal="center" vertical="center" wrapText="1"/>
      <protection/>
    </xf>
    <xf numFmtId="213" fontId="14" fillId="0" borderId="24" xfId="63" applyNumberFormat="1" applyFont="1" applyFill="1" applyBorder="1" applyAlignment="1" applyProtection="1">
      <alignment horizontal="center" vertical="center" wrapText="1"/>
      <protection locked="0"/>
    </xf>
    <xf numFmtId="0" fontId="14" fillId="0" borderId="17" xfId="63" applyFont="1" applyFill="1" applyBorder="1" applyAlignment="1">
      <alignment horizontal="center" vertical="center"/>
      <protection/>
    </xf>
    <xf numFmtId="213" fontId="14" fillId="0" borderId="20" xfId="63" applyNumberFormat="1" applyFont="1" applyFill="1" applyBorder="1" applyAlignment="1" applyProtection="1">
      <alignment horizontal="right" vertical="center" wrapText="1" indent="1"/>
      <protection locked="0"/>
    </xf>
    <xf numFmtId="213" fontId="113" fillId="0" borderId="21" xfId="164" applyNumberFormat="1" applyFont="1" applyFill="1" applyBorder="1" applyAlignment="1">
      <alignment horizontal="center" vertical="center" wrapText="1"/>
      <protection/>
    </xf>
    <xf numFmtId="213" fontId="113" fillId="0" borderId="0" xfId="164" applyNumberFormat="1" applyFont="1" applyFill="1" applyBorder="1" applyAlignment="1">
      <alignment horizontal="center" vertical="center" wrapText="1"/>
      <protection/>
    </xf>
    <xf numFmtId="213" fontId="113" fillId="0" borderId="0" xfId="63" applyNumberFormat="1" applyFont="1" applyFill="1" applyBorder="1" applyAlignment="1">
      <alignment horizontal="center" vertical="center" wrapText="1"/>
      <protection/>
    </xf>
    <xf numFmtId="213" fontId="113" fillId="0" borderId="20" xfId="63" applyNumberFormat="1" applyFont="1" applyFill="1" applyBorder="1" applyAlignment="1">
      <alignment horizontal="center" vertical="center" wrapText="1"/>
      <protection/>
    </xf>
    <xf numFmtId="213" fontId="114" fillId="0" borderId="36" xfId="185" applyNumberFormat="1" applyFont="1" applyFill="1" applyBorder="1" applyAlignment="1">
      <alignment horizontal="center" vertical="center" wrapText="1"/>
      <protection/>
    </xf>
    <xf numFmtId="213" fontId="114" fillId="0" borderId="0" xfId="426" applyNumberFormat="1" applyFont="1" applyFill="1" applyBorder="1" applyAlignment="1">
      <alignment horizontal="center" vertical="center" shrinkToFit="1"/>
      <protection/>
    </xf>
    <xf numFmtId="213" fontId="114" fillId="0" borderId="0" xfId="185" applyNumberFormat="1" applyFont="1" applyFill="1" applyBorder="1" applyAlignment="1">
      <alignment horizontal="center" vertical="center" wrapText="1"/>
      <protection/>
    </xf>
    <xf numFmtId="213" fontId="114" fillId="0" borderId="0" xfId="426" applyNumberFormat="1" applyFont="1" applyFill="1" applyBorder="1" applyAlignment="1">
      <alignment horizontal="center" vertical="center"/>
      <protection/>
    </xf>
    <xf numFmtId="213" fontId="114" fillId="0" borderId="40" xfId="185" applyNumberFormat="1" applyFont="1" applyFill="1" applyBorder="1" applyAlignment="1">
      <alignment horizontal="center" vertical="center" wrapText="1"/>
      <protection/>
    </xf>
    <xf numFmtId="213" fontId="114" fillId="0" borderId="49" xfId="185" applyNumberFormat="1" applyFont="1" applyFill="1" applyBorder="1" applyAlignment="1">
      <alignment horizontal="center" vertical="center" wrapText="1"/>
      <protection/>
    </xf>
    <xf numFmtId="213" fontId="114" fillId="0" borderId="24" xfId="426" applyNumberFormat="1" applyFont="1" applyFill="1" applyBorder="1" applyAlignment="1">
      <alignment horizontal="center" vertical="center" shrinkToFit="1"/>
      <protection/>
    </xf>
    <xf numFmtId="213" fontId="114" fillId="0" borderId="24" xfId="185" applyNumberFormat="1" applyFont="1" applyFill="1" applyBorder="1" applyAlignment="1">
      <alignment horizontal="center" vertical="center" wrapText="1"/>
      <protection/>
    </xf>
    <xf numFmtId="213" fontId="114" fillId="0" borderId="24" xfId="426" applyNumberFormat="1" applyFont="1" applyFill="1" applyBorder="1" applyAlignment="1">
      <alignment horizontal="center" vertical="center"/>
      <protection/>
    </xf>
    <xf numFmtId="213" fontId="114" fillId="0" borderId="50" xfId="185" applyNumberFormat="1" applyFont="1" applyFill="1" applyBorder="1" applyAlignment="1">
      <alignment horizontal="center" vertical="center" wrapText="1"/>
      <protection/>
    </xf>
    <xf numFmtId="0" fontId="21" fillId="0" borderId="20" xfId="430" applyFont="1" applyFill="1" applyBorder="1" applyAlignment="1">
      <alignment horizontal="center" vertical="center" shrinkToFit="1"/>
      <protection/>
    </xf>
    <xf numFmtId="0" fontId="21" fillId="0" borderId="21" xfId="430" applyFont="1" applyFill="1" applyBorder="1" applyAlignment="1">
      <alignment horizontal="center" vertical="center" shrinkToFit="1"/>
      <protection/>
    </xf>
    <xf numFmtId="0" fontId="15" fillId="0" borderId="27" xfId="430" applyFont="1" applyFill="1" applyBorder="1" applyAlignment="1">
      <alignment vertical="center"/>
      <protection/>
    </xf>
    <xf numFmtId="0" fontId="21" fillId="0" borderId="26" xfId="430" applyFont="1" applyFill="1" applyBorder="1" applyAlignment="1">
      <alignment horizontal="center" vertical="center"/>
      <protection/>
    </xf>
    <xf numFmtId="0" fontId="21" fillId="0" borderId="22" xfId="430" applyFont="1" applyFill="1" applyBorder="1" applyAlignment="1">
      <alignment horizontal="center" vertical="center"/>
      <protection/>
    </xf>
    <xf numFmtId="213" fontId="113" fillId="0" borderId="22" xfId="164" applyNumberFormat="1" applyFont="1" applyFill="1" applyBorder="1" applyAlignment="1">
      <alignment horizontal="center" vertical="center" wrapText="1"/>
      <protection/>
    </xf>
    <xf numFmtId="213" fontId="113" fillId="0" borderId="24" xfId="164" applyNumberFormat="1" applyFont="1" applyFill="1" applyBorder="1" applyAlignment="1">
      <alignment horizontal="center" vertical="center" wrapText="1"/>
      <protection/>
    </xf>
    <xf numFmtId="213" fontId="113" fillId="0" borderId="24" xfId="63" applyNumberFormat="1" applyFont="1" applyFill="1" applyBorder="1" applyAlignment="1">
      <alignment horizontal="center" vertical="center" wrapText="1"/>
      <protection/>
    </xf>
    <xf numFmtId="213" fontId="113" fillId="0" borderId="26" xfId="63" applyNumberFormat="1" applyFont="1" applyFill="1" applyBorder="1" applyAlignment="1">
      <alignment horizontal="center" vertical="center" wrapText="1"/>
      <protection/>
    </xf>
    <xf numFmtId="213" fontId="113" fillId="0" borderId="51" xfId="422" applyNumberFormat="1" applyFont="1" applyFill="1" applyBorder="1" applyAlignment="1">
      <alignment horizontal="right" vertical="center" wrapText="1" indent="1"/>
      <protection/>
    </xf>
    <xf numFmtId="213" fontId="113" fillId="0" borderId="52" xfId="422" applyNumberFormat="1" applyFont="1" applyFill="1" applyBorder="1" applyAlignment="1">
      <alignment horizontal="right" vertical="center" wrapText="1" indent="1"/>
      <protection/>
    </xf>
    <xf numFmtId="213" fontId="113" fillId="0" borderId="53" xfId="422" applyNumberFormat="1" applyFont="1" applyFill="1" applyBorder="1" applyAlignment="1">
      <alignment horizontal="right" vertical="center" wrapText="1" indent="1"/>
      <protection/>
    </xf>
    <xf numFmtId="191" fontId="114" fillId="0" borderId="36" xfId="422" applyNumberFormat="1" applyFont="1" applyFill="1" applyBorder="1" applyAlignment="1">
      <alignment horizontal="right" vertical="center" wrapText="1" indent="1"/>
      <protection/>
    </xf>
    <xf numFmtId="191" fontId="114" fillId="0" borderId="0" xfId="422" applyNumberFormat="1" applyFont="1" applyFill="1" applyBorder="1" applyAlignment="1">
      <alignment horizontal="right" vertical="center" wrapText="1" indent="1"/>
      <protection/>
    </xf>
    <xf numFmtId="191" fontId="114" fillId="0" borderId="40" xfId="422" applyNumberFormat="1" applyFont="1" applyFill="1" applyBorder="1" applyAlignment="1">
      <alignment horizontal="right" vertical="center" wrapText="1" indent="1"/>
      <protection/>
    </xf>
    <xf numFmtId="213" fontId="114" fillId="0" borderId="36" xfId="422" applyNumberFormat="1" applyFont="1" applyFill="1" applyBorder="1" applyAlignment="1">
      <alignment horizontal="right" vertical="center" wrapText="1" indent="1"/>
      <protection/>
    </xf>
    <xf numFmtId="213" fontId="114" fillId="0" borderId="0" xfId="422" applyNumberFormat="1" applyFont="1" applyFill="1" applyBorder="1" applyAlignment="1">
      <alignment horizontal="right" vertical="center" wrapText="1" indent="1"/>
      <protection/>
    </xf>
    <xf numFmtId="186" fontId="114" fillId="0" borderId="40" xfId="422" applyNumberFormat="1" applyFont="1" applyFill="1" applyBorder="1" applyAlignment="1">
      <alignment horizontal="right" vertical="center" wrapText="1" indent="1"/>
      <protection/>
    </xf>
    <xf numFmtId="213" fontId="114" fillId="0" borderId="40" xfId="422" applyNumberFormat="1" applyFont="1" applyFill="1" applyBorder="1" applyAlignment="1">
      <alignment horizontal="right" vertical="center" wrapText="1" indent="1"/>
      <protection/>
    </xf>
    <xf numFmtId="213" fontId="114" fillId="0" borderId="49" xfId="422" applyNumberFormat="1" applyFont="1" applyFill="1" applyBorder="1" applyAlignment="1">
      <alignment horizontal="right" vertical="center" wrapText="1" indent="1"/>
      <protection/>
    </xf>
    <xf numFmtId="213" fontId="114" fillId="0" borderId="54" xfId="422" applyNumberFormat="1" applyFont="1" applyFill="1" applyBorder="1" applyAlignment="1">
      <alignment horizontal="right" vertical="center" wrapText="1" indent="1"/>
      <protection/>
    </xf>
    <xf numFmtId="213" fontId="114" fillId="0" borderId="50" xfId="422" applyNumberFormat="1" applyFont="1" applyFill="1" applyBorder="1" applyAlignment="1">
      <alignment horizontal="right" vertical="center" wrapText="1" indent="1"/>
      <protection/>
    </xf>
    <xf numFmtId="0" fontId="21" fillId="0" borderId="55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7" fillId="0" borderId="0" xfId="428" applyFont="1" applyFill="1" applyAlignment="1">
      <alignment vertical="center" shrinkToFit="1"/>
      <protection/>
    </xf>
    <xf numFmtId="0" fontId="7" fillId="0" borderId="0" xfId="0" applyFont="1" applyFill="1" applyBorder="1" applyAlignment="1">
      <alignment horizontal="left" vertical="center"/>
    </xf>
    <xf numFmtId="0" fontId="14" fillId="0" borderId="27" xfId="0" applyFont="1" applyFill="1" applyBorder="1" applyAlignment="1">
      <alignment vertical="center"/>
    </xf>
    <xf numFmtId="213" fontId="113" fillId="0" borderId="21" xfId="423" applyNumberFormat="1" applyFont="1" applyFill="1" applyBorder="1" applyAlignment="1">
      <alignment horizontal="right" vertical="center" wrapText="1" indent="1"/>
      <protection/>
    </xf>
    <xf numFmtId="213" fontId="113" fillId="0" borderId="0" xfId="423" applyNumberFormat="1" applyFont="1" applyFill="1" applyBorder="1" applyAlignment="1">
      <alignment horizontal="right" vertical="center" wrapText="1" indent="1"/>
      <protection/>
    </xf>
    <xf numFmtId="213" fontId="113" fillId="0" borderId="20" xfId="423" applyNumberFormat="1" applyFont="1" applyFill="1" applyBorder="1" applyAlignment="1">
      <alignment horizontal="right" vertical="center" wrapText="1" indent="1"/>
      <protection/>
    </xf>
    <xf numFmtId="213" fontId="114" fillId="0" borderId="21" xfId="423" applyNumberFormat="1" applyFont="1" applyFill="1" applyBorder="1" applyAlignment="1">
      <alignment horizontal="right" vertical="center" wrapText="1" indent="1"/>
      <protection/>
    </xf>
    <xf numFmtId="213" fontId="114" fillId="0" borderId="0" xfId="423" applyNumberFormat="1" applyFont="1" applyFill="1" applyBorder="1" applyAlignment="1">
      <alignment horizontal="right" vertical="center" wrapText="1" indent="1"/>
      <protection/>
    </xf>
    <xf numFmtId="213" fontId="114" fillId="0" borderId="20" xfId="423" applyNumberFormat="1" applyFont="1" applyFill="1" applyBorder="1" applyAlignment="1">
      <alignment horizontal="right" vertical="center" wrapText="1" indent="1"/>
      <protection/>
    </xf>
    <xf numFmtId="196" fontId="114" fillId="0" borderId="22" xfId="423" applyNumberFormat="1" applyFont="1" applyFill="1" applyBorder="1" applyAlignment="1">
      <alignment horizontal="right" vertical="center" wrapText="1" indent="1"/>
      <protection/>
    </xf>
    <xf numFmtId="196" fontId="114" fillId="0" borderId="24" xfId="423" applyNumberFormat="1" applyFont="1" applyFill="1" applyBorder="1" applyAlignment="1">
      <alignment horizontal="right" vertical="center" wrapText="1" indent="1"/>
      <protection/>
    </xf>
    <xf numFmtId="196" fontId="114" fillId="0" borderId="26" xfId="423" applyNumberFormat="1" applyFont="1" applyFill="1" applyBorder="1" applyAlignment="1">
      <alignment horizontal="right" vertical="center" wrapText="1" indent="1"/>
      <protection/>
    </xf>
    <xf numFmtId="213" fontId="113" fillId="0" borderId="21" xfId="110" applyNumberFormat="1" applyFont="1" applyFill="1" applyBorder="1" applyAlignment="1">
      <alignment horizontal="right" vertical="center" wrapText="1" indent="1"/>
    </xf>
    <xf numFmtId="213" fontId="113" fillId="0" borderId="0" xfId="110" applyNumberFormat="1" applyFont="1" applyFill="1" applyBorder="1" applyAlignment="1">
      <alignment horizontal="right" vertical="center" wrapText="1" indent="1"/>
    </xf>
    <xf numFmtId="213" fontId="114" fillId="0" borderId="21" xfId="110" applyNumberFormat="1" applyFont="1" applyFill="1" applyBorder="1" applyAlignment="1">
      <alignment horizontal="right" vertical="center" wrapText="1" indent="1"/>
    </xf>
    <xf numFmtId="213" fontId="114" fillId="0" borderId="0" xfId="110" applyNumberFormat="1" applyFont="1" applyFill="1" applyBorder="1" applyAlignment="1">
      <alignment horizontal="right" vertical="center" wrapText="1" indent="1"/>
    </xf>
    <xf numFmtId="213" fontId="114" fillId="0" borderId="0" xfId="63" applyNumberFormat="1" applyFont="1" applyBorder="1" applyAlignment="1">
      <alignment horizontal="right" vertical="center" indent="1" shrinkToFit="1"/>
      <protection/>
    </xf>
    <xf numFmtId="213" fontId="114" fillId="0" borderId="0" xfId="63" applyNumberFormat="1" applyFont="1" applyBorder="1" applyAlignment="1">
      <alignment horizontal="right" vertical="top" indent="1" shrinkToFit="1"/>
      <protection/>
    </xf>
    <xf numFmtId="213" fontId="114" fillId="0" borderId="24" xfId="63" applyNumberFormat="1" applyFont="1" applyBorder="1" applyAlignment="1">
      <alignment horizontal="right" vertical="center" indent="1" shrinkToFit="1"/>
      <protection/>
    </xf>
    <xf numFmtId="213" fontId="114" fillId="0" borderId="24" xfId="63" applyNumberFormat="1" applyFont="1" applyBorder="1" applyAlignment="1">
      <alignment horizontal="right" vertical="top" indent="1" shrinkToFit="1"/>
      <protection/>
    </xf>
    <xf numFmtId="213" fontId="113" fillId="0" borderId="27" xfId="423" applyNumberFormat="1" applyFont="1" applyFill="1" applyBorder="1" applyAlignment="1">
      <alignment horizontal="right" vertical="center" wrapText="1" indent="1"/>
      <protection/>
    </xf>
    <xf numFmtId="0" fontId="21" fillId="0" borderId="21" xfId="0" applyFont="1" applyFill="1" applyBorder="1" applyAlignment="1">
      <alignment horizontal="center" vertical="center" wrapText="1" shrinkToFit="1"/>
    </xf>
    <xf numFmtId="213" fontId="114" fillId="0" borderId="22" xfId="110" applyNumberFormat="1" applyFont="1" applyFill="1" applyBorder="1" applyAlignment="1">
      <alignment horizontal="right" vertical="center" wrapText="1" indent="1"/>
    </xf>
    <xf numFmtId="213" fontId="114" fillId="0" borderId="24" xfId="110" applyNumberFormat="1" applyFont="1" applyFill="1" applyBorder="1" applyAlignment="1">
      <alignment horizontal="right" vertical="center" wrapText="1" indent="1"/>
    </xf>
    <xf numFmtId="0" fontId="115" fillId="0" borderId="0" xfId="0" applyFont="1" applyFill="1" applyBorder="1" applyAlignment="1">
      <alignment horizontal="left" vertical="center"/>
    </xf>
    <xf numFmtId="213" fontId="113" fillId="0" borderId="21" xfId="110" applyNumberFormat="1" applyFont="1" applyFill="1" applyBorder="1" applyAlignment="1">
      <alignment horizontal="center" vertical="center" wrapText="1"/>
    </xf>
    <xf numFmtId="213" fontId="113" fillId="0" borderId="0" xfId="110" applyNumberFormat="1" applyFont="1" applyFill="1" applyBorder="1" applyAlignment="1">
      <alignment horizontal="center" vertical="center" wrapText="1"/>
    </xf>
    <xf numFmtId="213" fontId="113" fillId="0" borderId="0" xfId="423" applyNumberFormat="1" applyFont="1" applyFill="1" applyBorder="1" applyAlignment="1">
      <alignment horizontal="center" vertical="center" wrapText="1"/>
      <protection/>
    </xf>
    <xf numFmtId="213" fontId="114" fillId="0" borderId="21" xfId="110" applyNumberFormat="1" applyFont="1" applyFill="1" applyBorder="1" applyAlignment="1">
      <alignment horizontal="center" vertical="center" wrapText="1"/>
    </xf>
    <xf numFmtId="213" fontId="114" fillId="0" borderId="0" xfId="110" applyNumberFormat="1" applyFont="1" applyFill="1" applyBorder="1" applyAlignment="1">
      <alignment horizontal="center" vertical="center" wrapText="1"/>
    </xf>
    <xf numFmtId="213" fontId="114" fillId="0" borderId="0" xfId="423" applyNumberFormat="1" applyFont="1" applyFill="1" applyBorder="1" applyAlignment="1">
      <alignment horizontal="center" vertical="center" wrapText="1"/>
      <protection/>
    </xf>
    <xf numFmtId="213" fontId="114" fillId="0" borderId="0" xfId="63" applyNumberFormat="1" applyFont="1" applyBorder="1" applyAlignment="1">
      <alignment horizontal="center" vertical="center" shrinkToFit="1"/>
      <protection/>
    </xf>
    <xf numFmtId="213" fontId="114" fillId="0" borderId="0" xfId="63" applyNumberFormat="1" applyFont="1" applyBorder="1" applyAlignment="1">
      <alignment horizontal="center" vertical="top" shrinkToFit="1"/>
      <protection/>
    </xf>
    <xf numFmtId="213" fontId="114" fillId="0" borderId="22" xfId="110" applyNumberFormat="1" applyFont="1" applyFill="1" applyBorder="1" applyAlignment="1">
      <alignment horizontal="center" vertical="center" wrapText="1"/>
    </xf>
    <xf numFmtId="213" fontId="114" fillId="0" borderId="24" xfId="110" applyNumberFormat="1" applyFont="1" applyFill="1" applyBorder="1" applyAlignment="1">
      <alignment horizontal="center" vertical="center" wrapText="1"/>
    </xf>
    <xf numFmtId="213" fontId="114" fillId="0" borderId="24" xfId="63" applyNumberFormat="1" applyFont="1" applyBorder="1" applyAlignment="1">
      <alignment horizontal="center" vertical="center" shrinkToFit="1"/>
      <protection/>
    </xf>
    <xf numFmtId="0" fontId="21" fillId="0" borderId="23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right" vertical="center"/>
    </xf>
    <xf numFmtId="213" fontId="113" fillId="0" borderId="22" xfId="63" applyNumberFormat="1" applyFont="1" applyFill="1" applyBorder="1" applyAlignment="1">
      <alignment horizontal="right" vertical="center" wrapText="1"/>
      <protection/>
    </xf>
    <xf numFmtId="213" fontId="113" fillId="0" borderId="24" xfId="63" applyNumberFormat="1" applyFont="1" applyFill="1" applyBorder="1" applyAlignment="1">
      <alignment horizontal="right" vertical="center" wrapText="1"/>
      <protection/>
    </xf>
    <xf numFmtId="0" fontId="21" fillId="0" borderId="26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213" fontId="113" fillId="0" borderId="24" xfId="178" applyNumberFormat="1" applyFont="1" applyFill="1" applyBorder="1" applyAlignment="1">
      <alignment horizontal="right" vertical="center" wrapText="1"/>
      <protection/>
    </xf>
    <xf numFmtId="0" fontId="14" fillId="0" borderId="27" xfId="0" applyFont="1" applyFill="1" applyBorder="1" applyAlignment="1">
      <alignment horizontal="right" vertical="center"/>
    </xf>
    <xf numFmtId="0" fontId="14" fillId="0" borderId="39" xfId="63" applyFont="1" applyFill="1" applyBorder="1" applyAlignment="1">
      <alignment horizontal="center" vertical="center" wrapText="1"/>
      <protection/>
    </xf>
    <xf numFmtId="0" fontId="14" fillId="0" borderId="0" xfId="63" applyFont="1" applyFill="1" applyAlignment="1">
      <alignment horizontal="justify"/>
      <protection/>
    </xf>
    <xf numFmtId="0" fontId="14" fillId="0" borderId="0" xfId="63" applyFont="1" applyFill="1" applyAlignment="1">
      <alignment vertical="center"/>
      <protection/>
    </xf>
    <xf numFmtId="0" fontId="14" fillId="0" borderId="0" xfId="63" applyFont="1" applyFill="1" applyBorder="1" applyAlignment="1">
      <alignment/>
      <protection/>
    </xf>
    <xf numFmtId="0" fontId="14" fillId="0" borderId="52" xfId="63" applyFont="1" applyFill="1" applyBorder="1" applyAlignment="1">
      <alignment horizontal="center" vertical="center" wrapText="1"/>
      <protection/>
    </xf>
    <xf numFmtId="0" fontId="14" fillId="0" borderId="52" xfId="63" applyFont="1" applyFill="1" applyBorder="1" applyAlignment="1">
      <alignment vertical="center"/>
      <protection/>
    </xf>
    <xf numFmtId="0" fontId="14" fillId="0" borderId="0" xfId="63" applyFont="1" applyFill="1" applyBorder="1" applyAlignment="1">
      <alignment horizontal="center" vertical="center" wrapText="1"/>
      <protection/>
    </xf>
    <xf numFmtId="0" fontId="14" fillId="0" borderId="22" xfId="63" applyFont="1" applyFill="1" applyBorder="1" applyAlignment="1">
      <alignment vertical="center" wrapText="1"/>
      <protection/>
    </xf>
    <xf numFmtId="0" fontId="14" fillId="0" borderId="24" xfId="63" applyFont="1" applyFill="1" applyBorder="1" applyAlignment="1">
      <alignment vertical="center" wrapText="1"/>
      <protection/>
    </xf>
    <xf numFmtId="0" fontId="14" fillId="0" borderId="26" xfId="63" applyFont="1" applyFill="1" applyBorder="1" applyAlignment="1">
      <alignment vertical="center" wrapText="1"/>
      <protection/>
    </xf>
    <xf numFmtId="0" fontId="14" fillId="0" borderId="0" xfId="63" applyFont="1" applyFill="1" applyBorder="1" applyAlignment="1">
      <alignment horizontal="center" vertical="center"/>
      <protection/>
    </xf>
    <xf numFmtId="0" fontId="14" fillId="0" borderId="38" xfId="63" applyFont="1" applyFill="1" applyBorder="1" applyAlignment="1">
      <alignment horizontal="center" vertical="center" wrapText="1"/>
      <protection/>
    </xf>
    <xf numFmtId="0" fontId="15" fillId="0" borderId="38" xfId="63" applyFont="1" applyFill="1" applyBorder="1" applyAlignment="1">
      <alignment horizontal="center" vertical="center" wrapText="1"/>
      <protection/>
    </xf>
    <xf numFmtId="0" fontId="7" fillId="0" borderId="20" xfId="63" applyFont="1" applyFill="1" applyBorder="1" applyAlignment="1">
      <alignment horizontal="center" vertical="center"/>
      <protection/>
    </xf>
    <xf numFmtId="0" fontId="14" fillId="0" borderId="54" xfId="63" applyFont="1" applyFill="1" applyBorder="1" applyAlignment="1">
      <alignment vertical="center" wrapText="1"/>
      <protection/>
    </xf>
    <xf numFmtId="0" fontId="14" fillId="0" borderId="56" xfId="63" applyFont="1" applyFill="1" applyBorder="1" applyAlignment="1">
      <alignment horizontal="center" vertical="center"/>
      <protection/>
    </xf>
    <xf numFmtId="0" fontId="14" fillId="0" borderId="54" xfId="63" applyFont="1" applyFill="1" applyBorder="1" applyAlignment="1">
      <alignment vertical="center"/>
      <protection/>
    </xf>
    <xf numFmtId="213" fontId="14" fillId="0" borderId="36" xfId="63" applyNumberFormat="1" applyFont="1" applyFill="1" applyBorder="1" applyAlignment="1">
      <alignment horizontal="right" vertical="center" wrapText="1" indent="1"/>
      <protection/>
    </xf>
    <xf numFmtId="0" fontId="14" fillId="0" borderId="0" xfId="63" applyNumberFormat="1" applyFont="1" applyFill="1" applyBorder="1" applyAlignment="1">
      <alignment horizontal="right" vertical="center" wrapText="1" indent="1"/>
      <protection/>
    </xf>
    <xf numFmtId="0" fontId="14" fillId="0" borderId="20" xfId="63" applyFont="1" applyFill="1" applyBorder="1" applyAlignment="1">
      <alignment horizontal="right" vertical="center" indent="1"/>
      <protection/>
    </xf>
    <xf numFmtId="0" fontId="113" fillId="0" borderId="24" xfId="63" applyFont="1" applyFill="1" applyBorder="1" applyAlignment="1">
      <alignment horizontal="center" vertical="center" wrapText="1"/>
      <protection/>
    </xf>
    <xf numFmtId="213" fontId="113" fillId="0" borderId="57" xfId="63" applyNumberFormat="1" applyFont="1" applyFill="1" applyBorder="1" applyAlignment="1">
      <alignment horizontal="right" vertical="center" wrapText="1" indent="1"/>
      <protection/>
    </xf>
    <xf numFmtId="213" fontId="113" fillId="0" borderId="24" xfId="63" applyNumberFormat="1" applyFont="1" applyFill="1" applyBorder="1" applyAlignment="1">
      <alignment horizontal="right" vertical="center" wrapText="1" indent="1"/>
      <protection/>
    </xf>
    <xf numFmtId="213" fontId="114" fillId="0" borderId="24" xfId="63" applyNumberFormat="1" applyFont="1" applyFill="1" applyBorder="1" applyAlignment="1">
      <alignment horizontal="right" vertical="center" wrapText="1" indent="1"/>
      <protection/>
    </xf>
    <xf numFmtId="0" fontId="14" fillId="0" borderId="26" xfId="63" applyFont="1" applyFill="1" applyBorder="1" applyAlignment="1">
      <alignment horizontal="right" vertical="center" indent="1"/>
      <protection/>
    </xf>
    <xf numFmtId="0" fontId="14" fillId="0" borderId="0" xfId="63" applyFont="1" applyFill="1" applyBorder="1" applyAlignment="1">
      <alignment vertical="center"/>
      <protection/>
    </xf>
    <xf numFmtId="0" fontId="14" fillId="0" borderId="53" xfId="63" applyFont="1" applyFill="1" applyBorder="1" applyAlignment="1">
      <alignment horizontal="center" vertical="center" wrapText="1"/>
      <protection/>
    </xf>
    <xf numFmtId="0" fontId="14" fillId="0" borderId="58" xfId="63" applyFont="1" applyFill="1" applyBorder="1" applyAlignment="1">
      <alignment vertical="center"/>
      <protection/>
    </xf>
    <xf numFmtId="0" fontId="14" fillId="0" borderId="40" xfId="63" applyFont="1" applyFill="1" applyBorder="1" applyAlignment="1">
      <alignment horizontal="center" vertical="center" wrapText="1"/>
      <protection/>
    </xf>
    <xf numFmtId="0" fontId="14" fillId="0" borderId="59" xfId="63" applyFont="1" applyFill="1" applyBorder="1" applyAlignment="1">
      <alignment horizontal="center" vertical="center" wrapText="1"/>
      <protection/>
    </xf>
    <xf numFmtId="0" fontId="14" fillId="0" borderId="60" xfId="63" applyFont="1" applyFill="1" applyBorder="1" applyAlignment="1">
      <alignment horizontal="center" vertical="center" wrapText="1"/>
      <protection/>
    </xf>
    <xf numFmtId="0" fontId="14" fillId="0" borderId="21" xfId="63" applyFont="1" applyFill="1" applyBorder="1" applyAlignment="1">
      <alignment horizontal="center" vertical="center"/>
      <protection/>
    </xf>
    <xf numFmtId="0" fontId="14" fillId="0" borderId="50" xfId="63" applyFont="1" applyFill="1" applyBorder="1" applyAlignment="1">
      <alignment vertical="center" wrapText="1"/>
      <protection/>
    </xf>
    <xf numFmtId="0" fontId="14" fillId="0" borderId="61" xfId="63" applyFont="1" applyFill="1" applyBorder="1" applyAlignment="1">
      <alignment horizontal="center" vertical="center" wrapText="1"/>
      <protection/>
    </xf>
    <xf numFmtId="0" fontId="14" fillId="0" borderId="62" xfId="63" applyFont="1" applyFill="1" applyBorder="1" applyAlignment="1">
      <alignment vertical="center"/>
      <protection/>
    </xf>
    <xf numFmtId="0" fontId="14" fillId="0" borderId="36" xfId="63" applyFont="1" applyFill="1" applyBorder="1" applyAlignment="1">
      <alignment horizontal="right" vertical="center" wrapText="1" indent="1"/>
      <protection/>
    </xf>
    <xf numFmtId="0" fontId="14" fillId="0" borderId="0" xfId="63" applyFont="1" applyFill="1" applyBorder="1" applyAlignment="1">
      <alignment horizontal="right" vertical="center" wrapText="1" indent="1"/>
      <protection/>
    </xf>
    <xf numFmtId="194" fontId="14" fillId="0" borderId="0" xfId="63" applyNumberFormat="1" applyFont="1" applyFill="1" applyAlignment="1">
      <alignment horizontal="right" vertical="center" wrapText="1" indent="1"/>
      <protection/>
    </xf>
    <xf numFmtId="210" fontId="14" fillId="0" borderId="0" xfId="63" applyNumberFormat="1" applyFont="1" applyFill="1" applyBorder="1" applyAlignment="1">
      <alignment horizontal="right" vertical="center" wrapText="1" indent="1"/>
      <protection/>
    </xf>
    <xf numFmtId="0" fontId="14" fillId="0" borderId="21" xfId="63" applyFont="1" applyFill="1" applyBorder="1" applyAlignment="1">
      <alignment horizontal="center" vertical="center" wrapText="1"/>
      <protection/>
    </xf>
    <xf numFmtId="0" fontId="113" fillId="0" borderId="36" xfId="63" applyFont="1" applyFill="1" applyBorder="1" applyAlignment="1">
      <alignment horizontal="right" vertical="center" wrapText="1" indent="1"/>
      <protection/>
    </xf>
    <xf numFmtId="0" fontId="113" fillId="0" borderId="24" xfId="63" applyFont="1" applyFill="1" applyBorder="1" applyAlignment="1">
      <alignment horizontal="right" vertical="center" wrapText="1" indent="1"/>
      <protection/>
    </xf>
    <xf numFmtId="0" fontId="113" fillId="0" borderId="24" xfId="63" applyNumberFormat="1" applyFont="1" applyFill="1" applyBorder="1" applyAlignment="1">
      <alignment horizontal="right" vertical="center" wrapText="1" indent="1"/>
      <protection/>
    </xf>
    <xf numFmtId="0" fontId="113" fillId="0" borderId="22" xfId="63" applyFont="1" applyFill="1" applyBorder="1" applyAlignment="1">
      <alignment horizontal="center" vertical="center" wrapText="1"/>
      <protection/>
    </xf>
    <xf numFmtId="0" fontId="14" fillId="0" borderId="27" xfId="63" applyFont="1" applyFill="1" applyBorder="1" applyAlignment="1" quotePrefix="1">
      <alignment vertical="center"/>
      <protection/>
    </xf>
    <xf numFmtId="0" fontId="14" fillId="0" borderId="0" xfId="63" applyFont="1" applyFill="1" applyAlignment="1">
      <alignment horizontal="center" vertical="center"/>
      <protection/>
    </xf>
    <xf numFmtId="0" fontId="14" fillId="0" borderId="27" xfId="63" applyFont="1" applyFill="1" applyBorder="1" applyAlignment="1">
      <alignment vertical="center"/>
      <protection/>
    </xf>
    <xf numFmtId="0" fontId="14" fillId="0" borderId="0" xfId="428" applyFont="1" applyFill="1">
      <alignment/>
      <protection/>
    </xf>
    <xf numFmtId="0" fontId="14" fillId="0" borderId="27" xfId="0" applyFont="1" applyFill="1" applyBorder="1" applyAlignment="1">
      <alignment horizontal="left" vertical="center"/>
    </xf>
    <xf numFmtId="0" fontId="6" fillId="0" borderId="0" xfId="63" applyFont="1" applyFill="1">
      <alignment/>
      <protection/>
    </xf>
    <xf numFmtId="0" fontId="14" fillId="0" borderId="0" xfId="63" applyFont="1" applyFill="1">
      <alignment/>
      <protection/>
    </xf>
    <xf numFmtId="0" fontId="14" fillId="0" borderId="0" xfId="63" applyFont="1" applyFill="1" applyAlignment="1">
      <alignment horizontal="right"/>
      <protection/>
    </xf>
    <xf numFmtId="0" fontId="14" fillId="0" borderId="53" xfId="63" applyFont="1" applyFill="1" applyBorder="1" applyAlignment="1">
      <alignment vertical="center"/>
      <protection/>
    </xf>
    <xf numFmtId="0" fontId="14" fillId="0" borderId="51" xfId="63" applyFont="1" applyFill="1" applyBorder="1" applyAlignment="1">
      <alignment vertical="center"/>
      <protection/>
    </xf>
    <xf numFmtId="0" fontId="14" fillId="0" borderId="40" xfId="63" applyFont="1" applyFill="1" applyBorder="1" applyAlignment="1">
      <alignment horizontal="center" vertical="center"/>
      <protection/>
    </xf>
    <xf numFmtId="0" fontId="14" fillId="0" borderId="36" xfId="63" applyFont="1" applyFill="1" applyBorder="1" applyAlignment="1">
      <alignment horizontal="center" vertical="center"/>
      <protection/>
    </xf>
    <xf numFmtId="0" fontId="15" fillId="0" borderId="40" xfId="63" applyFont="1" applyFill="1" applyBorder="1" applyAlignment="1">
      <alignment horizontal="center" vertical="center"/>
      <protection/>
    </xf>
    <xf numFmtId="0" fontId="14" fillId="0" borderId="51" xfId="63" applyFont="1" applyFill="1" applyBorder="1" applyAlignment="1">
      <alignment horizontal="center" vertical="center" wrapText="1"/>
      <protection/>
    </xf>
    <xf numFmtId="0" fontId="14" fillId="0" borderId="50" xfId="63" applyFont="1" applyFill="1" applyBorder="1" applyAlignment="1">
      <alignment vertical="center"/>
      <protection/>
    </xf>
    <xf numFmtId="0" fontId="14" fillId="0" borderId="35" xfId="63" applyFont="1" applyFill="1" applyBorder="1" applyAlignment="1">
      <alignment horizontal="center" vertical="center"/>
      <protection/>
    </xf>
    <xf numFmtId="0" fontId="14" fillId="0" borderId="35" xfId="63" applyFont="1" applyFill="1" applyBorder="1" applyAlignment="1">
      <alignment horizontal="center" vertical="center" wrapText="1"/>
      <protection/>
    </xf>
    <xf numFmtId="0" fontId="14" fillId="0" borderId="49" xfId="63" applyFont="1" applyFill="1" applyBorder="1" applyAlignment="1">
      <alignment vertical="center"/>
      <protection/>
    </xf>
    <xf numFmtId="41" fontId="14" fillId="0" borderId="36" xfId="63" applyNumberFormat="1" applyFont="1" applyFill="1" applyBorder="1" applyAlignment="1">
      <alignment horizontal="right" vertical="center" wrapText="1" indent="2"/>
      <protection/>
    </xf>
    <xf numFmtId="41" fontId="14" fillId="0" borderId="0" xfId="63" applyNumberFormat="1" applyFont="1" applyFill="1" applyBorder="1" applyAlignment="1">
      <alignment horizontal="right" vertical="center" wrapText="1" indent="2"/>
      <protection/>
    </xf>
    <xf numFmtId="41" fontId="14" fillId="0" borderId="40" xfId="63" applyNumberFormat="1" applyFont="1" applyFill="1" applyBorder="1" applyAlignment="1">
      <alignment horizontal="right" vertical="center" wrapText="1" indent="2"/>
      <protection/>
    </xf>
    <xf numFmtId="41" fontId="14" fillId="0" borderId="36" xfId="429" applyNumberFormat="1" applyFont="1" applyFill="1" applyBorder="1" applyAlignment="1" applyProtection="1">
      <alignment horizontal="right" vertical="center" wrapText="1" indent="2"/>
      <protection locked="0"/>
    </xf>
    <xf numFmtId="0" fontId="21" fillId="0" borderId="0" xfId="63" applyFont="1" applyFill="1" applyAlignment="1">
      <alignment vertical="center"/>
      <protection/>
    </xf>
    <xf numFmtId="0" fontId="113" fillId="0" borderId="0" xfId="63" applyFont="1" applyFill="1" applyBorder="1" applyAlignment="1">
      <alignment horizontal="center" vertical="center" wrapText="1"/>
      <protection/>
    </xf>
    <xf numFmtId="41" fontId="113" fillId="0" borderId="36" xfId="429" applyNumberFormat="1" applyFont="1" applyFill="1" applyBorder="1" applyAlignment="1" applyProtection="1">
      <alignment horizontal="right" vertical="center" wrapText="1" indent="2"/>
      <protection locked="0"/>
    </xf>
    <xf numFmtId="41" fontId="113" fillId="0" borderId="0" xfId="429" applyNumberFormat="1" applyFont="1" applyFill="1" applyBorder="1" applyAlignment="1" applyProtection="1">
      <alignment horizontal="right" vertical="center" wrapText="1" indent="2"/>
      <protection locked="0"/>
    </xf>
    <xf numFmtId="0" fontId="113" fillId="0" borderId="21" xfId="63" applyFont="1" applyFill="1" applyBorder="1" applyAlignment="1">
      <alignment horizontal="center" vertical="center" wrapText="1"/>
      <protection/>
    </xf>
    <xf numFmtId="0" fontId="115" fillId="0" borderId="0" xfId="63" applyFont="1" applyFill="1" applyBorder="1" applyAlignment="1">
      <alignment horizontal="center" vertical="center" wrapText="1"/>
      <protection/>
    </xf>
    <xf numFmtId="41" fontId="114" fillId="0" borderId="36" xfId="429" applyNumberFormat="1" applyFont="1" applyFill="1" applyBorder="1" applyAlignment="1" applyProtection="1">
      <alignment horizontal="right" vertical="center" wrapText="1" indent="2"/>
      <protection locked="0"/>
    </xf>
    <xf numFmtId="41" fontId="114" fillId="0" borderId="0" xfId="429" applyNumberFormat="1" applyFont="1" applyFill="1" applyBorder="1" applyAlignment="1" applyProtection="1">
      <alignment horizontal="right" vertical="center" wrapText="1" indent="2"/>
      <protection locked="0"/>
    </xf>
    <xf numFmtId="41" fontId="114" fillId="0" borderId="40" xfId="429" applyNumberFormat="1" applyFont="1" applyFill="1" applyBorder="1" applyAlignment="1" applyProtection="1">
      <alignment horizontal="right" vertical="center" wrapText="1" indent="2"/>
      <protection locked="0"/>
    </xf>
    <xf numFmtId="0" fontId="114" fillId="0" borderId="36" xfId="63" applyFont="1" applyFill="1" applyBorder="1" applyAlignment="1">
      <alignment horizontal="center" vertical="center"/>
      <protection/>
    </xf>
    <xf numFmtId="0" fontId="114" fillId="0" borderId="0" xfId="63" applyFont="1" applyFill="1" applyBorder="1" applyAlignment="1">
      <alignment horizontal="center" vertical="center" wrapText="1"/>
      <protection/>
    </xf>
    <xf numFmtId="0" fontId="114" fillId="0" borderId="24" xfId="63" applyFont="1" applyFill="1" applyBorder="1" applyAlignment="1">
      <alignment horizontal="center" vertical="center" wrapText="1"/>
      <protection/>
    </xf>
    <xf numFmtId="41" fontId="114" fillId="0" borderId="49" xfId="429" applyNumberFormat="1" applyFont="1" applyFill="1" applyBorder="1" applyAlignment="1" applyProtection="1">
      <alignment horizontal="right" vertical="center" wrapText="1" indent="2"/>
      <protection locked="0"/>
    </xf>
    <xf numFmtId="41" fontId="114" fillId="0" borderId="54" xfId="429" applyNumberFormat="1" applyFont="1" applyFill="1" applyBorder="1" applyAlignment="1" applyProtection="1">
      <alignment horizontal="right" vertical="center" wrapText="1" indent="2"/>
      <protection locked="0"/>
    </xf>
    <xf numFmtId="41" fontId="114" fillId="0" borderId="50" xfId="429" applyNumberFormat="1" applyFont="1" applyFill="1" applyBorder="1" applyAlignment="1" applyProtection="1">
      <alignment horizontal="right" vertical="center" wrapText="1" indent="2"/>
      <protection locked="0"/>
    </xf>
    <xf numFmtId="0" fontId="114" fillId="0" borderId="49" xfId="63" applyFont="1" applyFill="1" applyBorder="1" applyAlignment="1">
      <alignment horizontal="center" vertical="center"/>
      <protection/>
    </xf>
    <xf numFmtId="0" fontId="14" fillId="0" borderId="54" xfId="63" applyFont="1" applyFill="1" applyBorder="1" applyAlignment="1">
      <alignment horizontal="center" vertical="center"/>
      <protection/>
    </xf>
    <xf numFmtId="0" fontId="14" fillId="0" borderId="51" xfId="63" applyFont="1" applyFill="1" applyBorder="1" applyAlignment="1">
      <alignment horizontal="center" vertical="center"/>
      <protection/>
    </xf>
    <xf numFmtId="41" fontId="14" fillId="0" borderId="40" xfId="429" applyNumberFormat="1" applyFont="1" applyFill="1" applyBorder="1" applyAlignment="1" applyProtection="1">
      <alignment horizontal="right" vertical="center" wrapText="1" indent="2"/>
      <protection locked="0"/>
    </xf>
    <xf numFmtId="41" fontId="113" fillId="0" borderId="40" xfId="429" applyNumberFormat="1" applyFont="1" applyFill="1" applyBorder="1" applyAlignment="1" applyProtection="1">
      <alignment horizontal="right" vertical="center" wrapText="1" indent="2"/>
      <protection locked="0"/>
    </xf>
    <xf numFmtId="0" fontId="116" fillId="0" borderId="0" xfId="63" applyFont="1" applyFill="1" applyBorder="1" applyAlignment="1">
      <alignment horizontal="center" vertical="center" wrapText="1"/>
      <protection/>
    </xf>
    <xf numFmtId="0" fontId="114" fillId="0" borderId="0" xfId="63" applyFont="1" applyFill="1" applyAlignment="1">
      <alignment horizontal="center" vertical="center"/>
      <protection/>
    </xf>
    <xf numFmtId="41" fontId="114" fillId="0" borderId="36" xfId="63" applyNumberFormat="1" applyFont="1" applyFill="1" applyBorder="1" applyAlignment="1">
      <alignment horizontal="right" vertical="center" wrapText="1" indent="2"/>
      <protection/>
    </xf>
    <xf numFmtId="41" fontId="114" fillId="0" borderId="0" xfId="63" applyNumberFormat="1" applyFont="1" applyFill="1" applyBorder="1" applyAlignment="1">
      <alignment horizontal="right" vertical="center" wrapText="1" indent="2"/>
      <protection/>
    </xf>
    <xf numFmtId="0" fontId="114" fillId="0" borderId="0" xfId="63" applyFont="1" applyFill="1" applyBorder="1" applyAlignment="1">
      <alignment horizontal="center" vertical="center"/>
      <protection/>
    </xf>
    <xf numFmtId="0" fontId="116" fillId="0" borderId="24" xfId="63" applyFont="1" applyFill="1" applyBorder="1" applyAlignment="1">
      <alignment horizontal="center" vertical="center" wrapText="1"/>
      <protection/>
    </xf>
    <xf numFmtId="41" fontId="114" fillId="0" borderId="49" xfId="63" applyNumberFormat="1" applyFont="1" applyFill="1" applyBorder="1" applyAlignment="1">
      <alignment horizontal="right" vertical="center" wrapText="1" indent="2"/>
      <protection/>
    </xf>
    <xf numFmtId="41" fontId="114" fillId="0" borderId="54" xfId="63" applyNumberFormat="1" applyFont="1" applyFill="1" applyBorder="1" applyAlignment="1">
      <alignment horizontal="right" vertical="center" wrapText="1" indent="2"/>
      <protection/>
    </xf>
    <xf numFmtId="0" fontId="114" fillId="0" borderId="54" xfId="63" applyFont="1" applyFill="1" applyBorder="1" applyAlignment="1">
      <alignment horizontal="center" vertical="center"/>
      <protection/>
    </xf>
    <xf numFmtId="0" fontId="14" fillId="0" borderId="0" xfId="63" applyFont="1" applyFill="1" applyBorder="1" applyAlignment="1" quotePrefix="1">
      <alignment vertical="center" wrapText="1"/>
      <protection/>
    </xf>
    <xf numFmtId="0" fontId="14" fillId="0" borderId="52" xfId="63" applyFont="1" applyFill="1" applyBorder="1" applyAlignment="1">
      <alignment vertical="center" wrapText="1"/>
      <protection/>
    </xf>
    <xf numFmtId="0" fontId="14" fillId="0" borderId="0" xfId="63" applyFont="1" applyFill="1" applyAlignment="1">
      <alignment horizontal="right" vertical="center" shrinkToFit="1"/>
      <protection/>
    </xf>
    <xf numFmtId="213" fontId="21" fillId="0" borderId="22" xfId="142" applyNumberFormat="1" applyFont="1" applyFill="1" applyBorder="1" applyAlignment="1">
      <alignment horizontal="center" vertical="center" wrapText="1"/>
      <protection/>
    </xf>
    <xf numFmtId="213" fontId="21" fillId="0" borderId="24" xfId="142" applyNumberFormat="1" applyFont="1" applyFill="1" applyBorder="1" applyAlignment="1">
      <alignment horizontal="center" vertical="center" wrapText="1"/>
      <protection/>
    </xf>
    <xf numFmtId="213" fontId="21" fillId="0" borderId="26" xfId="142" applyNumberFormat="1" applyFont="1" applyFill="1" applyBorder="1" applyAlignment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center" vertical="center"/>
      <protection locked="0"/>
    </xf>
    <xf numFmtId="0" fontId="21" fillId="0" borderId="24" xfId="0" applyFont="1" applyFill="1" applyBorder="1" applyAlignment="1" applyProtection="1">
      <alignment horizontal="center" vertical="center"/>
      <protection locked="0"/>
    </xf>
    <xf numFmtId="0" fontId="0" fillId="0" borderId="0" xfId="176" applyFont="1" applyFill="1" applyAlignment="1">
      <alignment vertical="center"/>
      <protection/>
    </xf>
    <xf numFmtId="181" fontId="21" fillId="0" borderId="27" xfId="330" applyNumberFormat="1" applyFont="1" applyFill="1" applyBorder="1" applyAlignment="1">
      <alignment horizontal="right" vertical="center" wrapText="1" indent="1"/>
      <protection/>
    </xf>
    <xf numFmtId="181" fontId="14" fillId="0" borderId="0" xfId="330" applyNumberFormat="1" applyFont="1" applyFill="1" applyBorder="1" applyAlignment="1">
      <alignment horizontal="right" vertical="center" wrapText="1" indent="1"/>
      <protection/>
    </xf>
    <xf numFmtId="181" fontId="21" fillId="0" borderId="25" xfId="330" applyNumberFormat="1" applyFont="1" applyFill="1" applyBorder="1" applyAlignment="1">
      <alignment horizontal="right" vertical="center" wrapText="1" indent="1"/>
      <protection/>
    </xf>
    <xf numFmtId="181" fontId="14" fillId="0" borderId="20" xfId="330" applyNumberFormat="1" applyFont="1" applyFill="1" applyBorder="1" applyAlignment="1">
      <alignment horizontal="right" vertical="center" wrapText="1" indent="1"/>
      <protection/>
    </xf>
    <xf numFmtId="181" fontId="14" fillId="0" borderId="0" xfId="337" applyNumberFormat="1" applyFont="1" applyFill="1" applyBorder="1" applyAlignment="1">
      <alignment horizontal="right" vertical="center" wrapText="1" indent="1"/>
      <protection/>
    </xf>
    <xf numFmtId="181" fontId="21" fillId="0" borderId="27" xfId="337" applyNumberFormat="1" applyFont="1" applyFill="1" applyBorder="1" applyAlignment="1">
      <alignment horizontal="right" vertical="center" wrapText="1" indent="1"/>
      <protection/>
    </xf>
    <xf numFmtId="181" fontId="14" fillId="0" borderId="22" xfId="337" applyNumberFormat="1" applyFont="1" applyFill="1" applyBorder="1" applyAlignment="1">
      <alignment horizontal="right" vertical="center" wrapText="1" indent="1"/>
      <protection/>
    </xf>
    <xf numFmtId="181" fontId="14" fillId="0" borderId="24" xfId="337" applyNumberFormat="1" applyFont="1" applyFill="1" applyBorder="1" applyAlignment="1">
      <alignment horizontal="right" vertical="center" wrapText="1" indent="1"/>
      <protection/>
    </xf>
    <xf numFmtId="0" fontId="24" fillId="0" borderId="0" xfId="176" applyFont="1" applyFill="1" applyAlignment="1">
      <alignment vertical="center"/>
      <protection/>
    </xf>
    <xf numFmtId="0" fontId="25" fillId="0" borderId="0" xfId="176" applyFont="1" applyFill="1" applyAlignment="1">
      <alignment vertical="center"/>
      <protection/>
    </xf>
    <xf numFmtId="49" fontId="7" fillId="0" borderId="26" xfId="143" applyNumberFormat="1" applyFont="1" applyFill="1" applyBorder="1" applyAlignment="1">
      <alignment horizontal="center" vertical="center" wrapText="1"/>
      <protection/>
    </xf>
    <xf numFmtId="181" fontId="14" fillId="0" borderId="26" xfId="337" applyNumberFormat="1" applyFont="1" applyFill="1" applyBorder="1" applyAlignment="1">
      <alignment horizontal="right" vertical="center" wrapText="1" indent="1"/>
      <protection/>
    </xf>
    <xf numFmtId="0" fontId="14" fillId="0" borderId="0" xfId="176" applyFont="1" applyFill="1" applyAlignment="1">
      <alignment horizontal="left" vertical="center"/>
      <protection/>
    </xf>
    <xf numFmtId="0" fontId="15" fillId="0" borderId="27" xfId="0" applyFont="1" applyFill="1" applyBorder="1" applyAlignment="1">
      <alignment horizontal="left" vertical="center"/>
    </xf>
    <xf numFmtId="0" fontId="21" fillId="0" borderId="40" xfId="176" applyFont="1" applyFill="1" applyBorder="1" applyAlignment="1">
      <alignment horizontal="center" vertical="center"/>
      <protection/>
    </xf>
    <xf numFmtId="0" fontId="100" fillId="0" borderId="0" xfId="176" applyFont="1" applyFill="1" applyBorder="1">
      <alignment vertical="center"/>
      <protection/>
    </xf>
    <xf numFmtId="0" fontId="100" fillId="0" borderId="0" xfId="176" applyFont="1" applyFill="1">
      <alignment vertical="center"/>
      <protection/>
    </xf>
    <xf numFmtId="0" fontId="45" fillId="0" borderId="40" xfId="176" applyFont="1" applyFill="1" applyBorder="1" applyAlignment="1">
      <alignment horizontal="center" vertical="center" wrapText="1"/>
      <protection/>
    </xf>
    <xf numFmtId="191" fontId="21" fillId="0" borderId="0" xfId="143" applyNumberFormat="1" applyFont="1" applyFill="1" applyBorder="1" applyAlignment="1">
      <alignment horizontal="center" vertical="center" wrapText="1"/>
      <protection/>
    </xf>
    <xf numFmtId="214" fontId="21" fillId="0" borderId="0" xfId="63" applyNumberFormat="1" applyFont="1" applyFill="1" applyBorder="1" applyAlignment="1">
      <alignment horizontal="center" vertical="center"/>
      <protection/>
    </xf>
    <xf numFmtId="0" fontId="21" fillId="0" borderId="39" xfId="176" applyFont="1" applyFill="1" applyBorder="1" applyAlignment="1">
      <alignment horizontal="center" vertical="center"/>
      <protection/>
    </xf>
    <xf numFmtId="191" fontId="21" fillId="0" borderId="57" xfId="143" applyNumberFormat="1" applyFont="1" applyFill="1" applyBorder="1" applyAlignment="1">
      <alignment horizontal="center" vertical="center" wrapText="1"/>
      <protection/>
    </xf>
    <xf numFmtId="214" fontId="21" fillId="0" borderId="24" xfId="63" applyNumberFormat="1" applyFont="1" applyFill="1" applyBorder="1" applyAlignment="1">
      <alignment horizontal="center" vertical="center"/>
      <protection/>
    </xf>
    <xf numFmtId="191" fontId="21" fillId="0" borderId="36" xfId="143" applyNumberFormat="1" applyFont="1" applyFill="1" applyBorder="1" applyAlignment="1">
      <alignment horizontal="right" vertical="center" wrapText="1" indent="2"/>
      <protection/>
    </xf>
    <xf numFmtId="191" fontId="21" fillId="0" borderId="49" xfId="143" applyNumberFormat="1" applyFont="1" applyFill="1" applyBorder="1" applyAlignment="1">
      <alignment horizontal="right" vertical="center" wrapText="1" indent="2"/>
      <protection/>
    </xf>
    <xf numFmtId="191" fontId="21" fillId="0" borderId="54" xfId="350" applyNumberFormat="1" applyFont="1" applyFill="1" applyBorder="1" applyAlignment="1">
      <alignment horizontal="right" vertical="center" wrapText="1" indent="2"/>
      <protection/>
    </xf>
    <xf numFmtId="0" fontId="15" fillId="0" borderId="0" xfId="176" applyFont="1" applyBorder="1">
      <alignment vertical="center"/>
      <protection/>
    </xf>
    <xf numFmtId="0" fontId="6" fillId="0" borderId="0" xfId="176" applyFont="1" applyAlignment="1">
      <alignment vertical="center"/>
      <protection/>
    </xf>
    <xf numFmtId="0" fontId="24" fillId="0" borderId="0" xfId="176" applyFont="1" applyAlignment="1">
      <alignment vertical="center"/>
      <protection/>
    </xf>
    <xf numFmtId="0" fontId="0" fillId="0" borderId="0" xfId="176" applyFont="1" applyAlignment="1">
      <alignment vertical="center"/>
      <protection/>
    </xf>
    <xf numFmtId="0" fontId="14" fillId="0" borderId="0" xfId="176" applyFont="1" applyAlignment="1">
      <alignment vertical="center"/>
      <protection/>
    </xf>
    <xf numFmtId="0" fontId="14" fillId="0" borderId="0" xfId="176" applyFont="1" applyAlignment="1">
      <alignment horizontal="right" vertical="center"/>
      <protection/>
    </xf>
    <xf numFmtId="0" fontId="14" fillId="0" borderId="28" xfId="176" applyFont="1" applyBorder="1" applyAlignment="1">
      <alignment horizontal="center" vertical="center" wrapText="1"/>
      <protection/>
    </xf>
    <xf numFmtId="0" fontId="14" fillId="0" borderId="63" xfId="176" applyFont="1" applyBorder="1" applyAlignment="1">
      <alignment horizontal="center" vertical="center" wrapText="1"/>
      <protection/>
    </xf>
    <xf numFmtId="0" fontId="14" fillId="0" borderId="3" xfId="176" applyFont="1" applyBorder="1" applyAlignment="1">
      <alignment horizontal="center" vertical="center" wrapText="1"/>
      <protection/>
    </xf>
    <xf numFmtId="0" fontId="14" fillId="26" borderId="63" xfId="63" applyFont="1" applyFill="1" applyBorder="1" applyAlignment="1" applyProtection="1">
      <alignment horizontal="center" vertical="center" wrapText="1"/>
      <protection locked="0"/>
    </xf>
    <xf numFmtId="0" fontId="21" fillId="0" borderId="20" xfId="176" applyFont="1" applyFill="1" applyBorder="1" applyAlignment="1">
      <alignment horizontal="center" vertical="center"/>
      <protection/>
    </xf>
    <xf numFmtId="213" fontId="21" fillId="0" borderId="27" xfId="176" applyNumberFormat="1" applyFont="1" applyBorder="1" applyAlignment="1">
      <alignment horizontal="right" vertical="center" wrapText="1" indent="1"/>
      <protection/>
    </xf>
    <xf numFmtId="196" fontId="21" fillId="0" borderId="27" xfId="176" applyNumberFormat="1" applyFont="1" applyBorder="1" applyAlignment="1">
      <alignment horizontal="right" vertical="center" wrapText="1" indent="1"/>
      <protection/>
    </xf>
    <xf numFmtId="0" fontId="21" fillId="26" borderId="23" xfId="63" applyFont="1" applyFill="1" applyBorder="1" applyAlignment="1" applyProtection="1">
      <alignment horizontal="center" vertical="center"/>
      <protection locked="0"/>
    </xf>
    <xf numFmtId="0" fontId="21" fillId="0" borderId="0" xfId="176" applyFont="1" applyAlignment="1">
      <alignment vertical="center"/>
      <protection/>
    </xf>
    <xf numFmtId="0" fontId="14" fillId="0" borderId="20" xfId="176" applyFont="1" applyBorder="1" applyAlignment="1">
      <alignment horizontal="distributed" vertical="center" wrapText="1" indent="1"/>
      <protection/>
    </xf>
    <xf numFmtId="213" fontId="14" fillId="0" borderId="0" xfId="176" applyNumberFormat="1" applyFont="1" applyBorder="1" applyAlignment="1">
      <alignment horizontal="right" vertical="center" wrapText="1" indent="1"/>
      <protection/>
    </xf>
    <xf numFmtId="196" fontId="14" fillId="0" borderId="0" xfId="176" applyNumberFormat="1" applyFont="1" applyBorder="1" applyAlignment="1">
      <alignment horizontal="right" vertical="center" wrapText="1" indent="1"/>
      <protection/>
    </xf>
    <xf numFmtId="0" fontId="14" fillId="0" borderId="21" xfId="63" applyFont="1" applyFill="1" applyBorder="1" applyAlignment="1" applyProtection="1">
      <alignment horizontal="center" vertical="center" shrinkToFit="1"/>
      <protection locked="0"/>
    </xf>
    <xf numFmtId="0" fontId="14" fillId="0" borderId="0" xfId="176" applyFont="1" applyBorder="1" applyAlignment="1">
      <alignment vertical="center"/>
      <protection/>
    </xf>
    <xf numFmtId="213" fontId="21" fillId="0" borderId="0" xfId="176" applyNumberFormat="1" applyFont="1" applyBorder="1" applyAlignment="1">
      <alignment horizontal="right" vertical="center" wrapText="1" indent="1"/>
      <protection/>
    </xf>
    <xf numFmtId="196" fontId="21" fillId="0" borderId="20" xfId="176" applyNumberFormat="1" applyFont="1" applyBorder="1" applyAlignment="1">
      <alignment horizontal="right" vertical="center" wrapText="1" indent="1"/>
      <protection/>
    </xf>
    <xf numFmtId="0" fontId="21" fillId="0" borderId="21" xfId="176" applyFont="1" applyFill="1" applyBorder="1" applyAlignment="1">
      <alignment horizontal="center" vertical="center"/>
      <protection/>
    </xf>
    <xf numFmtId="0" fontId="14" fillId="0" borderId="26" xfId="176" applyFont="1" applyBorder="1" applyAlignment="1">
      <alignment horizontal="distributed" vertical="center" wrapText="1" indent="1"/>
      <protection/>
    </xf>
    <xf numFmtId="213" fontId="14" fillId="0" borderId="24" xfId="176" applyNumberFormat="1" applyFont="1" applyBorder="1" applyAlignment="1">
      <alignment horizontal="right" vertical="center" wrapText="1" indent="1"/>
      <protection/>
    </xf>
    <xf numFmtId="196" fontId="14" fillId="0" borderId="24" xfId="176" applyNumberFormat="1" applyFont="1" applyBorder="1" applyAlignment="1">
      <alignment horizontal="right" vertical="center" wrapText="1" indent="1"/>
      <protection/>
    </xf>
    <xf numFmtId="0" fontId="14" fillId="0" borderId="22" xfId="63" applyFont="1" applyFill="1" applyBorder="1" applyAlignment="1" applyProtection="1">
      <alignment horizontal="center" vertical="center" shrinkToFit="1"/>
      <protection locked="0"/>
    </xf>
    <xf numFmtId="0" fontId="14" fillId="0" borderId="27" xfId="176" applyFont="1" applyBorder="1" applyAlignment="1">
      <alignment vertical="center"/>
      <protection/>
    </xf>
    <xf numFmtId="0" fontId="14" fillId="0" borderId="27" xfId="176" applyFont="1" applyBorder="1" applyAlignment="1">
      <alignment horizontal="right" vertical="center"/>
      <protection/>
    </xf>
    <xf numFmtId="0" fontId="14" fillId="0" borderId="0" xfId="176" applyFont="1" applyBorder="1" applyAlignment="1">
      <alignment horizontal="right" vertical="center"/>
      <protection/>
    </xf>
    <xf numFmtId="0" fontId="15" fillId="0" borderId="0" xfId="0" applyFont="1" applyFill="1" applyAlignment="1" applyProtection="1">
      <alignment horizontal="right" vertical="center"/>
      <protection locked="0"/>
    </xf>
    <xf numFmtId="178" fontId="15" fillId="0" borderId="0" xfId="0" applyNumberFormat="1" applyFont="1" applyFill="1" applyAlignment="1" applyProtection="1">
      <alignment horizontal="right" vertical="center"/>
      <protection locked="0"/>
    </xf>
    <xf numFmtId="0" fontId="5" fillId="16" borderId="0" xfId="425" applyFont="1" applyFill="1" applyAlignment="1" applyProtection="1">
      <alignment horizontal="center" vertical="center"/>
      <protection locked="0"/>
    </xf>
    <xf numFmtId="0" fontId="11" fillId="0" borderId="3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7" fillId="16" borderId="33" xfId="425" applyFont="1" applyFill="1" applyBorder="1" applyAlignment="1" applyProtection="1">
      <alignment horizontal="center" vertical="center" shrinkToFit="1"/>
      <protection locked="0"/>
    </xf>
    <xf numFmtId="0" fontId="7" fillId="16" borderId="20" xfId="425" applyFont="1" applyFill="1" applyBorder="1" applyAlignment="1" applyProtection="1">
      <alignment horizontal="center" vertical="center" shrinkToFit="1"/>
      <protection locked="0"/>
    </xf>
    <xf numFmtId="0" fontId="7" fillId="16" borderId="26" xfId="425" applyFont="1" applyFill="1" applyBorder="1" applyAlignment="1" applyProtection="1">
      <alignment horizontal="center" vertical="center" shrinkToFit="1"/>
      <protection locked="0"/>
    </xf>
    <xf numFmtId="180" fontId="7" fillId="16" borderId="30" xfId="425" applyNumberFormat="1" applyFont="1" applyFill="1" applyBorder="1" applyAlignment="1" applyProtection="1">
      <alignment horizontal="center" vertical="center" shrinkToFit="1"/>
      <protection locked="0"/>
    </xf>
    <xf numFmtId="180" fontId="7" fillId="16" borderId="33" xfId="425" applyNumberFormat="1" applyFont="1" applyFill="1" applyBorder="1" applyAlignment="1" applyProtection="1">
      <alignment horizontal="center" vertical="center" shrinkToFit="1"/>
      <protection locked="0"/>
    </xf>
    <xf numFmtId="179" fontId="14" fillId="16" borderId="29" xfId="425" applyNumberFormat="1" applyFont="1" applyFill="1" applyBorder="1" applyAlignment="1" applyProtection="1">
      <alignment horizontal="center" vertical="center" wrapText="1"/>
      <protection locked="0"/>
    </xf>
    <xf numFmtId="179" fontId="14" fillId="16" borderId="19" xfId="425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24" fillId="0" borderId="2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/>
    </xf>
    <xf numFmtId="0" fontId="14" fillId="0" borderId="27" xfId="63" applyFont="1" applyFill="1" applyBorder="1" applyAlignment="1" applyProtection="1">
      <alignment horizontal="right" vertical="center"/>
      <protection locked="0"/>
    </xf>
    <xf numFmtId="0" fontId="14" fillId="0" borderId="0" xfId="63" applyFont="1" applyFill="1" applyAlignment="1">
      <alignment horizontal="left" vertical="center" wrapText="1"/>
      <protection/>
    </xf>
    <xf numFmtId="0" fontId="22" fillId="0" borderId="63" xfId="0" applyFont="1" applyFill="1" applyBorder="1" applyAlignment="1">
      <alignment horizontal="center" vertical="center"/>
    </xf>
    <xf numFmtId="0" fontId="22" fillId="0" borderId="2" xfId="0" applyFont="1" applyFill="1" applyBorder="1" applyAlignment="1" quotePrefix="1">
      <alignment horizontal="center" vertical="center"/>
    </xf>
    <xf numFmtId="0" fontId="22" fillId="0" borderId="28" xfId="0" applyFont="1" applyFill="1" applyBorder="1" applyAlignment="1" quotePrefix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86" fontId="28" fillId="0" borderId="0" xfId="0" applyNumberFormat="1" applyFont="1" applyFill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11" fillId="0" borderId="25" xfId="0" applyFont="1" applyFill="1" applyBorder="1" applyAlignment="1">
      <alignment horizontal="center" vertical="center" wrapText="1" shrinkToFit="1"/>
    </xf>
    <xf numFmtId="0" fontId="25" fillId="0" borderId="20" xfId="0" applyFont="1" applyFill="1" applyBorder="1" applyAlignment="1">
      <alignment horizontal="center" vertical="center" wrapText="1" shrinkToFit="1"/>
    </xf>
    <xf numFmtId="0" fontId="25" fillId="0" borderId="26" xfId="0" applyFont="1" applyFill="1" applyBorder="1" applyAlignment="1">
      <alignment horizontal="center" vertical="center" wrapText="1" shrinkToFit="1"/>
    </xf>
    <xf numFmtId="0" fontId="25" fillId="0" borderId="63" xfId="0" applyFont="1" applyFill="1" applyBorder="1" applyAlignment="1">
      <alignment horizontal="center" vertical="center" shrinkToFit="1"/>
    </xf>
    <xf numFmtId="0" fontId="25" fillId="0" borderId="28" xfId="0" applyFont="1" applyFill="1" applyBorder="1" applyAlignment="1">
      <alignment horizontal="center" vertical="center" shrinkToFit="1"/>
    </xf>
    <xf numFmtId="0" fontId="39" fillId="0" borderId="63" xfId="0" applyFont="1" applyFill="1" applyBorder="1" applyAlignment="1">
      <alignment horizontal="center" vertical="center" shrinkToFit="1"/>
    </xf>
    <xf numFmtId="0" fontId="39" fillId="0" borderId="2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43" fillId="0" borderId="0" xfId="0" applyFont="1" applyAlignment="1">
      <alignment horizontal="center" vertical="center"/>
    </xf>
    <xf numFmtId="0" fontId="14" fillId="0" borderId="63" xfId="0" applyFont="1" applyFill="1" applyBorder="1" applyAlignment="1">
      <alignment horizontal="center" vertical="center" shrinkToFit="1"/>
    </xf>
    <xf numFmtId="0" fontId="14" fillId="0" borderId="28" xfId="0" applyFont="1" applyFill="1" applyBorder="1" applyAlignment="1">
      <alignment horizontal="center" vertical="center" shrinkToFit="1"/>
    </xf>
    <xf numFmtId="0" fontId="21" fillId="0" borderId="63" xfId="0" applyFont="1" applyFill="1" applyBorder="1" applyAlignment="1">
      <alignment horizontal="center" vertic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28" fillId="0" borderId="0" xfId="430" applyFont="1" applyFill="1" applyAlignment="1">
      <alignment horizontal="center" vertical="center"/>
      <protection/>
    </xf>
    <xf numFmtId="0" fontId="34" fillId="0" borderId="23" xfId="430" applyFont="1" applyFill="1" applyBorder="1" applyAlignment="1">
      <alignment horizontal="center" vertical="center"/>
      <protection/>
    </xf>
    <xf numFmtId="0" fontId="22" fillId="0" borderId="27" xfId="430" applyFont="1" applyFill="1" applyBorder="1" applyAlignment="1">
      <alignment horizontal="center" vertical="center"/>
      <protection/>
    </xf>
    <xf numFmtId="0" fontId="22" fillId="0" borderId="25" xfId="430" applyFont="1" applyFill="1" applyBorder="1" applyAlignment="1">
      <alignment horizontal="center" vertical="center"/>
      <protection/>
    </xf>
    <xf numFmtId="0" fontId="34" fillId="0" borderId="23" xfId="430" applyFont="1" applyFill="1" applyBorder="1" applyAlignment="1" quotePrefix="1">
      <alignment horizontal="center" vertical="center"/>
      <protection/>
    </xf>
    <xf numFmtId="0" fontId="15" fillId="0" borderId="0" xfId="430" applyFont="1" applyFill="1" applyBorder="1" applyAlignment="1" quotePrefix="1">
      <alignment horizontal="left"/>
      <protection/>
    </xf>
    <xf numFmtId="0" fontId="15" fillId="0" borderId="0" xfId="430" applyFont="1" applyFill="1" applyBorder="1" applyAlignment="1">
      <alignment/>
      <protection/>
    </xf>
    <xf numFmtId="0" fontId="5" fillId="0" borderId="0" xfId="0" applyFont="1" applyFill="1" applyAlignment="1" quotePrefix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4" fillId="0" borderId="23" xfId="0" applyFont="1" applyFill="1" applyBorder="1" applyAlignment="1" quotePrefix="1">
      <alignment horizontal="center" vertical="center" shrinkToFit="1"/>
    </xf>
    <xf numFmtId="0" fontId="14" fillId="0" borderId="27" xfId="0" applyFont="1" applyFill="1" applyBorder="1" applyAlignment="1" quotePrefix="1">
      <alignment horizontal="center" vertical="center" shrinkToFit="1"/>
    </xf>
    <xf numFmtId="0" fontId="14" fillId="0" borderId="27" xfId="0" applyFont="1" applyFill="1" applyBorder="1" applyAlignment="1">
      <alignment horizontal="center" vertical="center" shrinkToFit="1"/>
    </xf>
    <xf numFmtId="0" fontId="14" fillId="0" borderId="25" xfId="0" applyFont="1" applyFill="1" applyBorder="1" applyAlignment="1">
      <alignment horizontal="center" vertical="center" shrinkToFit="1"/>
    </xf>
    <xf numFmtId="0" fontId="14" fillId="0" borderId="23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center" vertical="center" shrinkToFit="1"/>
    </xf>
    <xf numFmtId="0" fontId="14" fillId="0" borderId="17" xfId="0" applyFont="1" applyFill="1" applyBorder="1" applyAlignment="1">
      <alignment horizontal="center" vertical="center" shrinkToFit="1"/>
    </xf>
    <xf numFmtId="0" fontId="28" fillId="0" borderId="0" xfId="430" applyFont="1" applyFill="1" applyAlignment="1" quotePrefix="1">
      <alignment horizontal="center" vertical="center"/>
      <protection/>
    </xf>
    <xf numFmtId="0" fontId="15" fillId="0" borderId="0" xfId="430" applyFont="1" applyFill="1" applyBorder="1" applyAlignment="1">
      <alignment horizontal="left"/>
      <protection/>
    </xf>
    <xf numFmtId="0" fontId="34" fillId="0" borderId="63" xfId="430" applyFont="1" applyFill="1" applyBorder="1" applyAlignment="1">
      <alignment horizontal="center" vertical="center"/>
      <protection/>
    </xf>
    <xf numFmtId="0" fontId="22" fillId="0" borderId="2" xfId="430" applyFont="1" applyFill="1" applyBorder="1" applyAlignment="1">
      <alignment horizontal="center" vertical="center"/>
      <protection/>
    </xf>
    <xf numFmtId="0" fontId="15" fillId="0" borderId="0" xfId="430" applyFont="1" applyFill="1" applyAlignment="1">
      <alignment vertical="center"/>
      <protection/>
    </xf>
    <xf numFmtId="0" fontId="15" fillId="0" borderId="0" xfId="430" applyFont="1" applyFill="1" applyBorder="1" applyAlignment="1">
      <alignment vertical="center"/>
      <protection/>
    </xf>
    <xf numFmtId="0" fontId="22" fillId="0" borderId="23" xfId="430" applyFont="1" applyFill="1" applyBorder="1" applyAlignment="1">
      <alignment horizontal="center" vertical="center"/>
      <protection/>
    </xf>
    <xf numFmtId="0" fontId="22" fillId="0" borderId="22" xfId="430" applyFont="1" applyFill="1" applyBorder="1" applyAlignment="1">
      <alignment horizontal="center" vertical="center"/>
      <protection/>
    </xf>
    <xf numFmtId="0" fontId="10" fillId="0" borderId="25" xfId="430" applyFont="1" applyFill="1" applyBorder="1" applyAlignment="1">
      <alignment horizontal="center" vertical="center"/>
      <protection/>
    </xf>
    <xf numFmtId="0" fontId="10" fillId="0" borderId="26" xfId="430" applyFont="1" applyFill="1" applyBorder="1" applyAlignment="1">
      <alignment horizontal="center" vertical="center"/>
      <protection/>
    </xf>
    <xf numFmtId="182" fontId="14" fillId="0" borderId="23" xfId="129" applyNumberFormat="1" applyFont="1" applyFill="1" applyBorder="1" applyAlignment="1">
      <alignment horizontal="center" vertical="center"/>
    </xf>
    <xf numFmtId="182" fontId="14" fillId="0" borderId="2" xfId="129" applyNumberFormat="1" applyFont="1" applyFill="1" applyBorder="1" applyAlignment="1">
      <alignment horizontal="center" vertical="center"/>
    </xf>
    <xf numFmtId="182" fontId="14" fillId="0" borderId="28" xfId="129" applyNumberFormat="1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center" vertical="center" shrinkToFit="1"/>
    </xf>
    <xf numFmtId="0" fontId="7" fillId="0" borderId="27" xfId="428" applyFont="1" applyFill="1" applyBorder="1" applyAlignment="1" quotePrefix="1">
      <alignment horizontal="left" shrinkToFit="1"/>
      <protection/>
    </xf>
    <xf numFmtId="0" fontId="7" fillId="0" borderId="0" xfId="428" applyFont="1" applyFill="1" applyBorder="1" applyAlignment="1" quotePrefix="1">
      <alignment horizontal="left" shrinkToFit="1"/>
      <protection/>
    </xf>
    <xf numFmtId="0" fontId="7" fillId="0" borderId="0" xfId="430" applyFont="1" applyFill="1" applyAlignment="1">
      <alignment horizontal="left"/>
      <protection/>
    </xf>
    <xf numFmtId="195" fontId="14" fillId="0" borderId="23" xfId="129" applyNumberFormat="1" applyFont="1" applyFill="1" applyBorder="1" applyAlignment="1">
      <alignment horizontal="center" vertical="center"/>
    </xf>
    <xf numFmtId="195" fontId="14" fillId="0" borderId="27" xfId="129" applyNumberFormat="1" applyFont="1" applyFill="1" applyBorder="1" applyAlignment="1">
      <alignment horizontal="center" vertical="center"/>
    </xf>
    <xf numFmtId="195" fontId="14" fillId="0" borderId="25" xfId="129" applyNumberFormat="1" applyFont="1" applyFill="1" applyBorder="1" applyAlignment="1">
      <alignment horizontal="center" vertical="center"/>
    </xf>
    <xf numFmtId="182" fontId="14" fillId="0" borderId="23" xfId="129" applyNumberFormat="1" applyFont="1" applyFill="1" applyBorder="1" applyAlignment="1">
      <alignment horizontal="center" vertical="center" wrapText="1"/>
    </xf>
    <xf numFmtId="182" fontId="14" fillId="0" borderId="27" xfId="129" applyNumberFormat="1" applyFont="1" applyFill="1" applyBorder="1" applyAlignment="1">
      <alignment horizontal="center" vertical="center" wrapText="1"/>
    </xf>
    <xf numFmtId="182" fontId="14" fillId="0" borderId="25" xfId="129" applyNumberFormat="1" applyFont="1" applyFill="1" applyBorder="1" applyAlignment="1">
      <alignment horizontal="center" vertical="center" wrapText="1"/>
    </xf>
    <xf numFmtId="182" fontId="14" fillId="0" borderId="21" xfId="129" applyNumberFormat="1" applyFont="1" applyFill="1" applyBorder="1" applyAlignment="1">
      <alignment horizontal="center" vertical="center" wrapText="1"/>
    </xf>
    <xf numFmtId="182" fontId="14" fillId="0" borderId="0" xfId="129" applyNumberFormat="1" applyFont="1" applyFill="1" applyBorder="1" applyAlignment="1">
      <alignment horizontal="center" vertical="center" wrapText="1"/>
    </xf>
    <xf numFmtId="182" fontId="14" fillId="0" borderId="20" xfId="129" applyNumberFormat="1" applyFont="1" applyFill="1" applyBorder="1" applyAlignment="1">
      <alignment horizontal="center" vertical="center" wrapText="1"/>
    </xf>
    <xf numFmtId="195" fontId="14" fillId="0" borderId="63" xfId="129" applyNumberFormat="1" applyFont="1" applyFill="1" applyBorder="1" applyAlignment="1">
      <alignment horizontal="center" vertical="center" wrapText="1"/>
    </xf>
    <xf numFmtId="195" fontId="14" fillId="0" borderId="2" xfId="129" applyNumberFormat="1" applyFont="1" applyFill="1" applyBorder="1" applyAlignment="1">
      <alignment horizontal="center" vertical="center" wrapText="1"/>
    </xf>
    <xf numFmtId="195" fontId="14" fillId="0" borderId="28" xfId="129" applyNumberFormat="1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195" fontId="14" fillId="0" borderId="21" xfId="129" applyNumberFormat="1" applyFont="1" applyFill="1" applyBorder="1" applyAlignment="1">
      <alignment horizontal="center" vertical="center"/>
    </xf>
    <xf numFmtId="195" fontId="14" fillId="0" borderId="0" xfId="129" applyNumberFormat="1" applyFont="1" applyFill="1" applyBorder="1" applyAlignment="1">
      <alignment horizontal="center" vertical="center"/>
    </xf>
    <xf numFmtId="0" fontId="28" fillId="0" borderId="0" xfId="0" applyFont="1" applyFill="1" applyAlignment="1" quotePrefix="1">
      <alignment horizontal="center" vertical="center"/>
    </xf>
    <xf numFmtId="0" fontId="14" fillId="0" borderId="24" xfId="0" applyFont="1" applyFill="1" applyBorder="1" applyAlignment="1">
      <alignment horizontal="right" vertical="center"/>
    </xf>
    <xf numFmtId="183" fontId="14" fillId="0" borderId="18" xfId="129" applyFont="1" applyFill="1" applyBorder="1" applyAlignment="1">
      <alignment horizontal="center" vertical="center" wrapText="1"/>
    </xf>
    <xf numFmtId="183" fontId="14" fillId="0" borderId="19" xfId="129" applyFont="1" applyFill="1" applyBorder="1" applyAlignment="1">
      <alignment horizontal="center" vertical="center" wrapText="1"/>
    </xf>
    <xf numFmtId="195" fontId="14" fillId="0" borderId="3" xfId="129" applyNumberFormat="1" applyFont="1" applyFill="1" applyBorder="1" applyAlignment="1">
      <alignment horizontal="center" vertical="center"/>
    </xf>
    <xf numFmtId="182" fontId="14" fillId="0" borderId="3" xfId="129" applyNumberFormat="1" applyFont="1" applyFill="1" applyBorder="1" applyAlignment="1">
      <alignment horizontal="center" vertical="center" wrapText="1"/>
    </xf>
    <xf numFmtId="182" fontId="14" fillId="0" borderId="18" xfId="129" applyNumberFormat="1" applyFont="1" applyFill="1" applyBorder="1" applyAlignment="1">
      <alignment horizontal="center" vertical="center" wrapText="1"/>
    </xf>
    <xf numFmtId="195" fontId="14" fillId="0" borderId="3" xfId="129" applyNumberFormat="1" applyFont="1" applyFill="1" applyBorder="1" applyAlignment="1">
      <alignment horizontal="center" vertical="center" wrapText="1"/>
    </xf>
    <xf numFmtId="195" fontId="14" fillId="0" borderId="18" xfId="129" applyNumberFormat="1" applyFont="1" applyFill="1" applyBorder="1" applyAlignment="1">
      <alignment horizontal="center" vertical="center" wrapText="1"/>
    </xf>
    <xf numFmtId="195" fontId="14" fillId="0" borderId="18" xfId="129" applyNumberFormat="1" applyFont="1" applyFill="1" applyBorder="1" applyAlignment="1">
      <alignment horizontal="center" vertical="center"/>
    </xf>
    <xf numFmtId="182" fontId="14" fillId="0" borderId="18" xfId="129" applyNumberFormat="1" applyFont="1" applyFill="1" applyBorder="1" applyAlignment="1">
      <alignment horizontal="center" vertical="center"/>
    </xf>
    <xf numFmtId="182" fontId="14" fillId="0" borderId="3" xfId="129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 quotePrefix="1">
      <alignment horizontal="left" vertical="center" shrinkToFit="1"/>
    </xf>
    <xf numFmtId="0" fontId="7" fillId="0" borderId="0" xfId="0" applyFont="1" applyFill="1" applyBorder="1" applyAlignment="1" quotePrefix="1">
      <alignment horizontal="left" vertical="center" shrinkToFit="1"/>
    </xf>
    <xf numFmtId="0" fontId="15" fillId="0" borderId="0" xfId="428" applyFont="1" applyFill="1" applyBorder="1" applyAlignment="1" quotePrefix="1">
      <alignment horizontal="left" shrinkToFit="1"/>
      <protection/>
    </xf>
    <xf numFmtId="0" fontId="15" fillId="0" borderId="0" xfId="428" applyFont="1" applyFill="1" applyBorder="1" applyAlignment="1">
      <alignment shrinkToFit="1"/>
      <protection/>
    </xf>
    <xf numFmtId="0" fontId="15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15" fillId="0" borderId="0" xfId="430" applyFont="1" applyFill="1" applyAlignment="1">
      <alignment/>
      <protection/>
    </xf>
    <xf numFmtId="41" fontId="15" fillId="0" borderId="23" xfId="109" applyFont="1" applyFill="1" applyBorder="1" applyAlignment="1" quotePrefix="1">
      <alignment horizontal="center" vertical="center" shrinkToFit="1"/>
    </xf>
    <xf numFmtId="41" fontId="14" fillId="0" borderId="2" xfId="109" applyFont="1" applyFill="1" applyBorder="1" applyAlignment="1">
      <alignment horizontal="center" vertical="center" shrinkToFit="1"/>
    </xf>
    <xf numFmtId="41" fontId="14" fillId="0" borderId="28" xfId="109" applyFont="1" applyFill="1" applyBorder="1" applyAlignment="1">
      <alignment horizontal="center" vertical="center" shrinkToFit="1"/>
    </xf>
    <xf numFmtId="41" fontId="15" fillId="0" borderId="23" xfId="109" applyFont="1" applyFill="1" applyBorder="1" applyAlignment="1">
      <alignment horizontal="center" vertical="center" shrinkToFit="1"/>
    </xf>
    <xf numFmtId="41" fontId="15" fillId="16" borderId="23" xfId="109" applyFont="1" applyFill="1" applyBorder="1" applyAlignment="1" quotePrefix="1">
      <alignment horizontal="center" vertical="center" shrinkToFit="1"/>
    </xf>
    <xf numFmtId="41" fontId="14" fillId="16" borderId="2" xfId="109" applyFont="1" applyFill="1" applyBorder="1" applyAlignment="1">
      <alignment horizontal="center" vertical="center" shrinkToFit="1"/>
    </xf>
    <xf numFmtId="41" fontId="14" fillId="16" borderId="28" xfId="109" applyFont="1" applyFill="1" applyBorder="1" applyAlignment="1">
      <alignment horizontal="center" vertical="center" shrinkToFit="1"/>
    </xf>
    <xf numFmtId="41" fontId="7" fillId="16" borderId="23" xfId="109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Fill="1" applyAlignment="1">
      <alignment horizontal="left"/>
    </xf>
    <xf numFmtId="0" fontId="15" fillId="0" borderId="18" xfId="0" applyFont="1" applyFill="1" applyBorder="1" applyAlignment="1" quotePrefix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 quotePrefix="1">
      <alignment horizontal="center" vertical="center" shrinkToFit="1"/>
    </xf>
    <xf numFmtId="0" fontId="7" fillId="0" borderId="2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5" fillId="0" borderId="0" xfId="63" applyFont="1" applyFill="1" applyAlignment="1">
      <alignment horizontal="center" vertical="center" wrapText="1"/>
      <protection/>
    </xf>
    <xf numFmtId="0" fontId="14" fillId="0" borderId="64" xfId="63" applyFont="1" applyFill="1" applyBorder="1" applyAlignment="1">
      <alignment horizontal="center" vertical="center" wrapText="1"/>
      <protection/>
    </xf>
    <xf numFmtId="0" fontId="14" fillId="0" borderId="39" xfId="63" applyFont="1" applyFill="1" applyBorder="1" applyAlignment="1">
      <alignment horizontal="center" vertical="center" wrapText="1"/>
      <protection/>
    </xf>
    <xf numFmtId="0" fontId="14" fillId="0" borderId="38" xfId="63" applyFont="1" applyFill="1" applyBorder="1" applyAlignment="1">
      <alignment horizontal="center" vertical="center" wrapText="1"/>
      <protection/>
    </xf>
    <xf numFmtId="0" fontId="14" fillId="0" borderId="23" xfId="63" applyFont="1" applyFill="1" applyBorder="1" applyAlignment="1">
      <alignment horizontal="center" vertical="center" wrapText="1"/>
      <protection/>
    </xf>
    <xf numFmtId="0" fontId="14" fillId="0" borderId="27" xfId="63" applyFont="1" applyFill="1" applyBorder="1" applyAlignment="1">
      <alignment horizontal="center" vertical="center" wrapText="1"/>
      <protection/>
    </xf>
    <xf numFmtId="0" fontId="14" fillId="0" borderId="25" xfId="63" applyFont="1" applyFill="1" applyBorder="1" applyAlignment="1">
      <alignment horizontal="center" vertical="center" wrapText="1"/>
      <protection/>
    </xf>
    <xf numFmtId="0" fontId="14" fillId="0" borderId="37" xfId="63" applyFont="1" applyFill="1" applyBorder="1" applyAlignment="1">
      <alignment horizontal="center" vertical="center" wrapText="1"/>
      <protection/>
    </xf>
    <xf numFmtId="0" fontId="14" fillId="0" borderId="65" xfId="63" applyFont="1" applyFill="1" applyBorder="1" applyAlignment="1">
      <alignment horizontal="center" vertical="center" wrapText="1"/>
      <protection/>
    </xf>
    <xf numFmtId="0" fontId="14" fillId="0" borderId="66" xfId="63" applyFont="1" applyFill="1" applyBorder="1" applyAlignment="1">
      <alignment horizontal="center" vertical="center" wrapText="1"/>
      <protection/>
    </xf>
    <xf numFmtId="0" fontId="14" fillId="0" borderId="65" xfId="63" applyFont="1" applyFill="1" applyBorder="1" applyAlignment="1">
      <alignment horizontal="left" vertical="center" wrapText="1"/>
      <protection/>
    </xf>
    <xf numFmtId="0" fontId="14" fillId="0" borderId="67" xfId="63" applyFont="1" applyFill="1" applyBorder="1" applyAlignment="1">
      <alignment horizontal="left" vertical="center" wrapText="1"/>
      <protection/>
    </xf>
    <xf numFmtId="0" fontId="5" fillId="0" borderId="0" xfId="63" applyFont="1" applyFill="1" applyAlignment="1">
      <alignment horizontal="center" wrapText="1"/>
      <protection/>
    </xf>
    <xf numFmtId="0" fontId="14" fillId="0" borderId="67" xfId="63" applyFont="1" applyFill="1" applyBorder="1" applyAlignment="1">
      <alignment horizontal="center" vertical="center" wrapText="1"/>
      <protection/>
    </xf>
    <xf numFmtId="0" fontId="14" fillId="0" borderId="51" xfId="63" applyFont="1" applyFill="1" applyBorder="1" applyAlignment="1">
      <alignment horizontal="center" vertical="center" wrapText="1"/>
      <protection/>
    </xf>
    <xf numFmtId="0" fontId="14" fillId="0" borderId="0" xfId="0" applyFont="1" applyFill="1" applyAlignment="1">
      <alignment horizontal="left" vertical="center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Fill="1" applyAlignment="1">
      <alignment vertical="center"/>
    </xf>
    <xf numFmtId="0" fontId="38" fillId="0" borderId="25" xfId="0" applyFont="1" applyFill="1" applyBorder="1" applyAlignment="1">
      <alignment horizontal="left" vertical="center"/>
    </xf>
    <xf numFmtId="0" fontId="38" fillId="0" borderId="26" xfId="0" applyFont="1" applyFill="1" applyBorder="1" applyAlignment="1">
      <alignment horizontal="left" vertical="center"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/>
      <protection locked="0"/>
    </xf>
    <xf numFmtId="0" fontId="14" fillId="0" borderId="23" xfId="176" applyFont="1" applyFill="1" applyBorder="1" applyAlignment="1">
      <alignment horizontal="center" vertical="center" wrapText="1"/>
      <protection/>
    </xf>
    <xf numFmtId="0" fontId="14" fillId="0" borderId="2" xfId="176" applyFont="1" applyFill="1" applyBorder="1" applyAlignment="1">
      <alignment horizontal="center" vertical="center" wrapText="1"/>
      <protection/>
    </xf>
    <xf numFmtId="0" fontId="14" fillId="0" borderId="28" xfId="176" applyFont="1" applyFill="1" applyBorder="1" applyAlignment="1">
      <alignment horizontal="center" vertical="center" wrapText="1"/>
      <protection/>
    </xf>
    <xf numFmtId="0" fontId="5" fillId="0" borderId="0" xfId="176" applyFont="1" applyFill="1" applyAlignment="1">
      <alignment horizontal="center" vertical="center"/>
      <protection/>
    </xf>
    <xf numFmtId="0" fontId="14" fillId="0" borderId="3" xfId="176" applyFont="1" applyFill="1" applyBorder="1" applyAlignment="1">
      <alignment horizontal="center" vertical="center" wrapText="1"/>
      <protection/>
    </xf>
    <xf numFmtId="0" fontId="14" fillId="0" borderId="3" xfId="176" applyFont="1" applyFill="1" applyBorder="1" applyAlignment="1">
      <alignment horizontal="center" vertical="center"/>
      <protection/>
    </xf>
    <xf numFmtId="0" fontId="14" fillId="0" borderId="23" xfId="176" applyNumberFormat="1" applyFont="1" applyFill="1" applyBorder="1" applyAlignment="1">
      <alignment horizontal="center" vertical="center" wrapText="1"/>
      <protection/>
    </xf>
    <xf numFmtId="0" fontId="14" fillId="0" borderId="2" xfId="176" applyNumberFormat="1" applyFont="1" applyFill="1" applyBorder="1" applyAlignment="1">
      <alignment horizontal="center" vertical="center" wrapText="1"/>
      <protection/>
    </xf>
    <xf numFmtId="0" fontId="14" fillId="0" borderId="28" xfId="176" applyNumberFormat="1" applyFont="1" applyFill="1" applyBorder="1" applyAlignment="1">
      <alignment horizontal="center" vertical="center" wrapText="1"/>
      <protection/>
    </xf>
    <xf numFmtId="0" fontId="22" fillId="0" borderId="54" xfId="176" applyFont="1" applyBorder="1" applyAlignment="1">
      <alignment horizontal="left" vertical="center"/>
      <protection/>
    </xf>
    <xf numFmtId="0" fontId="22" fillId="0" borderId="54" xfId="176" applyFont="1" applyBorder="1" applyAlignment="1">
      <alignment horizontal="right" vertical="center"/>
      <protection/>
    </xf>
    <xf numFmtId="0" fontId="14" fillId="0" borderId="0" xfId="176" applyFont="1" applyAlignment="1">
      <alignment horizontal="right" vertical="center"/>
      <protection/>
    </xf>
  </cellXfs>
  <cellStyles count="42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¨­￠￢￠O [0]_INQUIRY ￠?￥i¨u¡AAⓒ￢Aⓒª " xfId="33"/>
    <cellStyle name="A¨­￠￢￠O_INQUIRY ￠?￥i¨u¡AAⓒ￢Aⓒª " xfId="34"/>
    <cellStyle name="AeE­ [0]_AMT " xfId="35"/>
    <cellStyle name="AeE­_AMT " xfId="36"/>
    <cellStyle name="AeE¡ⓒ [0]_INQUIRY ￠?￥i¨u¡AAⓒ￢Aⓒª " xfId="37"/>
    <cellStyle name="AeE¡ⓒ_INQUIRY ￠?￥i¨u¡AAⓒ￢Aⓒª " xfId="38"/>
    <cellStyle name="AÞ¸¶ [0]_AN°y(1.25) " xfId="39"/>
    <cellStyle name="AÞ¸¶_AN°y(1.25) " xfId="40"/>
    <cellStyle name="C¡IA¨ª_¡ic¨u¡A¨￢I¨￢¡Æ AN¡Æe " xfId="41"/>
    <cellStyle name="C￥AØ_¿μ¾÷CoE² " xfId="42"/>
    <cellStyle name="Calc Currency (0)" xfId="43"/>
    <cellStyle name="category" xfId="44"/>
    <cellStyle name="Comma [0]_ SG&amp;A Bridge " xfId="45"/>
    <cellStyle name="Comma_ SG&amp;A Bridge " xfId="46"/>
    <cellStyle name="Comma0" xfId="47"/>
    <cellStyle name="Curren?_x0012_퐀_x0017_?" xfId="48"/>
    <cellStyle name="Currency [0]_ SG&amp;A Bridge " xfId="49"/>
    <cellStyle name="Currency_ SG&amp;A Bridge " xfId="50"/>
    <cellStyle name="Currency0" xfId="51"/>
    <cellStyle name="Date" xfId="52"/>
    <cellStyle name="Euro" xfId="53"/>
    <cellStyle name="Fixed" xfId="54"/>
    <cellStyle name="Grey" xfId="55"/>
    <cellStyle name="HEADER" xfId="56"/>
    <cellStyle name="Header1" xfId="57"/>
    <cellStyle name="Header2" xfId="58"/>
    <cellStyle name="Heading 1" xfId="59"/>
    <cellStyle name="Heading 2" xfId="60"/>
    <cellStyle name="Input [yellow]" xfId="61"/>
    <cellStyle name="Model" xfId="62"/>
    <cellStyle name="Normal" xfId="63"/>
    <cellStyle name="Normal - Style1" xfId="64"/>
    <cellStyle name="Normal_ SG&amp;A Bridge " xfId="65"/>
    <cellStyle name="Percent [2]" xfId="66"/>
    <cellStyle name="subhead" xfId="67"/>
    <cellStyle name="Total" xfId="68"/>
    <cellStyle name="UM" xfId="69"/>
    <cellStyle name="강조색1" xfId="70"/>
    <cellStyle name="강조색2" xfId="71"/>
    <cellStyle name="강조색3" xfId="72"/>
    <cellStyle name="강조색4" xfId="73"/>
    <cellStyle name="강조색5" xfId="74"/>
    <cellStyle name="강조색6" xfId="75"/>
    <cellStyle name="경고문" xfId="76"/>
    <cellStyle name="계산" xfId="77"/>
    <cellStyle name="고정소숫점" xfId="78"/>
    <cellStyle name="고정출력1" xfId="79"/>
    <cellStyle name="고정출력2" xfId="80"/>
    <cellStyle name="咬訌裝?INCOM1" xfId="81"/>
    <cellStyle name="咬訌裝?INCOM10" xfId="82"/>
    <cellStyle name="咬訌裝?INCOM2" xfId="83"/>
    <cellStyle name="咬訌裝?INCOM3" xfId="84"/>
    <cellStyle name="咬訌裝?INCOM4" xfId="85"/>
    <cellStyle name="咬訌裝?INCOM5" xfId="86"/>
    <cellStyle name="咬訌裝?INCOM6" xfId="87"/>
    <cellStyle name="咬訌裝?INCOM7" xfId="88"/>
    <cellStyle name="咬訌裝?INCOM8" xfId="89"/>
    <cellStyle name="咬訌裝?INCOM9" xfId="90"/>
    <cellStyle name="咬訌裝?PRIB11" xfId="91"/>
    <cellStyle name="나쁨" xfId="92"/>
    <cellStyle name="날짜" xfId="93"/>
    <cellStyle name="달러" xfId="94"/>
    <cellStyle name="똿뗦먛귟 [0.00]_PRODUCT DETAIL Q1" xfId="95"/>
    <cellStyle name="똿뗦먛귟_PRODUCT DETAIL Q1" xfId="96"/>
    <cellStyle name="메모" xfId="97"/>
    <cellStyle name="믅됞 [0.00]_PRODUCT DETAIL Q1" xfId="98"/>
    <cellStyle name="믅됞_PRODUCT DETAIL Q1" xfId="99"/>
    <cellStyle name="바탕글" xfId="100"/>
    <cellStyle name="Percent" xfId="101"/>
    <cellStyle name="백분율 2" xfId="102"/>
    <cellStyle name="보통" xfId="103"/>
    <cellStyle name="뷭?_BOOKSHIP" xfId="104"/>
    <cellStyle name="설명 텍스트" xfId="105"/>
    <cellStyle name="셀 확인" xfId="106"/>
    <cellStyle name="숫자(R)" xfId="107"/>
    <cellStyle name="Comma" xfId="108"/>
    <cellStyle name="Comma [0]" xfId="109"/>
    <cellStyle name="쉼표 [0] 2" xfId="110"/>
    <cellStyle name="스타일 1" xfId="111"/>
    <cellStyle name="안건회계법인" xfId="112"/>
    <cellStyle name="연결된 셀" xfId="113"/>
    <cellStyle name="Followed Hyperlink" xfId="114"/>
    <cellStyle name="요약" xfId="115"/>
    <cellStyle name="입력" xfId="116"/>
    <cellStyle name="자리수" xfId="117"/>
    <cellStyle name="자리수0" xfId="118"/>
    <cellStyle name="작은제목" xfId="119"/>
    <cellStyle name="제목" xfId="120"/>
    <cellStyle name="제목 1" xfId="121"/>
    <cellStyle name="제목 2" xfId="122"/>
    <cellStyle name="제목 3" xfId="123"/>
    <cellStyle name="제목 4" xfId="124"/>
    <cellStyle name="좋음" xfId="125"/>
    <cellStyle name="출력" xfId="126"/>
    <cellStyle name="콤마 [0]" xfId="127"/>
    <cellStyle name="콤마 [0]_1.인구추이" xfId="128"/>
    <cellStyle name="콤마 [0]_7. 인구이동" xfId="129"/>
    <cellStyle name="콤마_ 견적기준 FLOW " xfId="130"/>
    <cellStyle name="큰제목" xfId="131"/>
    <cellStyle name="Currency" xfId="132"/>
    <cellStyle name="Currency [0]" xfId="133"/>
    <cellStyle name="통화 [0] 2" xfId="134"/>
    <cellStyle name="통화 [0] 2 2" xfId="135"/>
    <cellStyle name="통화 [0] 2 3" xfId="136"/>
    <cellStyle name="통화 [0] 2 4" xfId="137"/>
    <cellStyle name="통화 [0] 2 5" xfId="138"/>
    <cellStyle name="통화 [0] 2 6" xfId="139"/>
    <cellStyle name="퍼센트" xfId="140"/>
    <cellStyle name="표준 10" xfId="141"/>
    <cellStyle name="표준 11" xfId="142"/>
    <cellStyle name="표준 12" xfId="143"/>
    <cellStyle name="표준 13" xfId="144"/>
    <cellStyle name="표준 14" xfId="145"/>
    <cellStyle name="표준 15" xfId="146"/>
    <cellStyle name="표준 15 2" xfId="147"/>
    <cellStyle name="표준 15 3" xfId="148"/>
    <cellStyle name="표준 15 4" xfId="149"/>
    <cellStyle name="표준 15 5" xfId="150"/>
    <cellStyle name="표준 15 6" xfId="151"/>
    <cellStyle name="표준 16" xfId="152"/>
    <cellStyle name="표준 16 2" xfId="153"/>
    <cellStyle name="표준 16 3" xfId="154"/>
    <cellStyle name="표준 16 4" xfId="155"/>
    <cellStyle name="표준 16 5" xfId="156"/>
    <cellStyle name="표준 16 6" xfId="157"/>
    <cellStyle name="표준 17" xfId="158"/>
    <cellStyle name="표준 17 2" xfId="159"/>
    <cellStyle name="표준 17 3" xfId="160"/>
    <cellStyle name="표준 17 4" xfId="161"/>
    <cellStyle name="표준 17 5" xfId="162"/>
    <cellStyle name="표준 17 6" xfId="163"/>
    <cellStyle name="표준 18" xfId="164"/>
    <cellStyle name="표준 18 2" xfId="165"/>
    <cellStyle name="표준 18 3" xfId="166"/>
    <cellStyle name="표준 18 4" xfId="167"/>
    <cellStyle name="표준 18 5" xfId="168"/>
    <cellStyle name="표준 18 6" xfId="169"/>
    <cellStyle name="표준 19" xfId="170"/>
    <cellStyle name="표준 19 2" xfId="171"/>
    <cellStyle name="표준 19 3" xfId="172"/>
    <cellStyle name="표준 19 4" xfId="173"/>
    <cellStyle name="표준 19 5" xfId="174"/>
    <cellStyle name="표준 19 6" xfId="175"/>
    <cellStyle name="표준 2" xfId="176"/>
    <cellStyle name="표준 2 2" xfId="177"/>
    <cellStyle name="표준 2 7" xfId="178"/>
    <cellStyle name="표준 20" xfId="179"/>
    <cellStyle name="표준 20 2" xfId="180"/>
    <cellStyle name="표준 20 3" xfId="181"/>
    <cellStyle name="표준 20 4" xfId="182"/>
    <cellStyle name="표준 20 5" xfId="183"/>
    <cellStyle name="표준 20 6" xfId="184"/>
    <cellStyle name="표준 21" xfId="185"/>
    <cellStyle name="표준 21 2" xfId="186"/>
    <cellStyle name="표준 21 3" xfId="187"/>
    <cellStyle name="표준 21 4" xfId="188"/>
    <cellStyle name="표준 21 5" xfId="189"/>
    <cellStyle name="표준 21 6" xfId="190"/>
    <cellStyle name="표준 22" xfId="191"/>
    <cellStyle name="표준 22 2" xfId="192"/>
    <cellStyle name="표준 22 3" xfId="193"/>
    <cellStyle name="표준 22 4" xfId="194"/>
    <cellStyle name="표준 22 5" xfId="195"/>
    <cellStyle name="표준 22 6" xfId="196"/>
    <cellStyle name="표준 23" xfId="197"/>
    <cellStyle name="표준 24" xfId="198"/>
    <cellStyle name="표준 25" xfId="199"/>
    <cellStyle name="표준 25 2" xfId="200"/>
    <cellStyle name="표준 25 3" xfId="201"/>
    <cellStyle name="표준 25 4" xfId="202"/>
    <cellStyle name="표준 25 5" xfId="203"/>
    <cellStyle name="표준 25 6" xfId="204"/>
    <cellStyle name="표준 26" xfId="205"/>
    <cellStyle name="표준 26 2" xfId="206"/>
    <cellStyle name="표준 26 3" xfId="207"/>
    <cellStyle name="표준 26 4" xfId="208"/>
    <cellStyle name="표준 26 5" xfId="209"/>
    <cellStyle name="표준 26 6" xfId="210"/>
    <cellStyle name="표준 27" xfId="211"/>
    <cellStyle name="표준 27 2" xfId="212"/>
    <cellStyle name="표준 27 3" xfId="213"/>
    <cellStyle name="표준 27 4" xfId="214"/>
    <cellStyle name="표준 27 5" xfId="215"/>
    <cellStyle name="표준 27 6" xfId="216"/>
    <cellStyle name="표준 28" xfId="217"/>
    <cellStyle name="표준 29" xfId="218"/>
    <cellStyle name="표준 29 2" xfId="219"/>
    <cellStyle name="표준 29 3" xfId="220"/>
    <cellStyle name="표준 29 4" xfId="221"/>
    <cellStyle name="표준 29 5" xfId="222"/>
    <cellStyle name="표준 29 6" xfId="223"/>
    <cellStyle name="표준 3" xfId="224"/>
    <cellStyle name="표준 30" xfId="225"/>
    <cellStyle name="표준 30 2" xfId="226"/>
    <cellStyle name="표준 30 3" xfId="227"/>
    <cellStyle name="표준 30 4" xfId="228"/>
    <cellStyle name="표준 30 5" xfId="229"/>
    <cellStyle name="표준 30 6" xfId="230"/>
    <cellStyle name="표준 31" xfId="231"/>
    <cellStyle name="표준 32" xfId="232"/>
    <cellStyle name="표준 32 2" xfId="233"/>
    <cellStyle name="표준 32 3" xfId="234"/>
    <cellStyle name="표준 32 4" xfId="235"/>
    <cellStyle name="표준 32 5" xfId="236"/>
    <cellStyle name="표준 32 6" xfId="237"/>
    <cellStyle name="표준 33" xfId="238"/>
    <cellStyle name="표준 33 2" xfId="239"/>
    <cellStyle name="표준 33 3" xfId="240"/>
    <cellStyle name="표준 33 4" xfId="241"/>
    <cellStyle name="표준 33 5" xfId="242"/>
    <cellStyle name="표준 33 6" xfId="243"/>
    <cellStyle name="표준 34" xfId="244"/>
    <cellStyle name="표준 34 2" xfId="245"/>
    <cellStyle name="표준 34 3" xfId="246"/>
    <cellStyle name="표준 34 4" xfId="247"/>
    <cellStyle name="표준 34 5" xfId="248"/>
    <cellStyle name="표준 34 6" xfId="249"/>
    <cellStyle name="표준 35" xfId="250"/>
    <cellStyle name="표준 35 2" xfId="251"/>
    <cellStyle name="표준 35 3" xfId="252"/>
    <cellStyle name="표준 35 4" xfId="253"/>
    <cellStyle name="표준 35 5" xfId="254"/>
    <cellStyle name="표준 35 6" xfId="255"/>
    <cellStyle name="표준 36" xfId="256"/>
    <cellStyle name="표준 36 2" xfId="257"/>
    <cellStyle name="표준 36 3" xfId="258"/>
    <cellStyle name="표준 36 4" xfId="259"/>
    <cellStyle name="표준 36 5" xfId="260"/>
    <cellStyle name="표준 36 6" xfId="261"/>
    <cellStyle name="표준 37" xfId="262"/>
    <cellStyle name="표준 37 2" xfId="263"/>
    <cellStyle name="표준 37 3" xfId="264"/>
    <cellStyle name="표준 37 4" xfId="265"/>
    <cellStyle name="표준 37 5" xfId="266"/>
    <cellStyle name="표준 37 6" xfId="267"/>
    <cellStyle name="표준 38" xfId="268"/>
    <cellStyle name="표준 38 2" xfId="269"/>
    <cellStyle name="표준 38 3" xfId="270"/>
    <cellStyle name="표준 38 4" xfId="271"/>
    <cellStyle name="표준 38 5" xfId="272"/>
    <cellStyle name="표준 38 6" xfId="273"/>
    <cellStyle name="표준 39" xfId="274"/>
    <cellStyle name="표준 39 2" xfId="275"/>
    <cellStyle name="표준 39 3" xfId="276"/>
    <cellStyle name="표준 39 4" xfId="277"/>
    <cellStyle name="표준 39 5" xfId="278"/>
    <cellStyle name="표준 39 6" xfId="279"/>
    <cellStyle name="표준 4" xfId="280"/>
    <cellStyle name="표준 40" xfId="281"/>
    <cellStyle name="표준 40 2" xfId="282"/>
    <cellStyle name="표준 40 3" xfId="283"/>
    <cellStyle name="표준 40 4" xfId="284"/>
    <cellStyle name="표준 40 5" xfId="285"/>
    <cellStyle name="표준 40 6" xfId="286"/>
    <cellStyle name="표준 41" xfId="287"/>
    <cellStyle name="표준 41 2" xfId="288"/>
    <cellStyle name="표준 41 3" xfId="289"/>
    <cellStyle name="표준 41 4" xfId="290"/>
    <cellStyle name="표준 41 5" xfId="291"/>
    <cellStyle name="표준 41 6" xfId="292"/>
    <cellStyle name="표준 42" xfId="293"/>
    <cellStyle name="표준 42 2" xfId="294"/>
    <cellStyle name="표준 42 3" xfId="295"/>
    <cellStyle name="표준 42 4" xfId="296"/>
    <cellStyle name="표준 42 5" xfId="297"/>
    <cellStyle name="표준 42 6" xfId="298"/>
    <cellStyle name="표준 43" xfId="299"/>
    <cellStyle name="표준 43 2" xfId="300"/>
    <cellStyle name="표준 43 3" xfId="301"/>
    <cellStyle name="표준 43 4" xfId="302"/>
    <cellStyle name="표준 43 5" xfId="303"/>
    <cellStyle name="표준 43 6" xfId="304"/>
    <cellStyle name="표준 44" xfId="305"/>
    <cellStyle name="표준 44 2" xfId="306"/>
    <cellStyle name="표준 44 3" xfId="307"/>
    <cellStyle name="표준 44 4" xfId="308"/>
    <cellStyle name="표준 44 5" xfId="309"/>
    <cellStyle name="표준 44 6" xfId="310"/>
    <cellStyle name="표준 45" xfId="311"/>
    <cellStyle name="표준 45 2" xfId="312"/>
    <cellStyle name="표준 45 3" xfId="313"/>
    <cellStyle name="표준 45 4" xfId="314"/>
    <cellStyle name="표준 45 5" xfId="315"/>
    <cellStyle name="표준 45 6" xfId="316"/>
    <cellStyle name="표준 46" xfId="317"/>
    <cellStyle name="표준 47" xfId="318"/>
    <cellStyle name="표준 47 2" xfId="319"/>
    <cellStyle name="표준 47 3" xfId="320"/>
    <cellStyle name="표준 47 4" xfId="321"/>
    <cellStyle name="표준 47 5" xfId="322"/>
    <cellStyle name="표준 47 6" xfId="323"/>
    <cellStyle name="표준 48" xfId="324"/>
    <cellStyle name="표준 48 2" xfId="325"/>
    <cellStyle name="표준 48 3" xfId="326"/>
    <cellStyle name="표준 48 4" xfId="327"/>
    <cellStyle name="표준 48 5" xfId="328"/>
    <cellStyle name="표준 48 6" xfId="329"/>
    <cellStyle name="표준 49" xfId="330"/>
    <cellStyle name="표준 49 2" xfId="331"/>
    <cellStyle name="표준 49 3" xfId="332"/>
    <cellStyle name="표준 49 4" xfId="333"/>
    <cellStyle name="표준 49 5" xfId="334"/>
    <cellStyle name="표준 49 6" xfId="335"/>
    <cellStyle name="표준 5" xfId="336"/>
    <cellStyle name="표준 50" xfId="337"/>
    <cellStyle name="표준 50 2" xfId="338"/>
    <cellStyle name="표준 50 3" xfId="339"/>
    <cellStyle name="표준 50 4" xfId="340"/>
    <cellStyle name="표준 50 5" xfId="341"/>
    <cellStyle name="표준 50 6" xfId="342"/>
    <cellStyle name="표준 51" xfId="343"/>
    <cellStyle name="표준 52" xfId="344"/>
    <cellStyle name="표준 52 2" xfId="345"/>
    <cellStyle name="표준 52 3" xfId="346"/>
    <cellStyle name="표준 52 4" xfId="347"/>
    <cellStyle name="표준 52 5" xfId="348"/>
    <cellStyle name="표준 52 6" xfId="349"/>
    <cellStyle name="표준 53" xfId="350"/>
    <cellStyle name="표준 53 2" xfId="351"/>
    <cellStyle name="표준 53 3" xfId="352"/>
    <cellStyle name="표준 53 4" xfId="353"/>
    <cellStyle name="표준 53 5" xfId="354"/>
    <cellStyle name="표준 53 6" xfId="355"/>
    <cellStyle name="표준 54" xfId="356"/>
    <cellStyle name="표준 54 2" xfId="357"/>
    <cellStyle name="표준 54 3" xfId="358"/>
    <cellStyle name="표준 54 4" xfId="359"/>
    <cellStyle name="표준 54 5" xfId="360"/>
    <cellStyle name="표준 54 6" xfId="361"/>
    <cellStyle name="표준 55" xfId="362"/>
    <cellStyle name="표준 55 2" xfId="363"/>
    <cellStyle name="표준 55 3" xfId="364"/>
    <cellStyle name="표준 55 4" xfId="365"/>
    <cellStyle name="표준 55 5" xfId="366"/>
    <cellStyle name="표준 55 6" xfId="367"/>
    <cellStyle name="표준 56" xfId="368"/>
    <cellStyle name="표준 56 2" xfId="369"/>
    <cellStyle name="표준 56 3" xfId="370"/>
    <cellStyle name="표준 56 4" xfId="371"/>
    <cellStyle name="표준 56 5" xfId="372"/>
    <cellStyle name="표준 56 6" xfId="373"/>
    <cellStyle name="표준 57" xfId="374"/>
    <cellStyle name="표준 57 2" xfId="375"/>
    <cellStyle name="표준 57 3" xfId="376"/>
    <cellStyle name="표준 57 4" xfId="377"/>
    <cellStyle name="표준 57 5" xfId="378"/>
    <cellStyle name="표준 57 6" xfId="379"/>
    <cellStyle name="표준 58" xfId="380"/>
    <cellStyle name="표준 59" xfId="381"/>
    <cellStyle name="표준 59 2" xfId="382"/>
    <cellStyle name="표준 59 3" xfId="383"/>
    <cellStyle name="표준 59 4" xfId="384"/>
    <cellStyle name="표준 59 5" xfId="385"/>
    <cellStyle name="표준 59 6" xfId="386"/>
    <cellStyle name="표준 6" xfId="387"/>
    <cellStyle name="표준 60" xfId="388"/>
    <cellStyle name="표준 60 2" xfId="389"/>
    <cellStyle name="표준 60 3" xfId="390"/>
    <cellStyle name="표준 60 4" xfId="391"/>
    <cellStyle name="표준 60 5" xfId="392"/>
    <cellStyle name="표준 60 6" xfId="393"/>
    <cellStyle name="표준 61" xfId="394"/>
    <cellStyle name="표준 61 2" xfId="395"/>
    <cellStyle name="표준 61 3" xfId="396"/>
    <cellStyle name="표준 61 4" xfId="397"/>
    <cellStyle name="표준 61 5" xfId="398"/>
    <cellStyle name="표준 61 6" xfId="399"/>
    <cellStyle name="표준 62" xfId="400"/>
    <cellStyle name="표준 63" xfId="401"/>
    <cellStyle name="표준 64" xfId="402"/>
    <cellStyle name="표준 65" xfId="403"/>
    <cellStyle name="표준 66" xfId="404"/>
    <cellStyle name="표준 67" xfId="405"/>
    <cellStyle name="표준 68" xfId="406"/>
    <cellStyle name="표준 69" xfId="407"/>
    <cellStyle name="표준 7" xfId="408"/>
    <cellStyle name="표준 70" xfId="409"/>
    <cellStyle name="표준 71" xfId="410"/>
    <cellStyle name="표준 72" xfId="411"/>
    <cellStyle name="표준 73" xfId="412"/>
    <cellStyle name="표준 74" xfId="413"/>
    <cellStyle name="표준 75" xfId="414"/>
    <cellStyle name="표준 76" xfId="415"/>
    <cellStyle name="표준 77" xfId="416"/>
    <cellStyle name="표준 78" xfId="417"/>
    <cellStyle name="표준 79" xfId="418"/>
    <cellStyle name="표준 8" xfId="419"/>
    <cellStyle name="표준 80" xfId="420"/>
    <cellStyle name="표준 81" xfId="421"/>
    <cellStyle name="표준 82" xfId="422"/>
    <cellStyle name="표준 83" xfId="423"/>
    <cellStyle name="표준 9" xfId="424"/>
    <cellStyle name="표준_1. 인구추이" xfId="425"/>
    <cellStyle name="표준_18표" xfId="426"/>
    <cellStyle name="표준_3.인구" xfId="427"/>
    <cellStyle name="표준_3.인구_1" xfId="428"/>
    <cellStyle name="표준_Sheet1" xfId="429"/>
    <cellStyle name="표준_인구" xfId="430"/>
    <cellStyle name="표준_주민등록관련" xfId="431"/>
    <cellStyle name="Hyperlink" xfId="432"/>
    <cellStyle name="합산" xfId="433"/>
    <cellStyle name="화폐기호" xfId="434"/>
    <cellStyle name="화폐기호0" xfId="4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zoomScaleSheetLayoutView="100" zoomScalePageLayoutView="0" workbookViewId="0" topLeftCell="A1">
      <selection activeCell="A1" sqref="A1:Q1"/>
    </sheetView>
  </sheetViews>
  <sheetFormatPr defaultColWidth="8.88671875" defaultRowHeight="13.5"/>
  <cols>
    <col min="1" max="1" width="12.21484375" style="0" customWidth="1"/>
    <col min="2" max="2" width="9.10546875" style="0" customWidth="1"/>
    <col min="3" max="3" width="7.6640625" style="0" customWidth="1"/>
    <col min="4" max="4" width="7.5546875" style="0" customWidth="1"/>
    <col min="5" max="5" width="7.6640625" style="0" customWidth="1"/>
    <col min="6" max="6" width="8.4453125" style="0" customWidth="1"/>
    <col min="7" max="8" width="7.99609375" style="0" customWidth="1"/>
    <col min="9" max="9" width="6.99609375" style="0" customWidth="1"/>
    <col min="10" max="10" width="6.10546875" style="0" customWidth="1"/>
    <col min="11" max="11" width="5.77734375" style="0" customWidth="1"/>
    <col min="12" max="12" width="7.88671875" style="0" customWidth="1"/>
    <col min="13" max="13" width="10.21484375" style="479" customWidth="1"/>
    <col min="15" max="15" width="7.21484375" style="0" customWidth="1"/>
    <col min="16" max="16" width="6.77734375" style="0" customWidth="1"/>
    <col min="17" max="17" width="7.21484375" style="0" customWidth="1"/>
  </cols>
  <sheetData>
    <row r="1" spans="1:20" ht="32.25" customHeight="1">
      <c r="A1" s="921" t="s">
        <v>461</v>
      </c>
      <c r="B1" s="921"/>
      <c r="C1" s="921"/>
      <c r="D1" s="921"/>
      <c r="E1" s="921"/>
      <c r="F1" s="921"/>
      <c r="G1" s="921"/>
      <c r="H1" s="921"/>
      <c r="I1" s="921"/>
      <c r="J1" s="921"/>
      <c r="K1" s="921"/>
      <c r="L1" s="921"/>
      <c r="M1" s="921"/>
      <c r="N1" s="921"/>
      <c r="O1" s="921"/>
      <c r="P1" s="921"/>
      <c r="Q1" s="921"/>
      <c r="R1" s="2"/>
      <c r="S1" s="3"/>
      <c r="T1" s="3"/>
    </row>
    <row r="2" spans="1:20" s="407" customFormat="1" ht="28.5" customHeight="1">
      <c r="A2" s="932" t="s">
        <v>460</v>
      </c>
      <c r="B2" s="932"/>
      <c r="C2" s="932"/>
      <c r="D2" s="932"/>
      <c r="E2" s="932"/>
      <c r="F2" s="932"/>
      <c r="G2" s="932"/>
      <c r="H2" s="932"/>
      <c r="I2" s="932"/>
      <c r="J2" s="932"/>
      <c r="K2" s="932"/>
      <c r="L2" s="932"/>
      <c r="M2" s="932"/>
      <c r="N2" s="932"/>
      <c r="O2" s="932"/>
      <c r="P2" s="932"/>
      <c r="Q2" s="932"/>
      <c r="R2" s="405"/>
      <c r="S2" s="406"/>
      <c r="T2" s="406"/>
    </row>
    <row r="3" spans="1:20" s="7" customFormat="1" ht="18" customHeight="1" thickBot="1">
      <c r="A3" s="4" t="s">
        <v>235</v>
      </c>
      <c r="B3" s="4"/>
      <c r="C3" s="4"/>
      <c r="D3" s="4"/>
      <c r="E3" s="4"/>
      <c r="F3" s="4"/>
      <c r="G3" s="4"/>
      <c r="H3" s="4"/>
      <c r="I3" s="4"/>
      <c r="J3" s="4"/>
      <c r="K3" s="4"/>
      <c r="L3" s="138"/>
      <c r="M3" s="469"/>
      <c r="N3" s="139"/>
      <c r="O3" s="140"/>
      <c r="P3" s="4"/>
      <c r="Q3" s="141" t="s">
        <v>236</v>
      </c>
      <c r="R3" s="5"/>
      <c r="S3" s="5"/>
      <c r="T3" s="6"/>
    </row>
    <row r="4" spans="1:20" s="7" customFormat="1" ht="22.5" customHeight="1">
      <c r="A4" s="925" t="s">
        <v>321</v>
      </c>
      <c r="B4" s="142" t="s">
        <v>499</v>
      </c>
      <c r="C4" s="143"/>
      <c r="D4" s="144"/>
      <c r="E4" s="144" t="s">
        <v>240</v>
      </c>
      <c r="F4" s="144"/>
      <c r="G4" s="144"/>
      <c r="H4" s="145"/>
      <c r="I4" s="146"/>
      <c r="J4" s="144"/>
      <c r="K4" s="147"/>
      <c r="L4" s="148" t="s">
        <v>241</v>
      </c>
      <c r="M4" s="470" t="s">
        <v>500</v>
      </c>
      <c r="N4" s="930" t="s">
        <v>315</v>
      </c>
      <c r="O4" s="928" t="s">
        <v>322</v>
      </c>
      <c r="P4" s="929"/>
      <c r="Q4" s="922" t="s">
        <v>251</v>
      </c>
      <c r="R4" s="8"/>
      <c r="S4" s="8"/>
      <c r="T4" s="8"/>
    </row>
    <row r="5" spans="1:20" s="7" customFormat="1" ht="14.25">
      <c r="A5" s="926"/>
      <c r="B5" s="70"/>
      <c r="C5" s="66"/>
      <c r="D5" s="67"/>
      <c r="E5" s="71"/>
      <c r="F5" s="67"/>
      <c r="G5" s="67"/>
      <c r="H5" s="67"/>
      <c r="I5" s="66"/>
      <c r="J5" s="67"/>
      <c r="K5" s="68"/>
      <c r="L5" s="72" t="s">
        <v>242</v>
      </c>
      <c r="M5" s="471"/>
      <c r="N5" s="931"/>
      <c r="O5" s="63"/>
      <c r="P5" s="73"/>
      <c r="Q5" s="923"/>
      <c r="R5" s="8"/>
      <c r="S5" s="8"/>
      <c r="T5" s="8"/>
    </row>
    <row r="6" spans="1:20" s="7" customFormat="1" ht="14.25">
      <c r="A6" s="926"/>
      <c r="B6" s="73" t="s">
        <v>239</v>
      </c>
      <c r="C6" s="70" t="s">
        <v>243</v>
      </c>
      <c r="D6" s="69" t="s">
        <v>244</v>
      </c>
      <c r="E6" s="69" t="s">
        <v>245</v>
      </c>
      <c r="F6" s="62" t="s">
        <v>246</v>
      </c>
      <c r="G6" s="69" t="s">
        <v>244</v>
      </c>
      <c r="H6" s="69" t="s">
        <v>245</v>
      </c>
      <c r="I6" s="70" t="s">
        <v>247</v>
      </c>
      <c r="J6" s="69" t="s">
        <v>244</v>
      </c>
      <c r="K6" s="69" t="s">
        <v>245</v>
      </c>
      <c r="L6" s="61" t="s">
        <v>248</v>
      </c>
      <c r="M6" s="471" t="s">
        <v>249</v>
      </c>
      <c r="N6" s="96" t="s">
        <v>375</v>
      </c>
      <c r="O6" s="63" t="s">
        <v>248</v>
      </c>
      <c r="P6" s="69" t="s">
        <v>250</v>
      </c>
      <c r="Q6" s="923"/>
      <c r="R6" s="8"/>
      <c r="S6" s="8"/>
      <c r="T6" s="8"/>
    </row>
    <row r="7" spans="1:20" s="7" customFormat="1" ht="12" customHeight="1">
      <c r="A7" s="926"/>
      <c r="B7" s="70"/>
      <c r="C7" s="70"/>
      <c r="D7" s="62"/>
      <c r="E7" s="62"/>
      <c r="F7" s="62"/>
      <c r="G7" s="62"/>
      <c r="H7" s="62"/>
      <c r="I7" s="70"/>
      <c r="J7" s="62"/>
      <c r="K7" s="62"/>
      <c r="L7" s="61" t="s">
        <v>252</v>
      </c>
      <c r="M7" s="471" t="s">
        <v>253</v>
      </c>
      <c r="N7" s="94" t="s">
        <v>373</v>
      </c>
      <c r="O7" s="63" t="s">
        <v>254</v>
      </c>
      <c r="P7" s="74" t="s">
        <v>355</v>
      </c>
      <c r="Q7" s="923"/>
      <c r="R7" s="8"/>
      <c r="S7" s="8"/>
      <c r="T7" s="8"/>
    </row>
    <row r="8" spans="1:20" s="7" customFormat="1" ht="14.25">
      <c r="A8" s="927"/>
      <c r="B8" s="75" t="s">
        <v>237</v>
      </c>
      <c r="C8" s="76" t="s">
        <v>255</v>
      </c>
      <c r="D8" s="77" t="s">
        <v>256</v>
      </c>
      <c r="E8" s="77" t="s">
        <v>257</v>
      </c>
      <c r="F8" s="13" t="s">
        <v>371</v>
      </c>
      <c r="G8" s="13" t="s">
        <v>372</v>
      </c>
      <c r="H8" s="13" t="s">
        <v>318</v>
      </c>
      <c r="I8" s="76" t="s">
        <v>258</v>
      </c>
      <c r="J8" s="77" t="s">
        <v>256</v>
      </c>
      <c r="K8" s="77" t="s">
        <v>257</v>
      </c>
      <c r="L8" s="64" t="s">
        <v>259</v>
      </c>
      <c r="M8" s="472"/>
      <c r="N8" s="95" t="s">
        <v>374</v>
      </c>
      <c r="O8" s="65"/>
      <c r="P8" s="76" t="s">
        <v>260</v>
      </c>
      <c r="Q8" s="924"/>
      <c r="R8" s="5"/>
      <c r="S8" s="5"/>
      <c r="T8" s="5"/>
    </row>
    <row r="9" spans="1:17" s="7" customFormat="1" ht="12" customHeight="1">
      <c r="A9" s="117" t="s">
        <v>397</v>
      </c>
      <c r="B9" s="98">
        <v>61437</v>
      </c>
      <c r="C9" s="98">
        <f>D9+E9</f>
        <v>232687</v>
      </c>
      <c r="D9" s="98">
        <v>114718</v>
      </c>
      <c r="E9" s="98">
        <v>117969</v>
      </c>
      <c r="F9" s="99">
        <v>232687</v>
      </c>
      <c r="G9" s="99">
        <v>114718</v>
      </c>
      <c r="H9" s="99">
        <v>117969</v>
      </c>
      <c r="I9" s="100" t="s">
        <v>319</v>
      </c>
      <c r="J9" s="100" t="s">
        <v>319</v>
      </c>
      <c r="K9" s="100" t="s">
        <v>319</v>
      </c>
      <c r="L9" s="101">
        <v>1.25</v>
      </c>
      <c r="M9" s="473">
        <f>C9/B9</f>
        <v>3.787408239334603</v>
      </c>
      <c r="N9" s="98">
        <v>9313</v>
      </c>
      <c r="O9" s="102">
        <f>C9/P9</f>
        <v>915.4418128885042</v>
      </c>
      <c r="P9" s="102">
        <v>254.18</v>
      </c>
      <c r="Q9" s="125" t="s">
        <v>399</v>
      </c>
    </row>
    <row r="10" spans="1:17" s="7" customFormat="1" ht="12" customHeight="1">
      <c r="A10" s="118" t="s">
        <v>398</v>
      </c>
      <c r="B10" s="103">
        <v>26784</v>
      </c>
      <c r="C10" s="103">
        <v>108805</v>
      </c>
      <c r="D10" s="103" t="s">
        <v>323</v>
      </c>
      <c r="E10" s="103" t="s">
        <v>324</v>
      </c>
      <c r="F10" s="104">
        <v>108805</v>
      </c>
      <c r="G10" s="104" t="s">
        <v>262</v>
      </c>
      <c r="H10" s="104" t="s">
        <v>263</v>
      </c>
      <c r="I10" s="80" t="s">
        <v>319</v>
      </c>
      <c r="J10" s="80" t="s">
        <v>319</v>
      </c>
      <c r="K10" s="80" t="s">
        <v>319</v>
      </c>
      <c r="L10" s="105">
        <v>-3.58</v>
      </c>
      <c r="M10" s="474">
        <f>C10/B10</f>
        <v>4.062313321385902</v>
      </c>
      <c r="N10" s="80" t="s">
        <v>319</v>
      </c>
      <c r="O10" s="14">
        <f>C10/P10</f>
        <v>154.22176864962935</v>
      </c>
      <c r="P10" s="106">
        <v>705.51</v>
      </c>
      <c r="Q10" s="116" t="s">
        <v>399</v>
      </c>
    </row>
    <row r="11" spans="1:17" s="7" customFormat="1" ht="12" customHeight="1">
      <c r="A11" s="119" t="s">
        <v>327</v>
      </c>
      <c r="B11" s="79">
        <v>67868</v>
      </c>
      <c r="C11" s="79">
        <f>D11+E11</f>
        <v>228665</v>
      </c>
      <c r="D11" s="79">
        <v>112802</v>
      </c>
      <c r="E11" s="79">
        <v>115863</v>
      </c>
      <c r="F11" s="104">
        <f>C11-I11</f>
        <v>228459</v>
      </c>
      <c r="G11" s="104">
        <f>D11-J11</f>
        <v>112686</v>
      </c>
      <c r="H11" s="104">
        <f>E11-K11</f>
        <v>115773</v>
      </c>
      <c r="I11" s="79">
        <f>J11+K11</f>
        <v>206</v>
      </c>
      <c r="J11" s="79">
        <v>116</v>
      </c>
      <c r="K11" s="79">
        <v>90</v>
      </c>
      <c r="L11" s="105">
        <f>(C11-C9)/C9*100</f>
        <v>-1.7285022369105278</v>
      </c>
      <c r="M11" s="474">
        <f aca="true" t="shared" si="0" ref="M11:M39">C11/B11</f>
        <v>3.3692609182530795</v>
      </c>
      <c r="N11" s="79">
        <v>9969</v>
      </c>
      <c r="O11" s="14">
        <f aca="true" t="shared" si="1" ref="O11:O39">C11/P11</f>
        <v>899.6537750324586</v>
      </c>
      <c r="P11" s="14">
        <v>254.17</v>
      </c>
      <c r="Q11" s="115" t="s">
        <v>356</v>
      </c>
    </row>
    <row r="12" spans="1:17" s="7" customFormat="1" ht="12" customHeight="1">
      <c r="A12" s="119" t="s">
        <v>328</v>
      </c>
      <c r="B12" s="84">
        <v>28186</v>
      </c>
      <c r="C12" s="84">
        <f>SUM(D12:E12)</f>
        <v>100364</v>
      </c>
      <c r="D12" s="84">
        <v>48976</v>
      </c>
      <c r="E12" s="84">
        <v>51388</v>
      </c>
      <c r="F12" s="107">
        <f>SUM(G12:H12)</f>
        <v>100364</v>
      </c>
      <c r="G12" s="107">
        <v>48976</v>
      </c>
      <c r="H12" s="107">
        <v>51388</v>
      </c>
      <c r="I12" s="80" t="s">
        <v>319</v>
      </c>
      <c r="J12" s="80" t="s">
        <v>319</v>
      </c>
      <c r="K12" s="80" t="s">
        <v>319</v>
      </c>
      <c r="L12" s="105">
        <f aca="true" t="shared" si="2" ref="L12:L38">(C12-C10)/C10*100</f>
        <v>-7.757915536969809</v>
      </c>
      <c r="M12" s="474">
        <f t="shared" si="0"/>
        <v>3.5607748527637835</v>
      </c>
      <c r="N12" s="80" t="s">
        <v>319</v>
      </c>
      <c r="O12" s="14">
        <f t="shared" si="1"/>
        <v>142.2251193900832</v>
      </c>
      <c r="P12" s="108">
        <v>705.67</v>
      </c>
      <c r="Q12" s="115" t="s">
        <v>356</v>
      </c>
    </row>
    <row r="13" spans="1:17" s="7" customFormat="1" ht="12" customHeight="1">
      <c r="A13" s="119" t="s">
        <v>329</v>
      </c>
      <c r="B13" s="79">
        <v>71287</v>
      </c>
      <c r="C13" s="79">
        <f>D13+E13</f>
        <v>237774</v>
      </c>
      <c r="D13" s="79">
        <v>117397</v>
      </c>
      <c r="E13" s="79">
        <v>120377</v>
      </c>
      <c r="F13" s="104">
        <f>C13-I13</f>
        <v>237481</v>
      </c>
      <c r="G13" s="104">
        <f>D13-J13</f>
        <v>117236</v>
      </c>
      <c r="H13" s="104">
        <f>E13-K13</f>
        <v>120245</v>
      </c>
      <c r="I13" s="79">
        <f aca="true" t="shared" si="3" ref="I13:I25">J13+K13</f>
        <v>293</v>
      </c>
      <c r="J13" s="79">
        <v>161</v>
      </c>
      <c r="K13" s="79">
        <v>132</v>
      </c>
      <c r="L13" s="105">
        <f t="shared" si="2"/>
        <v>3.9835567314630573</v>
      </c>
      <c r="M13" s="474">
        <f t="shared" si="0"/>
        <v>3.335446855667934</v>
      </c>
      <c r="N13" s="79">
        <v>10372</v>
      </c>
      <c r="O13" s="14">
        <f t="shared" si="1"/>
        <v>934.903471867259</v>
      </c>
      <c r="P13" s="14">
        <v>254.33</v>
      </c>
      <c r="Q13" s="115" t="s">
        <v>357</v>
      </c>
    </row>
    <row r="14" spans="1:17" s="7" customFormat="1" ht="12" customHeight="1">
      <c r="A14" s="119" t="s">
        <v>330</v>
      </c>
      <c r="B14" s="84">
        <v>28859</v>
      </c>
      <c r="C14" s="84">
        <f>SUM(D14:E14)</f>
        <v>100500</v>
      </c>
      <c r="D14" s="84">
        <v>49120</v>
      </c>
      <c r="E14" s="84">
        <v>51380</v>
      </c>
      <c r="F14" s="104">
        <f aca="true" t="shared" si="4" ref="F14:H39">C14-I14</f>
        <v>100447</v>
      </c>
      <c r="G14" s="104">
        <f t="shared" si="4"/>
        <v>49097</v>
      </c>
      <c r="H14" s="104">
        <f t="shared" si="4"/>
        <v>51350</v>
      </c>
      <c r="I14" s="81">
        <f>SUM(J14:K14)</f>
        <v>53</v>
      </c>
      <c r="J14" s="81">
        <v>23</v>
      </c>
      <c r="K14" s="81">
        <v>30</v>
      </c>
      <c r="L14" s="105">
        <f t="shared" si="2"/>
        <v>0.1355067554103065</v>
      </c>
      <c r="M14" s="474">
        <f t="shared" si="0"/>
        <v>3.482449149312173</v>
      </c>
      <c r="N14" s="81">
        <v>9696</v>
      </c>
      <c r="O14" s="14">
        <f t="shared" si="1"/>
        <v>142.41784403474713</v>
      </c>
      <c r="P14" s="108">
        <v>705.67</v>
      </c>
      <c r="Q14" s="115" t="s">
        <v>357</v>
      </c>
    </row>
    <row r="15" spans="1:17" s="7" customFormat="1" ht="12" customHeight="1">
      <c r="A15" s="119" t="s">
        <v>331</v>
      </c>
      <c r="B15" s="79">
        <v>73700</v>
      </c>
      <c r="C15" s="79">
        <f>D15+E15</f>
        <v>243301</v>
      </c>
      <c r="D15" s="79">
        <v>120050</v>
      </c>
      <c r="E15" s="79">
        <v>123251</v>
      </c>
      <c r="F15" s="104">
        <f t="shared" si="4"/>
        <v>243014</v>
      </c>
      <c r="G15" s="104">
        <f t="shared" si="4"/>
        <v>119893</v>
      </c>
      <c r="H15" s="104">
        <f t="shared" si="4"/>
        <v>123121</v>
      </c>
      <c r="I15" s="79">
        <f t="shared" si="3"/>
        <v>287</v>
      </c>
      <c r="J15" s="79">
        <v>157</v>
      </c>
      <c r="K15" s="79">
        <v>130</v>
      </c>
      <c r="L15" s="105">
        <f>(C15-C13)/C13*100</f>
        <v>2.324476183266463</v>
      </c>
      <c r="M15" s="474">
        <f t="shared" si="0"/>
        <v>3.30123473541384</v>
      </c>
      <c r="N15" s="79">
        <v>10665</v>
      </c>
      <c r="O15" s="14">
        <f t="shared" si="1"/>
        <v>956.5974679562789</v>
      </c>
      <c r="P15" s="14">
        <v>254.34</v>
      </c>
      <c r="Q15" s="115" t="s">
        <v>358</v>
      </c>
    </row>
    <row r="16" spans="1:17" s="7" customFormat="1" ht="12" customHeight="1">
      <c r="A16" s="119" t="s">
        <v>332</v>
      </c>
      <c r="B16" s="84">
        <v>29411</v>
      </c>
      <c r="C16" s="84">
        <f>SUM(D16:E16)</f>
        <v>100046</v>
      </c>
      <c r="D16" s="84">
        <v>49191</v>
      </c>
      <c r="E16" s="84">
        <v>50855</v>
      </c>
      <c r="F16" s="104">
        <f t="shared" si="4"/>
        <v>99991</v>
      </c>
      <c r="G16" s="104">
        <f t="shared" si="4"/>
        <v>49167</v>
      </c>
      <c r="H16" s="104">
        <f t="shared" si="4"/>
        <v>50824</v>
      </c>
      <c r="I16" s="81">
        <f>SUM(J16:K16)</f>
        <v>55</v>
      </c>
      <c r="J16" s="81">
        <v>24</v>
      </c>
      <c r="K16" s="81">
        <v>31</v>
      </c>
      <c r="L16" s="105">
        <f t="shared" si="2"/>
        <v>-0.45174129353233833</v>
      </c>
      <c r="M16" s="474">
        <f t="shared" si="0"/>
        <v>3.401652442963517</v>
      </c>
      <c r="N16" s="81">
        <v>9830</v>
      </c>
      <c r="O16" s="14">
        <f t="shared" si="1"/>
        <v>141.73832967344336</v>
      </c>
      <c r="P16" s="108">
        <v>705.85</v>
      </c>
      <c r="Q16" s="115" t="s">
        <v>358</v>
      </c>
    </row>
    <row r="17" spans="1:17" s="7" customFormat="1" ht="12" customHeight="1">
      <c r="A17" s="119" t="s">
        <v>333</v>
      </c>
      <c r="B17" s="79">
        <v>75892</v>
      </c>
      <c r="C17" s="79">
        <f>D17+E17</f>
        <v>248872</v>
      </c>
      <c r="D17" s="79">
        <v>122740</v>
      </c>
      <c r="E17" s="79">
        <v>126132</v>
      </c>
      <c r="F17" s="104">
        <f t="shared" si="4"/>
        <v>248537</v>
      </c>
      <c r="G17" s="104">
        <f t="shared" si="4"/>
        <v>122555</v>
      </c>
      <c r="H17" s="104">
        <f t="shared" si="4"/>
        <v>125982</v>
      </c>
      <c r="I17" s="79">
        <f t="shared" si="3"/>
        <v>335</v>
      </c>
      <c r="J17" s="79">
        <v>185</v>
      </c>
      <c r="K17" s="79">
        <v>150</v>
      </c>
      <c r="L17" s="105">
        <f t="shared" si="2"/>
        <v>2.2897563100850387</v>
      </c>
      <c r="M17" s="474">
        <f t="shared" si="0"/>
        <v>3.279291624940705</v>
      </c>
      <c r="N17" s="79">
        <v>11121</v>
      </c>
      <c r="O17" s="14">
        <f t="shared" si="1"/>
        <v>978.4627481816395</v>
      </c>
      <c r="P17" s="14">
        <v>254.35</v>
      </c>
      <c r="Q17" s="115" t="s">
        <v>359</v>
      </c>
    </row>
    <row r="18" spans="1:17" s="7" customFormat="1" ht="12" customHeight="1">
      <c r="A18" s="119" t="s">
        <v>334</v>
      </c>
      <c r="B18" s="84">
        <v>29729</v>
      </c>
      <c r="C18" s="84">
        <f>SUM(D18:E18)</f>
        <v>99417</v>
      </c>
      <c r="D18" s="84">
        <v>48991</v>
      </c>
      <c r="E18" s="84">
        <v>50426</v>
      </c>
      <c r="F18" s="104">
        <f t="shared" si="4"/>
        <v>99320</v>
      </c>
      <c r="G18" s="104">
        <f t="shared" si="4"/>
        <v>48927</v>
      </c>
      <c r="H18" s="104">
        <f t="shared" si="4"/>
        <v>50393</v>
      </c>
      <c r="I18" s="81">
        <f>SUM(J18:K18)</f>
        <v>97</v>
      </c>
      <c r="J18" s="81">
        <v>64</v>
      </c>
      <c r="K18" s="81">
        <v>33</v>
      </c>
      <c r="L18" s="105">
        <f t="shared" si="2"/>
        <v>-0.6287107930352037</v>
      </c>
      <c r="M18" s="474">
        <f t="shared" si="0"/>
        <v>3.344108446298227</v>
      </c>
      <c r="N18" s="81">
        <v>10149</v>
      </c>
      <c r="O18" s="14">
        <f t="shared" si="1"/>
        <v>140.84321475625822</v>
      </c>
      <c r="P18" s="108">
        <v>705.87</v>
      </c>
      <c r="Q18" s="115" t="s">
        <v>359</v>
      </c>
    </row>
    <row r="19" spans="1:17" s="7" customFormat="1" ht="12" customHeight="1">
      <c r="A19" s="119" t="s">
        <v>335</v>
      </c>
      <c r="B19" s="79">
        <v>78489</v>
      </c>
      <c r="C19" s="79">
        <f>D19+E19</f>
        <v>255602</v>
      </c>
      <c r="D19" s="79">
        <v>126026</v>
      </c>
      <c r="E19" s="79">
        <v>129576</v>
      </c>
      <c r="F19" s="104">
        <f t="shared" si="4"/>
        <v>255247</v>
      </c>
      <c r="G19" s="104">
        <f t="shared" si="4"/>
        <v>125828</v>
      </c>
      <c r="H19" s="104">
        <f t="shared" si="4"/>
        <v>129419</v>
      </c>
      <c r="I19" s="79">
        <f t="shared" si="3"/>
        <v>355</v>
      </c>
      <c r="J19" s="79">
        <v>198</v>
      </c>
      <c r="K19" s="79">
        <v>157</v>
      </c>
      <c r="L19" s="105">
        <f t="shared" si="2"/>
        <v>2.7042013565206213</v>
      </c>
      <c r="M19" s="474">
        <f t="shared" si="0"/>
        <v>3.2565327625527143</v>
      </c>
      <c r="N19" s="79">
        <v>11574</v>
      </c>
      <c r="O19" s="14">
        <f t="shared" si="1"/>
        <v>1002.0857019641667</v>
      </c>
      <c r="P19" s="14">
        <v>255.07</v>
      </c>
      <c r="Q19" s="115" t="s">
        <v>360</v>
      </c>
    </row>
    <row r="20" spans="1:17" s="7" customFormat="1" ht="12" customHeight="1">
      <c r="A20" s="119" t="s">
        <v>336</v>
      </c>
      <c r="B20" s="103">
        <v>30091</v>
      </c>
      <c r="C20" s="103">
        <v>98409</v>
      </c>
      <c r="D20" s="103" t="s">
        <v>325</v>
      </c>
      <c r="E20" s="103" t="s">
        <v>326</v>
      </c>
      <c r="F20" s="104">
        <f t="shared" si="4"/>
        <v>98328</v>
      </c>
      <c r="G20" s="104">
        <v>48532</v>
      </c>
      <c r="H20" s="104">
        <v>49796</v>
      </c>
      <c r="I20" s="109">
        <v>81</v>
      </c>
      <c r="J20" s="109">
        <v>42</v>
      </c>
      <c r="K20" s="109">
        <v>39</v>
      </c>
      <c r="L20" s="105">
        <f t="shared" si="2"/>
        <v>-1.0139111017230453</v>
      </c>
      <c r="M20" s="474">
        <f t="shared" si="0"/>
        <v>3.270379847795022</v>
      </c>
      <c r="N20" s="109">
        <v>10451</v>
      </c>
      <c r="O20" s="14">
        <f t="shared" si="1"/>
        <v>136.52557539434804</v>
      </c>
      <c r="P20" s="106">
        <v>720.81</v>
      </c>
      <c r="Q20" s="115" t="s">
        <v>360</v>
      </c>
    </row>
    <row r="21" spans="1:17" s="7" customFormat="1" ht="12" customHeight="1">
      <c r="A21" s="119" t="s">
        <v>337</v>
      </c>
      <c r="B21" s="79">
        <v>80950</v>
      </c>
      <c r="C21" s="79">
        <f>D21+E21</f>
        <v>261100</v>
      </c>
      <c r="D21" s="79">
        <v>128797</v>
      </c>
      <c r="E21" s="79">
        <v>132303</v>
      </c>
      <c r="F21" s="104">
        <f t="shared" si="4"/>
        <v>260640</v>
      </c>
      <c r="G21" s="104">
        <f t="shared" si="4"/>
        <v>128550</v>
      </c>
      <c r="H21" s="104">
        <f t="shared" si="4"/>
        <v>132090</v>
      </c>
      <c r="I21" s="79">
        <f t="shared" si="3"/>
        <v>460</v>
      </c>
      <c r="J21" s="79">
        <v>247</v>
      </c>
      <c r="K21" s="79">
        <v>213</v>
      </c>
      <c r="L21" s="105">
        <f t="shared" si="2"/>
        <v>2.1510003834085802</v>
      </c>
      <c r="M21" s="474">
        <f t="shared" si="0"/>
        <v>3.22544780728845</v>
      </c>
      <c r="N21" s="79">
        <v>12065</v>
      </c>
      <c r="O21" s="14">
        <f t="shared" si="1"/>
        <v>1023.4399498275321</v>
      </c>
      <c r="P21" s="14">
        <v>255.12</v>
      </c>
      <c r="Q21" s="115" t="s">
        <v>361</v>
      </c>
    </row>
    <row r="22" spans="1:17" s="7" customFormat="1" ht="12" customHeight="1">
      <c r="A22" s="119" t="s">
        <v>338</v>
      </c>
      <c r="B22" s="84">
        <v>30820</v>
      </c>
      <c r="C22" s="84">
        <f>SUM(D22:E22)</f>
        <v>98325</v>
      </c>
      <c r="D22" s="84">
        <v>48581</v>
      </c>
      <c r="E22" s="84">
        <v>49744</v>
      </c>
      <c r="F22" s="104">
        <f t="shared" si="4"/>
        <v>98229</v>
      </c>
      <c r="G22" s="104">
        <f t="shared" si="4"/>
        <v>48533</v>
      </c>
      <c r="H22" s="104">
        <f t="shared" si="4"/>
        <v>49696</v>
      </c>
      <c r="I22" s="81">
        <f>SUM(J22:K22)</f>
        <v>96</v>
      </c>
      <c r="J22" s="81">
        <v>48</v>
      </c>
      <c r="K22" s="81">
        <v>48</v>
      </c>
      <c r="L22" s="105">
        <f t="shared" si="2"/>
        <v>-0.08535804652013534</v>
      </c>
      <c r="M22" s="474">
        <f t="shared" si="0"/>
        <v>3.1902985074626864</v>
      </c>
      <c r="N22" s="81">
        <v>10673</v>
      </c>
      <c r="O22" s="14">
        <f t="shared" si="1"/>
        <v>136.38822615546803</v>
      </c>
      <c r="P22" s="108">
        <v>720.92</v>
      </c>
      <c r="Q22" s="115" t="s">
        <v>361</v>
      </c>
    </row>
    <row r="23" spans="1:17" s="7" customFormat="1" ht="12" customHeight="1">
      <c r="A23" s="119" t="s">
        <v>339</v>
      </c>
      <c r="B23" s="79">
        <v>83535</v>
      </c>
      <c r="C23" s="79">
        <f>D23+E23</f>
        <v>266316</v>
      </c>
      <c r="D23" s="79">
        <v>131365</v>
      </c>
      <c r="E23" s="79">
        <v>134951</v>
      </c>
      <c r="F23" s="104">
        <f t="shared" si="4"/>
        <v>265856</v>
      </c>
      <c r="G23" s="104">
        <f t="shared" si="4"/>
        <v>131114</v>
      </c>
      <c r="H23" s="104">
        <f t="shared" si="4"/>
        <v>134742</v>
      </c>
      <c r="I23" s="79">
        <f t="shared" si="3"/>
        <v>460</v>
      </c>
      <c r="J23" s="79">
        <v>251</v>
      </c>
      <c r="K23" s="79">
        <v>209</v>
      </c>
      <c r="L23" s="105">
        <f t="shared" si="2"/>
        <v>1.9977020298736117</v>
      </c>
      <c r="M23" s="474">
        <f t="shared" si="0"/>
        <v>3.1880768540132878</v>
      </c>
      <c r="N23" s="79">
        <v>12665</v>
      </c>
      <c r="O23" s="14">
        <f t="shared" si="1"/>
        <v>1043.6806834659246</v>
      </c>
      <c r="P23" s="14">
        <v>255.17</v>
      </c>
      <c r="Q23" s="115" t="s">
        <v>362</v>
      </c>
    </row>
    <row r="24" spans="1:17" s="7" customFormat="1" ht="12" customHeight="1">
      <c r="A24" s="119" t="s">
        <v>340</v>
      </c>
      <c r="B24" s="84">
        <v>31619</v>
      </c>
      <c r="C24" s="84">
        <f>SUM(D24:E24)</f>
        <v>98417</v>
      </c>
      <c r="D24" s="84">
        <v>48770</v>
      </c>
      <c r="E24" s="84">
        <v>49647</v>
      </c>
      <c r="F24" s="104">
        <f t="shared" si="4"/>
        <v>98300</v>
      </c>
      <c r="G24" s="104">
        <f t="shared" si="4"/>
        <v>48710</v>
      </c>
      <c r="H24" s="104">
        <f t="shared" si="4"/>
        <v>49590</v>
      </c>
      <c r="I24" s="81">
        <f>SUM(J24:K24)</f>
        <v>117</v>
      </c>
      <c r="J24" s="81">
        <v>60</v>
      </c>
      <c r="K24" s="81">
        <v>57</v>
      </c>
      <c r="L24" s="105">
        <f t="shared" si="2"/>
        <v>0.09356725146198831</v>
      </c>
      <c r="M24" s="474">
        <f t="shared" si="0"/>
        <v>3.112590531009836</v>
      </c>
      <c r="N24" s="81">
        <v>11100</v>
      </c>
      <c r="O24" s="14">
        <f t="shared" si="1"/>
        <v>136.50826675543718</v>
      </c>
      <c r="P24" s="108">
        <v>720.96</v>
      </c>
      <c r="Q24" s="115" t="s">
        <v>362</v>
      </c>
    </row>
    <row r="25" spans="1:17" s="7" customFormat="1" ht="12" customHeight="1">
      <c r="A25" s="119" t="s">
        <v>341</v>
      </c>
      <c r="B25" s="79">
        <v>86052</v>
      </c>
      <c r="C25" s="79">
        <f>D25+E25</f>
        <v>270842</v>
      </c>
      <c r="D25" s="79">
        <v>133687</v>
      </c>
      <c r="E25" s="79">
        <v>137155</v>
      </c>
      <c r="F25" s="104">
        <f t="shared" si="4"/>
        <v>270424</v>
      </c>
      <c r="G25" s="104">
        <f t="shared" si="4"/>
        <v>133467</v>
      </c>
      <c r="H25" s="104">
        <f t="shared" si="4"/>
        <v>136957</v>
      </c>
      <c r="I25" s="79">
        <f t="shared" si="3"/>
        <v>418</v>
      </c>
      <c r="J25" s="79">
        <v>220</v>
      </c>
      <c r="K25" s="79">
        <v>198</v>
      </c>
      <c r="L25" s="105">
        <f t="shared" si="2"/>
        <v>1.6994848225416421</v>
      </c>
      <c r="M25" s="474">
        <f t="shared" si="0"/>
        <v>3.147422488727746</v>
      </c>
      <c r="N25" s="79">
        <v>13438</v>
      </c>
      <c r="O25" s="14">
        <f t="shared" si="1"/>
        <v>1060.7527513414013</v>
      </c>
      <c r="P25" s="82">
        <v>255.33</v>
      </c>
      <c r="Q25" s="121" t="s">
        <v>363</v>
      </c>
    </row>
    <row r="26" spans="1:17" s="7" customFormat="1" ht="12" customHeight="1">
      <c r="A26" s="119" t="s">
        <v>342</v>
      </c>
      <c r="B26" s="84">
        <v>33079</v>
      </c>
      <c r="C26" s="84">
        <f>SUM(D26:E26)</f>
        <v>100540</v>
      </c>
      <c r="D26" s="84">
        <v>50082</v>
      </c>
      <c r="E26" s="84">
        <v>50458</v>
      </c>
      <c r="F26" s="104">
        <f t="shared" si="4"/>
        <v>100422</v>
      </c>
      <c r="G26" s="104">
        <f t="shared" si="4"/>
        <v>50020</v>
      </c>
      <c r="H26" s="104">
        <f t="shared" si="4"/>
        <v>50402</v>
      </c>
      <c r="I26" s="81">
        <f>SUM(J26:K26)</f>
        <v>118</v>
      </c>
      <c r="J26" s="81">
        <v>62</v>
      </c>
      <c r="K26" s="81">
        <v>56</v>
      </c>
      <c r="L26" s="105">
        <f t="shared" si="2"/>
        <v>2.1571476472560636</v>
      </c>
      <c r="M26" s="474">
        <f t="shared" si="0"/>
        <v>3.039390549895704</v>
      </c>
      <c r="N26" s="81">
        <v>11750</v>
      </c>
      <c r="O26" s="14">
        <f t="shared" si="1"/>
        <v>139.44134698066628</v>
      </c>
      <c r="P26" s="83">
        <v>721.02</v>
      </c>
      <c r="Q26" s="121" t="s">
        <v>363</v>
      </c>
    </row>
    <row r="27" spans="1:17" s="7" customFormat="1" ht="12" customHeight="1">
      <c r="A27" s="119" t="s">
        <v>343</v>
      </c>
      <c r="B27" s="79">
        <v>87991</v>
      </c>
      <c r="C27" s="79">
        <v>274371</v>
      </c>
      <c r="D27" s="79">
        <v>135402</v>
      </c>
      <c r="E27" s="79">
        <v>138969</v>
      </c>
      <c r="F27" s="104">
        <f t="shared" si="4"/>
        <v>273930</v>
      </c>
      <c r="G27" s="104">
        <f t="shared" si="4"/>
        <v>135175</v>
      </c>
      <c r="H27" s="104">
        <f t="shared" si="4"/>
        <v>138755</v>
      </c>
      <c r="I27" s="79">
        <v>441</v>
      </c>
      <c r="J27" s="79">
        <v>227</v>
      </c>
      <c r="K27" s="79">
        <v>214</v>
      </c>
      <c r="L27" s="105">
        <f t="shared" si="2"/>
        <v>1.3029736894573218</v>
      </c>
      <c r="M27" s="474">
        <f t="shared" si="0"/>
        <v>3.1181711765976066</v>
      </c>
      <c r="N27" s="79">
        <v>14418</v>
      </c>
      <c r="O27" s="14">
        <f t="shared" si="1"/>
        <v>1074.5740806015745</v>
      </c>
      <c r="P27" s="82">
        <v>255.33</v>
      </c>
      <c r="Q27" s="121" t="s">
        <v>364</v>
      </c>
    </row>
    <row r="28" spans="1:17" s="7" customFormat="1" ht="12" customHeight="1">
      <c r="A28" s="119" t="s">
        <v>344</v>
      </c>
      <c r="B28" s="84">
        <v>33479</v>
      </c>
      <c r="C28" s="84">
        <f>SUM(D28:E28)</f>
        <v>100939</v>
      </c>
      <c r="D28" s="84">
        <v>50534</v>
      </c>
      <c r="E28" s="84">
        <v>50405</v>
      </c>
      <c r="F28" s="104">
        <f t="shared" si="4"/>
        <v>100818</v>
      </c>
      <c r="G28" s="104">
        <f t="shared" si="4"/>
        <v>50469</v>
      </c>
      <c r="H28" s="104">
        <f t="shared" si="4"/>
        <v>50349</v>
      </c>
      <c r="I28" s="81">
        <f>SUM(J28:K28)</f>
        <v>121</v>
      </c>
      <c r="J28" s="81">
        <v>65</v>
      </c>
      <c r="K28" s="81">
        <v>56</v>
      </c>
      <c r="L28" s="105">
        <f t="shared" si="2"/>
        <v>0.39685697234931366</v>
      </c>
      <c r="M28" s="474">
        <f t="shared" si="0"/>
        <v>3.0149944741479735</v>
      </c>
      <c r="N28" s="81">
        <v>11091</v>
      </c>
      <c r="O28" s="14">
        <f t="shared" si="1"/>
        <v>139.98696363686796</v>
      </c>
      <c r="P28" s="83">
        <v>721.06</v>
      </c>
      <c r="Q28" s="121" t="s">
        <v>364</v>
      </c>
    </row>
    <row r="29" spans="1:17" s="7" customFormat="1" ht="12" customHeight="1">
      <c r="A29" s="119" t="s">
        <v>345</v>
      </c>
      <c r="B29" s="79">
        <v>90562</v>
      </c>
      <c r="C29" s="79">
        <v>279087</v>
      </c>
      <c r="D29" s="79">
        <v>137590</v>
      </c>
      <c r="E29" s="79">
        <v>141497</v>
      </c>
      <c r="F29" s="104">
        <f t="shared" si="4"/>
        <v>278535</v>
      </c>
      <c r="G29" s="104">
        <f t="shared" si="4"/>
        <v>137306</v>
      </c>
      <c r="H29" s="104">
        <f t="shared" si="4"/>
        <v>141229</v>
      </c>
      <c r="I29" s="85">
        <v>552</v>
      </c>
      <c r="J29" s="79">
        <v>284</v>
      </c>
      <c r="K29" s="79">
        <v>268</v>
      </c>
      <c r="L29" s="105">
        <f t="shared" si="2"/>
        <v>1.7188405480171012</v>
      </c>
      <c r="M29" s="474">
        <f t="shared" si="0"/>
        <v>3.081723018484574</v>
      </c>
      <c r="N29" s="79">
        <v>15328</v>
      </c>
      <c r="O29" s="14">
        <f t="shared" si="1"/>
        <v>1092.9158834586465</v>
      </c>
      <c r="P29" s="82">
        <v>255.36</v>
      </c>
      <c r="Q29" s="121" t="s">
        <v>365</v>
      </c>
    </row>
    <row r="30" spans="1:17" s="7" customFormat="1" ht="12" customHeight="1">
      <c r="A30" s="119" t="s">
        <v>346</v>
      </c>
      <c r="B30" s="84">
        <v>33898</v>
      </c>
      <c r="C30" s="84">
        <f>SUM(D30:E30)</f>
        <v>100395</v>
      </c>
      <c r="D30" s="84">
        <v>50333</v>
      </c>
      <c r="E30" s="84">
        <v>50062</v>
      </c>
      <c r="F30" s="104">
        <f t="shared" si="4"/>
        <v>100227</v>
      </c>
      <c r="G30" s="104">
        <f t="shared" si="4"/>
        <v>50242</v>
      </c>
      <c r="H30" s="104">
        <f t="shared" si="4"/>
        <v>49985</v>
      </c>
      <c r="I30" s="81">
        <v>168</v>
      </c>
      <c r="J30" s="81">
        <v>91</v>
      </c>
      <c r="K30" s="81">
        <v>77</v>
      </c>
      <c r="L30" s="105">
        <f t="shared" si="2"/>
        <v>-0.5389393594150923</v>
      </c>
      <c r="M30" s="474">
        <f t="shared" si="0"/>
        <v>2.961679155112396</v>
      </c>
      <c r="N30" s="81">
        <v>12637</v>
      </c>
      <c r="O30" s="14">
        <f t="shared" si="1"/>
        <v>139.19198081162395</v>
      </c>
      <c r="P30" s="83">
        <v>721.27</v>
      </c>
      <c r="Q30" s="121" t="s">
        <v>365</v>
      </c>
    </row>
    <row r="31" spans="1:17" s="7" customFormat="1" ht="12" customHeight="1">
      <c r="A31" s="119" t="s">
        <v>347</v>
      </c>
      <c r="B31" s="79">
        <v>94368</v>
      </c>
      <c r="C31" s="79">
        <v>285097</v>
      </c>
      <c r="D31" s="79">
        <v>140662</v>
      </c>
      <c r="E31" s="79">
        <v>144435</v>
      </c>
      <c r="F31" s="104">
        <f t="shared" si="4"/>
        <v>284498</v>
      </c>
      <c r="G31" s="104">
        <f t="shared" si="4"/>
        <v>140378</v>
      </c>
      <c r="H31" s="104">
        <f t="shared" si="4"/>
        <v>144120</v>
      </c>
      <c r="I31" s="79">
        <v>599</v>
      </c>
      <c r="J31" s="79">
        <v>284</v>
      </c>
      <c r="K31" s="79">
        <v>315</v>
      </c>
      <c r="L31" s="105">
        <f t="shared" si="2"/>
        <v>2.1534503577737407</v>
      </c>
      <c r="M31" s="474">
        <f t="shared" si="0"/>
        <v>3.021119447270261</v>
      </c>
      <c r="N31" s="79">
        <v>16323</v>
      </c>
      <c r="O31" s="14">
        <f t="shared" si="1"/>
        <v>1115.9268827305464</v>
      </c>
      <c r="P31" s="82">
        <v>255.48</v>
      </c>
      <c r="Q31" s="121" t="s">
        <v>366</v>
      </c>
    </row>
    <row r="32" spans="1:17" s="7" customFormat="1" ht="12" customHeight="1">
      <c r="A32" s="119" t="s">
        <v>348</v>
      </c>
      <c r="B32" s="84">
        <v>34775</v>
      </c>
      <c r="C32" s="84">
        <v>100208</v>
      </c>
      <c r="D32" s="84">
        <v>50133</v>
      </c>
      <c r="E32" s="84">
        <v>50075</v>
      </c>
      <c r="F32" s="104">
        <f t="shared" si="4"/>
        <v>100017</v>
      </c>
      <c r="G32" s="104">
        <f t="shared" si="4"/>
        <v>50040</v>
      </c>
      <c r="H32" s="104">
        <f t="shared" si="4"/>
        <v>49977</v>
      </c>
      <c r="I32" s="81">
        <v>191</v>
      </c>
      <c r="J32" s="81">
        <v>93</v>
      </c>
      <c r="K32" s="81">
        <v>98</v>
      </c>
      <c r="L32" s="105">
        <f t="shared" si="2"/>
        <v>-0.18626425618805717</v>
      </c>
      <c r="M32" s="474">
        <f t="shared" si="0"/>
        <v>2.8816103522645578</v>
      </c>
      <c r="N32" s="81">
        <v>13135</v>
      </c>
      <c r="O32" s="14">
        <f t="shared" si="1"/>
        <v>138.83070102521475</v>
      </c>
      <c r="P32" s="83">
        <v>721.8</v>
      </c>
      <c r="Q32" s="121" t="s">
        <v>366</v>
      </c>
    </row>
    <row r="33" spans="1:17" s="7" customFormat="1" ht="12" customHeight="1">
      <c r="A33" s="119" t="s">
        <v>349</v>
      </c>
      <c r="B33" s="79">
        <v>98081</v>
      </c>
      <c r="C33" s="79">
        <f>D33+E33</f>
        <v>290664</v>
      </c>
      <c r="D33" s="79">
        <v>143616</v>
      </c>
      <c r="E33" s="79">
        <v>147048</v>
      </c>
      <c r="F33" s="104">
        <f t="shared" si="4"/>
        <v>289874</v>
      </c>
      <c r="G33" s="104">
        <f t="shared" si="4"/>
        <v>143260</v>
      </c>
      <c r="H33" s="104">
        <f t="shared" si="4"/>
        <v>146614</v>
      </c>
      <c r="I33" s="81">
        <f>J33+K33</f>
        <v>790</v>
      </c>
      <c r="J33" s="79">
        <v>356</v>
      </c>
      <c r="K33" s="79">
        <v>434</v>
      </c>
      <c r="L33" s="105">
        <f t="shared" si="2"/>
        <v>1.9526687408145296</v>
      </c>
      <c r="M33" s="474">
        <f t="shared" si="0"/>
        <v>2.9635097521436364</v>
      </c>
      <c r="N33" s="79">
        <f>17438+23</f>
        <v>17461</v>
      </c>
      <c r="O33" s="14">
        <f t="shared" si="1"/>
        <v>1137.7172381399719</v>
      </c>
      <c r="P33" s="82">
        <v>255.48</v>
      </c>
      <c r="Q33" s="121" t="s">
        <v>367</v>
      </c>
    </row>
    <row r="34" spans="1:17" s="7" customFormat="1" ht="12" customHeight="1">
      <c r="A34" s="119" t="s">
        <v>350</v>
      </c>
      <c r="B34" s="84">
        <v>35880</v>
      </c>
      <c r="C34" s="84">
        <f>SUM(D34:E34)</f>
        <v>100824</v>
      </c>
      <c r="D34" s="84">
        <v>50695</v>
      </c>
      <c r="E34" s="84">
        <v>50129</v>
      </c>
      <c r="F34" s="104">
        <f t="shared" si="4"/>
        <v>100540</v>
      </c>
      <c r="G34" s="104">
        <f t="shared" si="4"/>
        <v>50550</v>
      </c>
      <c r="H34" s="104">
        <f t="shared" si="4"/>
        <v>49990</v>
      </c>
      <c r="I34" s="81">
        <v>284</v>
      </c>
      <c r="J34" s="81">
        <v>145</v>
      </c>
      <c r="K34" s="81">
        <v>139</v>
      </c>
      <c r="L34" s="105">
        <f t="shared" si="2"/>
        <v>0.6147213795305764</v>
      </c>
      <c r="M34" s="474">
        <f t="shared" si="0"/>
        <v>2.8100334448160535</v>
      </c>
      <c r="N34" s="81">
        <v>13658</v>
      </c>
      <c r="O34" s="14">
        <f t="shared" si="1"/>
        <v>139.67638257785657</v>
      </c>
      <c r="P34" s="83">
        <v>721.84</v>
      </c>
      <c r="Q34" s="121" t="s">
        <v>367</v>
      </c>
    </row>
    <row r="35" spans="1:17" s="7" customFormat="1" ht="12" customHeight="1">
      <c r="A35" s="119" t="s">
        <v>351</v>
      </c>
      <c r="B35" s="79">
        <v>101976</v>
      </c>
      <c r="C35" s="107">
        <v>292908</v>
      </c>
      <c r="D35" s="79">
        <v>144678</v>
      </c>
      <c r="E35" s="79">
        <v>148230</v>
      </c>
      <c r="F35" s="104">
        <f t="shared" si="4"/>
        <v>292124</v>
      </c>
      <c r="G35" s="104">
        <f t="shared" si="4"/>
        <v>144312</v>
      </c>
      <c r="H35" s="104">
        <f t="shared" si="4"/>
        <v>147812</v>
      </c>
      <c r="I35" s="81">
        <v>784</v>
      </c>
      <c r="J35" s="79">
        <v>366</v>
      </c>
      <c r="K35" s="79">
        <v>418</v>
      </c>
      <c r="L35" s="105">
        <f t="shared" si="2"/>
        <v>0.7720254314259765</v>
      </c>
      <c r="M35" s="474">
        <f t="shared" si="0"/>
        <v>2.872322899505766</v>
      </c>
      <c r="N35" s="79">
        <v>18558</v>
      </c>
      <c r="O35" s="14">
        <f t="shared" si="1"/>
        <v>1146.2763667671115</v>
      </c>
      <c r="P35" s="82">
        <v>255.53</v>
      </c>
      <c r="Q35" s="121" t="s">
        <v>238</v>
      </c>
    </row>
    <row r="36" spans="1:17" s="7" customFormat="1" ht="12" customHeight="1">
      <c r="A36" s="119" t="s">
        <v>352</v>
      </c>
      <c r="B36" s="84">
        <v>37206</v>
      </c>
      <c r="C36" s="107">
        <v>102189</v>
      </c>
      <c r="D36" s="84">
        <v>51522</v>
      </c>
      <c r="E36" s="84">
        <v>50667</v>
      </c>
      <c r="F36" s="104">
        <f t="shared" si="4"/>
        <v>101828</v>
      </c>
      <c r="G36" s="104">
        <f t="shared" si="4"/>
        <v>51315</v>
      </c>
      <c r="H36" s="104">
        <f t="shared" si="4"/>
        <v>50513</v>
      </c>
      <c r="I36" s="81">
        <v>361</v>
      </c>
      <c r="J36" s="81">
        <v>207</v>
      </c>
      <c r="K36" s="81">
        <v>154</v>
      </c>
      <c r="L36" s="105">
        <f t="shared" si="2"/>
        <v>1.3538443227802903</v>
      </c>
      <c r="M36" s="474">
        <f t="shared" si="0"/>
        <v>2.7465731333655863</v>
      </c>
      <c r="N36" s="81">
        <v>14305</v>
      </c>
      <c r="O36" s="14">
        <f t="shared" si="1"/>
        <v>141.47526685218259</v>
      </c>
      <c r="P36" s="83">
        <v>722.31</v>
      </c>
      <c r="Q36" s="121" t="s">
        <v>368</v>
      </c>
    </row>
    <row r="37" spans="1:17" s="7" customFormat="1" ht="12" customHeight="1">
      <c r="A37" s="120" t="s">
        <v>353</v>
      </c>
      <c r="B37" s="86">
        <v>105459</v>
      </c>
      <c r="C37" s="127">
        <v>296990</v>
      </c>
      <c r="D37" s="86">
        <v>146921</v>
      </c>
      <c r="E37" s="86">
        <v>150069</v>
      </c>
      <c r="F37" s="104">
        <f t="shared" si="4"/>
        <v>296068</v>
      </c>
      <c r="G37" s="104">
        <f t="shared" si="4"/>
        <v>146473</v>
      </c>
      <c r="H37" s="104">
        <f t="shared" si="4"/>
        <v>149595</v>
      </c>
      <c r="I37" s="87">
        <v>922</v>
      </c>
      <c r="J37" s="86">
        <v>448</v>
      </c>
      <c r="K37" s="86">
        <v>474</v>
      </c>
      <c r="L37" s="105">
        <f t="shared" si="2"/>
        <v>1.3936116459775767</v>
      </c>
      <c r="M37" s="474">
        <f t="shared" si="0"/>
        <v>2.816165524042519</v>
      </c>
      <c r="N37" s="86">
        <v>19701</v>
      </c>
      <c r="O37" s="14">
        <f t="shared" si="1"/>
        <v>1162.3874755381605</v>
      </c>
      <c r="P37" s="88">
        <v>255.5</v>
      </c>
      <c r="Q37" s="122" t="s">
        <v>369</v>
      </c>
    </row>
    <row r="38" spans="1:17" s="7" customFormat="1" ht="12" customHeight="1">
      <c r="A38" s="120" t="s">
        <v>354</v>
      </c>
      <c r="B38" s="89">
        <v>37961</v>
      </c>
      <c r="C38" s="127">
        <v>102342</v>
      </c>
      <c r="D38" s="89">
        <v>51631</v>
      </c>
      <c r="E38" s="89">
        <v>50711</v>
      </c>
      <c r="F38" s="104">
        <f t="shared" si="4"/>
        <v>101915</v>
      </c>
      <c r="G38" s="104">
        <f t="shared" si="4"/>
        <v>51380</v>
      </c>
      <c r="H38" s="104">
        <f t="shared" si="4"/>
        <v>50535</v>
      </c>
      <c r="I38" s="87">
        <v>427</v>
      </c>
      <c r="J38" s="87">
        <v>251</v>
      </c>
      <c r="K38" s="87">
        <v>176</v>
      </c>
      <c r="L38" s="105">
        <f t="shared" si="2"/>
        <v>0.14972257287966415</v>
      </c>
      <c r="M38" s="474">
        <f t="shared" si="0"/>
        <v>2.695977450541345</v>
      </c>
      <c r="N38" s="87">
        <v>14976</v>
      </c>
      <c r="O38" s="14">
        <f t="shared" si="1"/>
        <v>141.68512570605824</v>
      </c>
      <c r="P38" s="90">
        <v>722.32</v>
      </c>
      <c r="Q38" s="122" t="s">
        <v>370</v>
      </c>
    </row>
    <row r="39" spans="1:17" s="1" customFormat="1" ht="12" customHeight="1">
      <c r="A39" s="78" t="s">
        <v>200</v>
      </c>
      <c r="B39" s="165">
        <v>147047</v>
      </c>
      <c r="C39" s="128">
        <v>402254</v>
      </c>
      <c r="D39" s="91">
        <v>200374</v>
      </c>
      <c r="E39" s="91">
        <v>201880</v>
      </c>
      <c r="F39" s="104">
        <f t="shared" si="4"/>
        <v>400701</v>
      </c>
      <c r="G39" s="104">
        <f t="shared" si="4"/>
        <v>199577</v>
      </c>
      <c r="H39" s="104">
        <f t="shared" si="4"/>
        <v>201124</v>
      </c>
      <c r="I39" s="92">
        <v>1553</v>
      </c>
      <c r="J39" s="91">
        <v>797</v>
      </c>
      <c r="K39" s="91">
        <v>756</v>
      </c>
      <c r="L39" s="105">
        <v>0.73</v>
      </c>
      <c r="M39" s="474">
        <f t="shared" si="0"/>
        <v>2.7355471379898946</v>
      </c>
      <c r="N39" s="91">
        <v>36449</v>
      </c>
      <c r="O39" s="14">
        <f t="shared" si="1"/>
        <v>411.3531312635497</v>
      </c>
      <c r="P39" s="93">
        <v>977.88</v>
      </c>
      <c r="Q39" s="123" t="s">
        <v>200</v>
      </c>
    </row>
    <row r="40" spans="1:17" s="97" customFormat="1" ht="12" customHeight="1">
      <c r="A40" s="39" t="s">
        <v>261</v>
      </c>
      <c r="B40" s="111">
        <v>150379</v>
      </c>
      <c r="C40" s="127">
        <v>405819</v>
      </c>
      <c r="D40" s="86">
        <v>202199</v>
      </c>
      <c r="E40" s="86">
        <v>203620</v>
      </c>
      <c r="F40" s="86">
        <v>403601</v>
      </c>
      <c r="G40" s="86">
        <v>200973</v>
      </c>
      <c r="H40" s="86">
        <v>202628</v>
      </c>
      <c r="I40" s="87">
        <v>2218</v>
      </c>
      <c r="J40" s="86">
        <v>1226</v>
      </c>
      <c r="K40" s="86">
        <v>992</v>
      </c>
      <c r="L40" s="105">
        <f>(C40-C39)/C39*100</f>
        <v>0.8862559477345161</v>
      </c>
      <c r="M40" s="475">
        <v>2.7</v>
      </c>
      <c r="N40" s="111">
        <v>38394</v>
      </c>
      <c r="O40" s="112">
        <f>C40/P40</f>
        <v>415.04970544919</v>
      </c>
      <c r="P40" s="112">
        <v>977.76</v>
      </c>
      <c r="Q40" s="124" t="s">
        <v>261</v>
      </c>
    </row>
    <row r="41" spans="1:17" s="97" customFormat="1" ht="12" customHeight="1">
      <c r="A41" s="39" t="s">
        <v>376</v>
      </c>
      <c r="B41" s="111">
        <v>153042</v>
      </c>
      <c r="C41" s="127">
        <v>408364</v>
      </c>
      <c r="D41" s="86">
        <v>203436</v>
      </c>
      <c r="E41" s="86">
        <v>204928</v>
      </c>
      <c r="F41" s="86">
        <v>405458</v>
      </c>
      <c r="G41" s="86">
        <v>201884</v>
      </c>
      <c r="H41" s="86">
        <v>203574</v>
      </c>
      <c r="I41" s="87">
        <v>2906</v>
      </c>
      <c r="J41" s="86">
        <v>1552</v>
      </c>
      <c r="K41" s="86">
        <v>1354</v>
      </c>
      <c r="L41" s="105">
        <f>(C41-C40)/C40*100</f>
        <v>0.6271268718320236</v>
      </c>
      <c r="M41" s="475">
        <v>2.7</v>
      </c>
      <c r="N41" s="111">
        <v>40308</v>
      </c>
      <c r="O41" s="112">
        <v>417.65</v>
      </c>
      <c r="P41" s="112">
        <v>977.77</v>
      </c>
      <c r="Q41" s="124" t="s">
        <v>384</v>
      </c>
    </row>
    <row r="42" spans="1:17" s="97" customFormat="1" ht="12" customHeight="1">
      <c r="A42" s="39" t="s">
        <v>400</v>
      </c>
      <c r="B42" s="111">
        <v>155398</v>
      </c>
      <c r="C42" s="127">
        <v>410914</v>
      </c>
      <c r="D42" s="86">
        <v>205004</v>
      </c>
      <c r="E42" s="86">
        <v>205910</v>
      </c>
      <c r="F42" s="86">
        <v>407498</v>
      </c>
      <c r="G42" s="86">
        <v>203107</v>
      </c>
      <c r="H42" s="86">
        <v>204391</v>
      </c>
      <c r="I42" s="87">
        <v>3416</v>
      </c>
      <c r="J42" s="86">
        <v>1897</v>
      </c>
      <c r="K42" s="86">
        <v>1519</v>
      </c>
      <c r="L42" s="105">
        <f>(C42-C41)/C41*100</f>
        <v>0.6244428989822806</v>
      </c>
      <c r="M42" s="475">
        <v>2.644274701090104</v>
      </c>
      <c r="N42" s="111">
        <v>42015</v>
      </c>
      <c r="O42" s="112">
        <v>420.2573202286836</v>
      </c>
      <c r="P42" s="112">
        <v>977.77</v>
      </c>
      <c r="Q42" s="124" t="s">
        <v>401</v>
      </c>
    </row>
    <row r="43" spans="1:17" s="152" customFormat="1" ht="14.25">
      <c r="A43" s="149" t="s">
        <v>402</v>
      </c>
      <c r="B43" s="150">
        <v>157704</v>
      </c>
      <c r="C43" s="134">
        <f>D43+E43</f>
        <v>414116</v>
      </c>
      <c r="D43" s="48">
        <v>206700</v>
      </c>
      <c r="E43" s="48">
        <v>207416</v>
      </c>
      <c r="F43" s="134">
        <f>G43+H43</f>
        <v>410378</v>
      </c>
      <c r="G43" s="48">
        <v>204689</v>
      </c>
      <c r="H43" s="48">
        <v>205689</v>
      </c>
      <c r="I43" s="134">
        <f>J43+K43</f>
        <v>3738</v>
      </c>
      <c r="J43" s="48">
        <v>2011</v>
      </c>
      <c r="K43" s="48">
        <v>1727</v>
      </c>
      <c r="L43" s="135">
        <f>(C43-C42)/C42*100</f>
        <v>0.7792384781243764</v>
      </c>
      <c r="M43" s="476">
        <f>C43/B43</f>
        <v>2.6259067620352052</v>
      </c>
      <c r="N43" s="48">
        <v>43743</v>
      </c>
      <c r="O43" s="136">
        <f>C43/P43</f>
        <v>423.4574718285375</v>
      </c>
      <c r="P43" s="137">
        <v>977.94</v>
      </c>
      <c r="Q43" s="151" t="s">
        <v>404</v>
      </c>
    </row>
    <row r="44" spans="1:17" s="152" customFormat="1" ht="14.25">
      <c r="A44" s="149" t="s">
        <v>405</v>
      </c>
      <c r="B44" s="200">
        <v>162824</v>
      </c>
      <c r="C44" s="134">
        <v>421683</v>
      </c>
      <c r="D44" s="48">
        <v>210428</v>
      </c>
      <c r="E44" s="48">
        <v>211255</v>
      </c>
      <c r="F44" s="134">
        <v>417539</v>
      </c>
      <c r="G44" s="48">
        <v>208215</v>
      </c>
      <c r="H44" s="48">
        <v>209324</v>
      </c>
      <c r="I44" s="134">
        <v>4144</v>
      </c>
      <c r="J44" s="48">
        <v>2213</v>
      </c>
      <c r="K44" s="48">
        <v>1931</v>
      </c>
      <c r="L44" s="135">
        <f>(C44-C43)/C43*100</f>
        <v>1.827265790261666</v>
      </c>
      <c r="M44" s="476">
        <f>C44/B44</f>
        <v>2.5898086277207293</v>
      </c>
      <c r="N44" s="48">
        <v>45711</v>
      </c>
      <c r="O44" s="136">
        <f>C44/P44</f>
        <v>431.177529192826</v>
      </c>
      <c r="P44" s="137">
        <v>977.98</v>
      </c>
      <c r="Q44" s="151" t="s">
        <v>405</v>
      </c>
    </row>
    <row r="45" spans="1:17" s="152" customFormat="1" ht="14.25">
      <c r="A45" s="149" t="s">
        <v>424</v>
      </c>
      <c r="B45" s="200">
        <v>165494</v>
      </c>
      <c r="C45" s="134">
        <v>427593</v>
      </c>
      <c r="D45" s="48">
        <v>213503</v>
      </c>
      <c r="E45" s="48">
        <v>214090</v>
      </c>
      <c r="F45" s="134">
        <v>422790</v>
      </c>
      <c r="G45" s="48">
        <v>210873</v>
      </c>
      <c r="H45" s="48">
        <v>211917</v>
      </c>
      <c r="I45" s="134">
        <v>4803</v>
      </c>
      <c r="J45" s="48">
        <v>2630</v>
      </c>
      <c r="K45" s="48">
        <v>2173</v>
      </c>
      <c r="L45" s="135">
        <v>1.4015267392804547</v>
      </c>
      <c r="M45" s="476">
        <v>2.5837371747616227</v>
      </c>
      <c r="N45" s="48">
        <v>47821</v>
      </c>
      <c r="O45" s="136">
        <v>437.09992333248147</v>
      </c>
      <c r="P45" s="137">
        <v>978.25</v>
      </c>
      <c r="Q45" s="151" t="s">
        <v>424</v>
      </c>
    </row>
    <row r="46" spans="1:17" s="152" customFormat="1" ht="14.25">
      <c r="A46" s="149" t="s">
        <v>458</v>
      </c>
      <c r="B46" s="200">
        <v>168658</v>
      </c>
      <c r="C46" s="134">
        <v>435413</v>
      </c>
      <c r="D46" s="48">
        <v>217733</v>
      </c>
      <c r="E46" s="48">
        <v>217680</v>
      </c>
      <c r="F46" s="134">
        <v>429656</v>
      </c>
      <c r="G46" s="48">
        <v>214588</v>
      </c>
      <c r="H46" s="48">
        <v>215068</v>
      </c>
      <c r="I46" s="134">
        <v>5757</v>
      </c>
      <c r="J46" s="48">
        <v>3145</v>
      </c>
      <c r="K46" s="48">
        <v>2612</v>
      </c>
      <c r="L46" s="135">
        <v>1.828841912753483</v>
      </c>
      <c r="M46" s="476">
        <v>2.5816326530612246</v>
      </c>
      <c r="N46" s="48">
        <v>50199</v>
      </c>
      <c r="O46" s="136">
        <v>445.0573937219547</v>
      </c>
      <c r="P46" s="137">
        <v>978.33</v>
      </c>
      <c r="Q46" s="151" t="s">
        <v>459</v>
      </c>
    </row>
    <row r="47" spans="1:17" s="152" customFormat="1" ht="14.25">
      <c r="A47" s="149" t="s">
        <v>669</v>
      </c>
      <c r="B47" s="200">
        <v>173370</v>
      </c>
      <c r="C47" s="134">
        <v>445457</v>
      </c>
      <c r="D47" s="48">
        <v>222953</v>
      </c>
      <c r="E47" s="48">
        <v>222504</v>
      </c>
      <c r="F47" s="134">
        <v>438165</v>
      </c>
      <c r="G47" s="48">
        <v>219029</v>
      </c>
      <c r="H47" s="48">
        <v>219136</v>
      </c>
      <c r="I47" s="134">
        <v>7292</v>
      </c>
      <c r="J47" s="48">
        <v>3924</v>
      </c>
      <c r="K47" s="48">
        <v>3368</v>
      </c>
      <c r="L47" s="135">
        <v>2.30677540633835</v>
      </c>
      <c r="M47" s="476">
        <v>2.5273403703062813</v>
      </c>
      <c r="N47" s="48">
        <v>52482</v>
      </c>
      <c r="O47" s="136">
        <v>455.291291905151</v>
      </c>
      <c r="P47" s="137">
        <v>978.33</v>
      </c>
      <c r="Q47" s="151" t="s">
        <v>670</v>
      </c>
    </row>
    <row r="48" spans="1:17" s="152" customFormat="1" ht="14.25">
      <c r="A48" s="149" t="s">
        <v>714</v>
      </c>
      <c r="B48" s="200">
        <v>179090</v>
      </c>
      <c r="C48" s="134">
        <v>458325</v>
      </c>
      <c r="D48" s="48">
        <v>229687</v>
      </c>
      <c r="E48" s="48">
        <v>228638</v>
      </c>
      <c r="F48" s="134">
        <v>448834</v>
      </c>
      <c r="G48" s="48">
        <v>224581</v>
      </c>
      <c r="H48" s="48">
        <v>224253</v>
      </c>
      <c r="I48" s="134">
        <v>9491</v>
      </c>
      <c r="J48" s="48">
        <v>5106</v>
      </c>
      <c r="K48" s="48">
        <v>4385</v>
      </c>
      <c r="L48" s="135">
        <v>2.89</v>
      </c>
      <c r="M48" s="476">
        <v>2.6</v>
      </c>
      <c r="N48" s="48">
        <v>54676</v>
      </c>
      <c r="O48" s="136">
        <v>468</v>
      </c>
      <c r="P48" s="137">
        <v>978.3</v>
      </c>
      <c r="Q48" s="151" t="s">
        <v>712</v>
      </c>
    </row>
    <row r="49" spans="1:17" s="468" customFormat="1" ht="13.5" thickBot="1">
      <c r="A49" s="593" t="s">
        <v>713</v>
      </c>
      <c r="B49" s="594">
        <v>185874</v>
      </c>
      <c r="C49" s="595">
        <v>470778</v>
      </c>
      <c r="D49" s="596">
        <v>236068</v>
      </c>
      <c r="E49" s="596">
        <v>234710</v>
      </c>
      <c r="F49" s="595">
        <v>459876</v>
      </c>
      <c r="G49" s="596">
        <v>230223</v>
      </c>
      <c r="H49" s="596">
        <v>229653</v>
      </c>
      <c r="I49" s="595">
        <v>10902</v>
      </c>
      <c r="J49" s="596">
        <v>5845</v>
      </c>
      <c r="K49" s="596">
        <v>5057</v>
      </c>
      <c r="L49" s="597">
        <v>2.72</v>
      </c>
      <c r="M49" s="598">
        <v>2.5</v>
      </c>
      <c r="N49" s="596">
        <v>57058</v>
      </c>
      <c r="O49" s="599">
        <v>481</v>
      </c>
      <c r="P49" s="600">
        <v>978.4</v>
      </c>
      <c r="Q49" s="601" t="s">
        <v>715</v>
      </c>
    </row>
    <row r="50" spans="1:13" s="180" customFormat="1" ht="14.25" customHeight="1">
      <c r="A50" s="177" t="s">
        <v>706</v>
      </c>
      <c r="B50" s="178"/>
      <c r="C50" s="178"/>
      <c r="D50" s="178"/>
      <c r="E50" s="179"/>
      <c r="H50" s="173" t="s">
        <v>707</v>
      </c>
      <c r="M50" s="477"/>
    </row>
    <row r="51" spans="1:19" s="172" customFormat="1" ht="14.25" customHeight="1">
      <c r="A51" s="181" t="s">
        <v>502</v>
      </c>
      <c r="H51" s="919" t="s">
        <v>503</v>
      </c>
      <c r="I51" s="919"/>
      <c r="J51" s="919"/>
      <c r="K51" s="919"/>
      <c r="L51" s="919"/>
      <c r="M51" s="919"/>
      <c r="N51" s="182"/>
      <c r="O51" s="182"/>
      <c r="P51" s="182"/>
      <c r="R51" s="182"/>
      <c r="S51" s="182"/>
    </row>
    <row r="52" spans="1:13" s="172" customFormat="1" ht="14.25" customHeight="1">
      <c r="A52" s="199" t="s">
        <v>504</v>
      </c>
      <c r="B52" s="189"/>
      <c r="C52" s="189"/>
      <c r="D52" s="189"/>
      <c r="E52" s="189"/>
      <c r="F52" s="189"/>
      <c r="G52" s="189"/>
      <c r="H52" s="920" t="s">
        <v>501</v>
      </c>
      <c r="I52" s="920"/>
      <c r="J52" s="920"/>
      <c r="K52" s="920"/>
      <c r="L52" s="920"/>
      <c r="M52" s="920"/>
    </row>
    <row r="53" s="467" customFormat="1" ht="12">
      <c r="M53" s="478"/>
    </row>
    <row r="54" s="467" customFormat="1" ht="12">
      <c r="M54" s="478"/>
    </row>
  </sheetData>
  <sheetProtection/>
  <mergeCells count="8">
    <mergeCell ref="H51:M51"/>
    <mergeCell ref="H52:M52"/>
    <mergeCell ref="A1:Q1"/>
    <mergeCell ref="Q4:Q8"/>
    <mergeCell ref="A4:A8"/>
    <mergeCell ref="O4:P4"/>
    <mergeCell ref="N4:N5"/>
    <mergeCell ref="A2:Q2"/>
  </mergeCells>
  <printOptions/>
  <pageMargins left="0.62" right="0.63" top="0.5" bottom="0.25" header="0.41" footer="0.21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7"/>
  <sheetViews>
    <sheetView zoomScaleSheetLayoutView="100" zoomScalePageLayoutView="0" workbookViewId="0" topLeftCell="A1">
      <pane xSplit="1" ySplit="5" topLeftCell="B6" activePane="bottomRight" state="frozen"/>
      <selection pane="topLeft" activeCell="A2" sqref="A2:Q2"/>
      <selection pane="topRight" activeCell="A2" sqref="A2:Q2"/>
      <selection pane="bottomLeft" activeCell="A2" sqref="A2:Q2"/>
      <selection pane="bottomRight" activeCell="A2" sqref="A2:Q2"/>
    </sheetView>
  </sheetViews>
  <sheetFormatPr defaultColWidth="18.88671875" defaultRowHeight="13.5"/>
  <cols>
    <col min="1" max="1" width="10.77734375" style="339" customWidth="1"/>
    <col min="2" max="9" width="11.77734375" style="339" customWidth="1"/>
    <col min="10" max="10" width="12.77734375" style="339" customWidth="1"/>
    <col min="11" max="11" width="0.23046875" style="339" hidden="1" customWidth="1"/>
    <col min="12" max="16384" width="18.88671875" style="339" customWidth="1"/>
  </cols>
  <sheetData>
    <row r="1" spans="1:10" s="357" customFormat="1" ht="30" customHeight="1">
      <c r="A1" s="964" t="s">
        <v>642</v>
      </c>
      <c r="B1" s="964"/>
      <c r="C1" s="964"/>
      <c r="D1" s="964"/>
      <c r="E1" s="964"/>
      <c r="F1" s="964"/>
      <c r="G1" s="964"/>
      <c r="H1" s="964"/>
      <c r="I1" s="964"/>
      <c r="J1" s="964"/>
    </row>
    <row r="2" spans="1:10" s="357" customFormat="1" ht="13.5" customHeight="1">
      <c r="A2" s="264"/>
      <c r="B2" s="264"/>
      <c r="C2" s="264"/>
      <c r="D2" s="264"/>
      <c r="E2" s="264"/>
      <c r="F2" s="264"/>
      <c r="G2" s="264"/>
      <c r="H2" s="264"/>
      <c r="I2" s="264"/>
      <c r="J2" s="264"/>
    </row>
    <row r="3" spans="1:10" s="267" customFormat="1" ht="18" customHeight="1">
      <c r="A3" s="267" t="s">
        <v>476</v>
      </c>
      <c r="J3" s="312" t="s">
        <v>477</v>
      </c>
    </row>
    <row r="4" spans="1:10" s="357" customFormat="1" ht="24.75" customHeight="1">
      <c r="A4" s="358" t="s">
        <v>155</v>
      </c>
      <c r="B4" s="965" t="s">
        <v>157</v>
      </c>
      <c r="C4" s="966"/>
      <c r="D4" s="967"/>
      <c r="E4" s="965" t="s">
        <v>159</v>
      </c>
      <c r="F4" s="966"/>
      <c r="G4" s="967"/>
      <c r="H4" s="265" t="s">
        <v>161</v>
      </c>
      <c r="I4" s="271" t="s">
        <v>163</v>
      </c>
      <c r="J4" s="255" t="s">
        <v>164</v>
      </c>
    </row>
    <row r="5" spans="1:10" s="357" customFormat="1" ht="31.5" customHeight="1">
      <c r="A5" s="345" t="s">
        <v>165</v>
      </c>
      <c r="B5" s="359"/>
      <c r="C5" s="360" t="s">
        <v>167</v>
      </c>
      <c r="D5" s="360" t="s">
        <v>169</v>
      </c>
      <c r="E5" s="359"/>
      <c r="F5" s="360" t="s">
        <v>167</v>
      </c>
      <c r="G5" s="360" t="s">
        <v>169</v>
      </c>
      <c r="H5" s="361" t="s">
        <v>170</v>
      </c>
      <c r="I5" s="347" t="s">
        <v>171</v>
      </c>
      <c r="J5" s="362" t="s">
        <v>172</v>
      </c>
    </row>
    <row r="6" spans="1:11" s="370" customFormat="1" ht="19.5" customHeight="1">
      <c r="A6" s="365">
        <v>2010</v>
      </c>
      <c r="B6" s="366">
        <v>5657</v>
      </c>
      <c r="C6" s="367">
        <v>2929</v>
      </c>
      <c r="D6" s="367">
        <v>2728</v>
      </c>
      <c r="E6" s="368">
        <v>3017</v>
      </c>
      <c r="F6" s="367">
        <v>1563</v>
      </c>
      <c r="G6" s="367">
        <v>1454</v>
      </c>
      <c r="H6" s="367">
        <v>3515</v>
      </c>
      <c r="I6" s="367">
        <v>1466</v>
      </c>
      <c r="J6" s="369">
        <v>2010</v>
      </c>
      <c r="K6" s="367"/>
    </row>
    <row r="7" spans="1:11" s="372" customFormat="1" ht="19.5" customHeight="1">
      <c r="A7" s="365">
        <v>2011</v>
      </c>
      <c r="B7" s="366">
        <v>5628</v>
      </c>
      <c r="C7" s="367">
        <v>2891</v>
      </c>
      <c r="D7" s="367">
        <v>2737</v>
      </c>
      <c r="E7" s="368">
        <v>3021</v>
      </c>
      <c r="F7" s="367">
        <v>1614</v>
      </c>
      <c r="G7" s="367">
        <v>1407</v>
      </c>
      <c r="H7" s="367">
        <v>3582</v>
      </c>
      <c r="I7" s="367">
        <v>1395</v>
      </c>
      <c r="J7" s="369">
        <v>2011</v>
      </c>
      <c r="K7" s="371">
        <v>0</v>
      </c>
    </row>
    <row r="8" spans="1:11" s="372" customFormat="1" ht="19.5" customHeight="1">
      <c r="A8" s="365">
        <v>2012</v>
      </c>
      <c r="B8" s="366">
        <v>5992</v>
      </c>
      <c r="C8" s="367">
        <v>3046</v>
      </c>
      <c r="D8" s="367">
        <v>2946</v>
      </c>
      <c r="E8" s="368">
        <v>3238</v>
      </c>
      <c r="F8" s="367">
        <v>1746</v>
      </c>
      <c r="G8" s="367">
        <v>1492</v>
      </c>
      <c r="H8" s="367">
        <v>3482</v>
      </c>
      <c r="I8" s="367">
        <v>1426</v>
      </c>
      <c r="J8" s="369">
        <v>2012</v>
      </c>
      <c r="K8" s="371"/>
    </row>
    <row r="9" spans="1:11" s="372" customFormat="1" ht="19.5" customHeight="1">
      <c r="A9" s="365">
        <v>2013</v>
      </c>
      <c r="B9" s="366">
        <v>5328</v>
      </c>
      <c r="C9" s="367">
        <v>2705</v>
      </c>
      <c r="D9" s="367">
        <v>2623</v>
      </c>
      <c r="E9" s="368">
        <v>3317</v>
      </c>
      <c r="F9" s="367">
        <v>1778</v>
      </c>
      <c r="G9" s="367">
        <v>1539</v>
      </c>
      <c r="H9" s="367">
        <v>3638</v>
      </c>
      <c r="I9" s="367">
        <v>1440</v>
      </c>
      <c r="J9" s="369">
        <v>2013</v>
      </c>
      <c r="K9" s="371"/>
    </row>
    <row r="10" spans="1:11" s="372" customFormat="1" ht="19.5" customHeight="1">
      <c r="A10" s="365">
        <v>2014</v>
      </c>
      <c r="B10" s="366">
        <v>5526</v>
      </c>
      <c r="C10" s="367">
        <v>2832</v>
      </c>
      <c r="D10" s="367">
        <v>2694</v>
      </c>
      <c r="E10" s="368">
        <v>3300</v>
      </c>
      <c r="F10" s="367">
        <v>1742</v>
      </c>
      <c r="G10" s="367">
        <v>1558</v>
      </c>
      <c r="H10" s="367">
        <v>3593</v>
      </c>
      <c r="I10" s="367">
        <v>1530</v>
      </c>
      <c r="J10" s="369">
        <v>2014</v>
      </c>
      <c r="K10" s="371"/>
    </row>
    <row r="11" spans="1:11" s="439" customFormat="1" ht="19.5" customHeight="1">
      <c r="A11" s="691">
        <v>2015</v>
      </c>
      <c r="B11" s="677">
        <v>5600</v>
      </c>
      <c r="C11" s="678">
        <v>2916</v>
      </c>
      <c r="D11" s="678">
        <v>2684</v>
      </c>
      <c r="E11" s="679">
        <v>3339</v>
      </c>
      <c r="F11" s="679">
        <v>1769</v>
      </c>
      <c r="G11" s="679">
        <v>1570</v>
      </c>
      <c r="H11" s="679">
        <v>3676</v>
      </c>
      <c r="I11" s="680">
        <v>1447</v>
      </c>
      <c r="J11" s="692">
        <v>2015</v>
      </c>
      <c r="K11" s="438"/>
    </row>
    <row r="12" spans="1:11" s="441" customFormat="1" ht="19.5" customHeight="1">
      <c r="A12" s="365" t="s">
        <v>611</v>
      </c>
      <c r="B12" s="681">
        <v>532</v>
      </c>
      <c r="C12" s="682">
        <v>261</v>
      </c>
      <c r="D12" s="682">
        <v>271</v>
      </c>
      <c r="E12" s="683">
        <v>336</v>
      </c>
      <c r="F12" s="684">
        <v>181</v>
      </c>
      <c r="G12" s="684">
        <v>155</v>
      </c>
      <c r="H12" s="683">
        <v>368</v>
      </c>
      <c r="I12" s="685">
        <v>125</v>
      </c>
      <c r="J12" s="369" t="s">
        <v>612</v>
      </c>
      <c r="K12" s="440"/>
    </row>
    <row r="13" spans="1:11" s="441" customFormat="1" ht="19.5" customHeight="1">
      <c r="A13" s="365" t="s">
        <v>613</v>
      </c>
      <c r="B13" s="681">
        <v>463</v>
      </c>
      <c r="C13" s="682">
        <v>247</v>
      </c>
      <c r="D13" s="682">
        <v>216</v>
      </c>
      <c r="E13" s="683">
        <v>297</v>
      </c>
      <c r="F13" s="684">
        <v>140</v>
      </c>
      <c r="G13" s="684">
        <v>157</v>
      </c>
      <c r="H13" s="683">
        <v>244</v>
      </c>
      <c r="I13" s="685">
        <v>92</v>
      </c>
      <c r="J13" s="369" t="s">
        <v>614</v>
      </c>
      <c r="K13" s="440"/>
    </row>
    <row r="14" spans="1:11" s="441" customFormat="1" ht="19.5" customHeight="1">
      <c r="A14" s="365" t="s">
        <v>615</v>
      </c>
      <c r="B14" s="681">
        <v>509</v>
      </c>
      <c r="C14" s="682">
        <v>264</v>
      </c>
      <c r="D14" s="682">
        <v>245</v>
      </c>
      <c r="E14" s="683">
        <v>330</v>
      </c>
      <c r="F14" s="684">
        <v>189</v>
      </c>
      <c r="G14" s="684">
        <v>141</v>
      </c>
      <c r="H14" s="683">
        <v>359</v>
      </c>
      <c r="I14" s="685">
        <v>131</v>
      </c>
      <c r="J14" s="369" t="s">
        <v>616</v>
      </c>
      <c r="K14" s="440"/>
    </row>
    <row r="15" spans="1:11" s="441" customFormat="1" ht="19.5" customHeight="1">
      <c r="A15" s="365" t="s">
        <v>617</v>
      </c>
      <c r="B15" s="681">
        <v>466</v>
      </c>
      <c r="C15" s="682">
        <v>234</v>
      </c>
      <c r="D15" s="682">
        <v>232</v>
      </c>
      <c r="E15" s="683">
        <v>297</v>
      </c>
      <c r="F15" s="684">
        <v>144</v>
      </c>
      <c r="G15" s="684">
        <v>153</v>
      </c>
      <c r="H15" s="683">
        <v>303</v>
      </c>
      <c r="I15" s="685">
        <v>117</v>
      </c>
      <c r="J15" s="369" t="s">
        <v>618</v>
      </c>
      <c r="K15" s="440"/>
    </row>
    <row r="16" spans="1:11" s="441" customFormat="1" ht="19.5" customHeight="1">
      <c r="A16" s="365" t="s">
        <v>619</v>
      </c>
      <c r="B16" s="681">
        <v>416</v>
      </c>
      <c r="C16" s="682">
        <v>211</v>
      </c>
      <c r="D16" s="682">
        <v>205</v>
      </c>
      <c r="E16" s="683">
        <v>259</v>
      </c>
      <c r="F16" s="684">
        <v>136</v>
      </c>
      <c r="G16" s="684">
        <v>123</v>
      </c>
      <c r="H16" s="683">
        <v>311</v>
      </c>
      <c r="I16" s="685">
        <v>106</v>
      </c>
      <c r="J16" s="369" t="s">
        <v>620</v>
      </c>
      <c r="K16" s="440"/>
    </row>
    <row r="17" spans="1:11" s="441" customFormat="1" ht="19.5" customHeight="1">
      <c r="A17" s="365" t="s">
        <v>621</v>
      </c>
      <c r="B17" s="681">
        <v>477</v>
      </c>
      <c r="C17" s="682">
        <v>253</v>
      </c>
      <c r="D17" s="682">
        <v>224</v>
      </c>
      <c r="E17" s="683">
        <v>245</v>
      </c>
      <c r="F17" s="684">
        <v>134</v>
      </c>
      <c r="G17" s="684">
        <v>111</v>
      </c>
      <c r="H17" s="683">
        <v>362</v>
      </c>
      <c r="I17" s="685">
        <v>135</v>
      </c>
      <c r="J17" s="369" t="s">
        <v>622</v>
      </c>
      <c r="K17" s="440"/>
    </row>
    <row r="18" spans="1:11" s="441" customFormat="1" ht="19.5" customHeight="1">
      <c r="A18" s="365" t="s">
        <v>623</v>
      </c>
      <c r="B18" s="681">
        <v>473</v>
      </c>
      <c r="C18" s="682">
        <v>244</v>
      </c>
      <c r="D18" s="682">
        <v>229</v>
      </c>
      <c r="E18" s="683">
        <v>262</v>
      </c>
      <c r="F18" s="684">
        <v>138</v>
      </c>
      <c r="G18" s="684">
        <v>124</v>
      </c>
      <c r="H18" s="683">
        <v>278</v>
      </c>
      <c r="I18" s="685">
        <v>144</v>
      </c>
      <c r="J18" s="369" t="s">
        <v>624</v>
      </c>
      <c r="K18" s="440"/>
    </row>
    <row r="19" spans="1:11" s="441" customFormat="1" ht="19.5" customHeight="1">
      <c r="A19" s="365" t="s">
        <v>625</v>
      </c>
      <c r="B19" s="681">
        <v>454</v>
      </c>
      <c r="C19" s="682">
        <v>228</v>
      </c>
      <c r="D19" s="682">
        <v>226</v>
      </c>
      <c r="E19" s="683">
        <v>232</v>
      </c>
      <c r="F19" s="684">
        <v>116</v>
      </c>
      <c r="G19" s="684">
        <v>116</v>
      </c>
      <c r="H19" s="683">
        <v>267</v>
      </c>
      <c r="I19" s="685">
        <v>93</v>
      </c>
      <c r="J19" s="369" t="s">
        <v>626</v>
      </c>
      <c r="K19" s="440"/>
    </row>
    <row r="20" spans="1:11" s="441" customFormat="1" ht="19.5" customHeight="1">
      <c r="A20" s="365" t="s">
        <v>627</v>
      </c>
      <c r="B20" s="681">
        <v>426</v>
      </c>
      <c r="C20" s="682">
        <v>232</v>
      </c>
      <c r="D20" s="682">
        <v>194</v>
      </c>
      <c r="E20" s="683">
        <v>254</v>
      </c>
      <c r="F20" s="684">
        <v>139</v>
      </c>
      <c r="G20" s="684">
        <v>115</v>
      </c>
      <c r="H20" s="683">
        <v>235</v>
      </c>
      <c r="I20" s="685">
        <v>115</v>
      </c>
      <c r="J20" s="369" t="s">
        <v>628</v>
      </c>
      <c r="K20" s="440"/>
    </row>
    <row r="21" spans="1:11" s="441" customFormat="1" ht="19.5" customHeight="1">
      <c r="A21" s="365" t="s">
        <v>629</v>
      </c>
      <c r="B21" s="681">
        <v>524</v>
      </c>
      <c r="C21" s="682">
        <v>293</v>
      </c>
      <c r="D21" s="682">
        <v>231</v>
      </c>
      <c r="E21" s="683">
        <v>283</v>
      </c>
      <c r="F21" s="684">
        <v>169</v>
      </c>
      <c r="G21" s="684">
        <v>114</v>
      </c>
      <c r="H21" s="683">
        <v>287</v>
      </c>
      <c r="I21" s="685">
        <v>126</v>
      </c>
      <c r="J21" s="369" t="s">
        <v>630</v>
      </c>
      <c r="K21" s="440"/>
    </row>
    <row r="22" spans="1:11" s="441" customFormat="1" ht="19.5" customHeight="1">
      <c r="A22" s="365" t="s">
        <v>631</v>
      </c>
      <c r="B22" s="681">
        <v>448</v>
      </c>
      <c r="C22" s="682">
        <v>242</v>
      </c>
      <c r="D22" s="682">
        <v>206</v>
      </c>
      <c r="E22" s="683">
        <v>257</v>
      </c>
      <c r="F22" s="684">
        <v>125</v>
      </c>
      <c r="G22" s="684">
        <v>132</v>
      </c>
      <c r="H22" s="683">
        <v>322</v>
      </c>
      <c r="I22" s="685">
        <v>107</v>
      </c>
      <c r="J22" s="349" t="s">
        <v>632</v>
      </c>
      <c r="K22" s="440"/>
    </row>
    <row r="23" spans="1:11" s="441" customFormat="1" ht="19.5" customHeight="1">
      <c r="A23" s="530" t="s">
        <v>633</v>
      </c>
      <c r="B23" s="686">
        <v>412</v>
      </c>
      <c r="C23" s="687">
        <v>207</v>
      </c>
      <c r="D23" s="687">
        <v>205</v>
      </c>
      <c r="E23" s="688">
        <v>287</v>
      </c>
      <c r="F23" s="689">
        <v>158</v>
      </c>
      <c r="G23" s="689">
        <v>129</v>
      </c>
      <c r="H23" s="688">
        <v>340</v>
      </c>
      <c r="I23" s="690">
        <v>156</v>
      </c>
      <c r="J23" s="278" t="s">
        <v>634</v>
      </c>
      <c r="K23" s="442"/>
    </row>
    <row r="24" spans="1:10" s="215" customFormat="1" ht="16.5" customHeight="1">
      <c r="A24" s="374" t="s">
        <v>635</v>
      </c>
      <c r="B24" s="375"/>
      <c r="C24" s="375"/>
      <c r="D24" s="375"/>
      <c r="G24" s="985" t="s">
        <v>421</v>
      </c>
      <c r="H24" s="985"/>
      <c r="I24" s="985"/>
      <c r="J24" s="985"/>
    </row>
    <row r="25" spans="1:19" s="194" customFormat="1" ht="16.5" customHeight="1">
      <c r="A25" s="215" t="s">
        <v>608</v>
      </c>
      <c r="B25" s="215"/>
      <c r="C25" s="215"/>
      <c r="D25" s="215"/>
      <c r="E25" s="215"/>
      <c r="F25" s="215"/>
      <c r="G25" s="984" t="s">
        <v>610</v>
      </c>
      <c r="H25" s="984"/>
      <c r="I25" s="984"/>
      <c r="J25" s="984"/>
      <c r="K25" s="215"/>
      <c r="M25" s="215"/>
      <c r="N25" s="215"/>
      <c r="O25" s="215"/>
      <c r="P25" s="215"/>
      <c r="Q25" s="215"/>
      <c r="R25" s="215"/>
      <c r="S25" s="215"/>
    </row>
    <row r="26" s="279" customFormat="1" ht="16.5" customHeight="1">
      <c r="A26" s="215" t="s">
        <v>609</v>
      </c>
    </row>
    <row r="27" ht="12.75">
      <c r="A27" s="215"/>
    </row>
  </sheetData>
  <sheetProtection/>
  <mergeCells count="5">
    <mergeCell ref="G25:J25"/>
    <mergeCell ref="A1:J1"/>
    <mergeCell ref="B4:D4"/>
    <mergeCell ref="E4:G4"/>
    <mergeCell ref="G24:J2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4"/>
  <sheetViews>
    <sheetView zoomScale="90" zoomScaleNormal="90" zoomScaleSheetLayoutView="100" zoomScalePageLayoutView="0" workbookViewId="0" topLeftCell="A1">
      <selection activeCell="A2" sqref="A2:Q2"/>
    </sheetView>
  </sheetViews>
  <sheetFormatPr defaultColWidth="18.88671875" defaultRowHeight="13.5"/>
  <cols>
    <col min="1" max="1" width="10.77734375" style="339" customWidth="1"/>
    <col min="2" max="9" width="11.77734375" style="339" customWidth="1"/>
    <col min="10" max="10" width="12.77734375" style="339" customWidth="1"/>
    <col min="11" max="11" width="0.23046875" style="339" hidden="1" customWidth="1"/>
    <col min="12" max="16384" width="18.88671875" style="339" customWidth="1"/>
  </cols>
  <sheetData>
    <row r="1" spans="1:10" s="357" customFormat="1" ht="30" customHeight="1">
      <c r="A1" s="964" t="s">
        <v>643</v>
      </c>
      <c r="B1" s="964"/>
      <c r="C1" s="964"/>
      <c r="D1" s="964"/>
      <c r="E1" s="964"/>
      <c r="F1" s="964"/>
      <c r="G1" s="964"/>
      <c r="H1" s="964"/>
      <c r="I1" s="964"/>
      <c r="J1" s="964"/>
    </row>
    <row r="2" spans="1:10" s="357" customFormat="1" ht="13.5" customHeight="1">
      <c r="A2" s="264"/>
      <c r="B2" s="264"/>
      <c r="C2" s="264"/>
      <c r="D2" s="264"/>
      <c r="E2" s="264"/>
      <c r="F2" s="264"/>
      <c r="G2" s="264"/>
      <c r="H2" s="264"/>
      <c r="I2" s="264"/>
      <c r="J2" s="264"/>
    </row>
    <row r="3" spans="1:10" s="267" customFormat="1" ht="18" customHeight="1">
      <c r="A3" s="267" t="s">
        <v>154</v>
      </c>
      <c r="J3" s="312" t="s">
        <v>149</v>
      </c>
    </row>
    <row r="4" spans="1:10" s="357" customFormat="1" ht="31.5" customHeight="1">
      <c r="A4" s="988" t="s">
        <v>150</v>
      </c>
      <c r="B4" s="965" t="s">
        <v>156</v>
      </c>
      <c r="C4" s="966"/>
      <c r="D4" s="967"/>
      <c r="E4" s="965" t="s">
        <v>158</v>
      </c>
      <c r="F4" s="966"/>
      <c r="G4" s="967"/>
      <c r="H4" s="265" t="s">
        <v>160</v>
      </c>
      <c r="I4" s="271" t="s">
        <v>162</v>
      </c>
      <c r="J4" s="986" t="s">
        <v>403</v>
      </c>
    </row>
    <row r="5" spans="1:10" s="357" customFormat="1" ht="31.5" customHeight="1">
      <c r="A5" s="989"/>
      <c r="B5" s="359"/>
      <c r="C5" s="360" t="s">
        <v>166</v>
      </c>
      <c r="D5" s="360" t="s">
        <v>168</v>
      </c>
      <c r="E5" s="359"/>
      <c r="F5" s="360" t="s">
        <v>166</v>
      </c>
      <c r="G5" s="360" t="s">
        <v>168</v>
      </c>
      <c r="H5" s="361" t="s">
        <v>151</v>
      </c>
      <c r="I5" s="347" t="s">
        <v>152</v>
      </c>
      <c r="J5" s="987"/>
    </row>
    <row r="6" spans="1:10" s="364" customFormat="1" ht="39.75" customHeight="1">
      <c r="A6" s="329" t="s">
        <v>419</v>
      </c>
      <c r="B6" s="283">
        <f>SUM(C6:D6)</f>
        <v>4249</v>
      </c>
      <c r="C6" s="283">
        <v>2191</v>
      </c>
      <c r="D6" s="283">
        <v>2058</v>
      </c>
      <c r="E6" s="283">
        <f>SUM(F6:G6)</f>
        <v>2070</v>
      </c>
      <c r="F6" s="283">
        <v>1073</v>
      </c>
      <c r="G6" s="376">
        <v>997</v>
      </c>
      <c r="H6" s="376">
        <v>2544</v>
      </c>
      <c r="I6" s="363">
        <v>1045</v>
      </c>
      <c r="J6" s="350" t="s">
        <v>419</v>
      </c>
    </row>
    <row r="7" spans="1:10" s="364" customFormat="1" ht="39.75" customHeight="1">
      <c r="A7" s="329" t="s">
        <v>425</v>
      </c>
      <c r="B7" s="283">
        <v>4257</v>
      </c>
      <c r="C7" s="283">
        <v>2172</v>
      </c>
      <c r="D7" s="283">
        <v>2085</v>
      </c>
      <c r="E7" s="283">
        <v>2041</v>
      </c>
      <c r="F7" s="283">
        <v>1069</v>
      </c>
      <c r="G7" s="376">
        <v>972</v>
      </c>
      <c r="H7" s="376">
        <v>2674</v>
      </c>
      <c r="I7" s="363">
        <v>1007</v>
      </c>
      <c r="J7" s="350" t="s">
        <v>425</v>
      </c>
    </row>
    <row r="8" spans="1:10" s="364" customFormat="1" ht="39.75" customHeight="1">
      <c r="A8" s="329" t="s">
        <v>458</v>
      </c>
      <c r="B8" s="283">
        <v>4672</v>
      </c>
      <c r="C8" s="283">
        <v>2359</v>
      </c>
      <c r="D8" s="283">
        <v>2313</v>
      </c>
      <c r="E8" s="283">
        <v>2144</v>
      </c>
      <c r="F8" s="283">
        <v>1140</v>
      </c>
      <c r="G8" s="376">
        <v>1004</v>
      </c>
      <c r="H8" s="376">
        <v>2573</v>
      </c>
      <c r="I8" s="363">
        <v>1050</v>
      </c>
      <c r="J8" s="350" t="s">
        <v>458</v>
      </c>
    </row>
    <row r="9" spans="1:10" s="364" customFormat="1" ht="39.75" customHeight="1">
      <c r="A9" s="329" t="s">
        <v>669</v>
      </c>
      <c r="B9" s="283">
        <v>4191</v>
      </c>
      <c r="C9" s="283">
        <v>2125</v>
      </c>
      <c r="D9" s="283">
        <v>2066</v>
      </c>
      <c r="E9" s="283">
        <v>2249</v>
      </c>
      <c r="F9" s="283">
        <v>1214</v>
      </c>
      <c r="G9" s="376">
        <v>1035</v>
      </c>
      <c r="H9" s="376">
        <v>2736</v>
      </c>
      <c r="I9" s="363">
        <v>1038</v>
      </c>
      <c r="J9" s="350" t="s">
        <v>669</v>
      </c>
    </row>
    <row r="10" spans="1:10" s="364" customFormat="1" ht="39.75" customHeight="1">
      <c r="A10" s="329" t="s">
        <v>711</v>
      </c>
      <c r="B10" s="283">
        <v>4381</v>
      </c>
      <c r="C10" s="283">
        <v>2273</v>
      </c>
      <c r="D10" s="283">
        <v>2108</v>
      </c>
      <c r="E10" s="283">
        <v>2194</v>
      </c>
      <c r="F10" s="283">
        <v>1174</v>
      </c>
      <c r="G10" s="376">
        <v>1020</v>
      </c>
      <c r="H10" s="376">
        <v>2719</v>
      </c>
      <c r="I10" s="363">
        <v>1110</v>
      </c>
      <c r="J10" s="350" t="s">
        <v>711</v>
      </c>
    </row>
    <row r="11" spans="1:10" s="531" customFormat="1" ht="39.75" customHeight="1">
      <c r="A11" s="694" t="s">
        <v>713</v>
      </c>
      <c r="B11" s="696">
        <v>4364</v>
      </c>
      <c r="C11" s="697">
        <v>2265</v>
      </c>
      <c r="D11" s="697">
        <v>2099</v>
      </c>
      <c r="E11" s="698">
        <v>2264</v>
      </c>
      <c r="F11" s="698">
        <v>1205</v>
      </c>
      <c r="G11" s="698">
        <v>1059</v>
      </c>
      <c r="H11" s="698">
        <v>2696</v>
      </c>
      <c r="I11" s="699">
        <v>1067</v>
      </c>
      <c r="J11" s="695" t="s">
        <v>713</v>
      </c>
    </row>
    <row r="12" spans="1:10" s="215" customFormat="1" ht="16.5" customHeight="1">
      <c r="A12" s="374" t="s">
        <v>635</v>
      </c>
      <c r="B12" s="375"/>
      <c r="C12" s="375"/>
      <c r="D12" s="375"/>
      <c r="G12" s="375"/>
      <c r="H12" s="375"/>
      <c r="I12" s="443" t="s">
        <v>746</v>
      </c>
      <c r="J12" s="693"/>
    </row>
    <row r="13" spans="1:19" s="194" customFormat="1" ht="16.5" customHeight="1">
      <c r="A13" s="215" t="s">
        <v>453</v>
      </c>
      <c r="B13" s="215"/>
      <c r="C13" s="215"/>
      <c r="D13" s="215"/>
      <c r="E13" s="215"/>
      <c r="F13" s="215"/>
      <c r="G13" s="984"/>
      <c r="H13" s="984"/>
      <c r="I13" s="984"/>
      <c r="J13" s="984"/>
      <c r="K13" s="215"/>
      <c r="M13" s="215"/>
      <c r="N13" s="215"/>
      <c r="O13" s="215"/>
      <c r="P13" s="215"/>
      <c r="Q13" s="215"/>
      <c r="R13" s="215"/>
      <c r="S13" s="215"/>
    </row>
    <row r="14" s="279" customFormat="1" ht="16.5" customHeight="1">
      <c r="A14" s="215"/>
    </row>
  </sheetData>
  <sheetProtection/>
  <mergeCells count="6">
    <mergeCell ref="G13:J13"/>
    <mergeCell ref="A1:J1"/>
    <mergeCell ref="B4:D4"/>
    <mergeCell ref="E4:G4"/>
    <mergeCell ref="J4:J5"/>
    <mergeCell ref="A4:A5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25"/>
  <sheetViews>
    <sheetView zoomScaleSheetLayoutView="85" zoomScalePageLayoutView="0" workbookViewId="0" topLeftCell="A1">
      <selection activeCell="A2" sqref="A2:Q2"/>
    </sheetView>
  </sheetViews>
  <sheetFormatPr defaultColWidth="24.77734375" defaultRowHeight="13.5"/>
  <cols>
    <col min="1" max="1" width="11.3359375" style="377" customWidth="1"/>
    <col min="2" max="19" width="8.88671875" style="377" customWidth="1"/>
    <col min="20" max="20" width="14.3359375" style="377" customWidth="1"/>
    <col min="21" max="16384" width="24.77734375" style="377" customWidth="1"/>
  </cols>
  <sheetData>
    <row r="1" spans="1:20" s="55" customFormat="1" ht="36" customHeight="1">
      <c r="A1" s="993" t="s">
        <v>644</v>
      </c>
      <c r="B1" s="993"/>
      <c r="C1" s="993"/>
      <c r="D1" s="993"/>
      <c r="E1" s="993"/>
      <c r="F1" s="993"/>
      <c r="G1" s="993"/>
      <c r="H1" s="993"/>
      <c r="I1" s="993"/>
      <c r="J1" s="993"/>
      <c r="K1" s="993"/>
      <c r="L1" s="993"/>
      <c r="M1" s="993"/>
      <c r="N1" s="993"/>
      <c r="O1" s="993"/>
      <c r="P1" s="993"/>
      <c r="Q1" s="993"/>
      <c r="R1" s="993"/>
      <c r="S1" s="993"/>
      <c r="T1" s="993"/>
    </row>
    <row r="2" spans="1:20" s="55" customFormat="1" ht="24" customHeight="1">
      <c r="A2" s="416" t="s">
        <v>420</v>
      </c>
      <c r="B2" s="416"/>
      <c r="T2" s="41" t="s">
        <v>292</v>
      </c>
    </row>
    <row r="3" spans="1:20" s="29" customFormat="1" ht="39.75" customHeight="1">
      <c r="A3" s="238" t="s">
        <v>426</v>
      </c>
      <c r="B3" s="997" t="s">
        <v>427</v>
      </c>
      <c r="C3" s="998"/>
      <c r="D3" s="998"/>
      <c r="E3" s="998"/>
      <c r="F3" s="998"/>
      <c r="G3" s="999"/>
      <c r="H3" s="1000" t="s">
        <v>428</v>
      </c>
      <c r="I3" s="1001"/>
      <c r="J3" s="1002"/>
      <c r="K3" s="1006" t="s">
        <v>429</v>
      </c>
      <c r="L3" s="1007"/>
      <c r="M3" s="1007"/>
      <c r="N3" s="1007"/>
      <c r="O3" s="1007"/>
      <c r="P3" s="1008"/>
      <c r="Q3" s="1009" t="s">
        <v>430</v>
      </c>
      <c r="R3" s="1010"/>
      <c r="S3" s="1011"/>
      <c r="T3" s="239" t="s">
        <v>65</v>
      </c>
    </row>
    <row r="4" spans="1:20" s="29" customFormat="1" ht="30.75" customHeight="1">
      <c r="A4" s="240" t="s">
        <v>431</v>
      </c>
      <c r="B4" s="1000" t="s">
        <v>432</v>
      </c>
      <c r="C4" s="1001"/>
      <c r="D4" s="1002"/>
      <c r="E4" s="1000" t="s">
        <v>433</v>
      </c>
      <c r="F4" s="1001"/>
      <c r="G4" s="1002"/>
      <c r="H4" s="1003"/>
      <c r="I4" s="1004"/>
      <c r="J4" s="1005"/>
      <c r="K4" s="1015" t="s">
        <v>434</v>
      </c>
      <c r="L4" s="1016"/>
      <c r="M4" s="1016"/>
      <c r="N4" s="990" t="s">
        <v>435</v>
      </c>
      <c r="O4" s="991"/>
      <c r="P4" s="992"/>
      <c r="Q4" s="1012"/>
      <c r="R4" s="1013"/>
      <c r="S4" s="1014"/>
      <c r="T4" s="23" t="s">
        <v>436</v>
      </c>
    </row>
    <row r="5" spans="1:20" s="29" customFormat="1" ht="27.75" customHeight="1">
      <c r="A5" s="24" t="s">
        <v>437</v>
      </c>
      <c r="B5" s="242"/>
      <c r="C5" s="243" t="s">
        <v>438</v>
      </c>
      <c r="D5" s="244" t="s">
        <v>439</v>
      </c>
      <c r="E5" s="242"/>
      <c r="F5" s="243" t="s">
        <v>440</v>
      </c>
      <c r="G5" s="244" t="s">
        <v>441</v>
      </c>
      <c r="H5" s="245"/>
      <c r="I5" s="243" t="s">
        <v>440</v>
      </c>
      <c r="J5" s="244" t="s">
        <v>441</v>
      </c>
      <c r="K5" s="246"/>
      <c r="L5" s="32" t="s">
        <v>442</v>
      </c>
      <c r="M5" s="32" t="s">
        <v>443</v>
      </c>
      <c r="N5" s="247"/>
      <c r="O5" s="32" t="s">
        <v>442</v>
      </c>
      <c r="P5" s="248" t="s">
        <v>443</v>
      </c>
      <c r="Q5" s="249"/>
      <c r="R5" s="32" t="s">
        <v>442</v>
      </c>
      <c r="S5" s="248" t="s">
        <v>443</v>
      </c>
      <c r="T5" s="25" t="s">
        <v>153</v>
      </c>
    </row>
    <row r="6" spans="1:20" s="250" customFormat="1" ht="19.5" customHeight="1">
      <c r="A6" s="713" t="s">
        <v>713</v>
      </c>
      <c r="B6" s="700">
        <v>97580</v>
      </c>
      <c r="C6" s="701">
        <v>49972</v>
      </c>
      <c r="D6" s="701">
        <v>47608</v>
      </c>
      <c r="E6" s="701">
        <v>83323</v>
      </c>
      <c r="F6" s="701">
        <v>42531</v>
      </c>
      <c r="G6" s="701">
        <v>40792</v>
      </c>
      <c r="H6" s="701">
        <v>59036</v>
      </c>
      <c r="I6" s="701">
        <v>29740</v>
      </c>
      <c r="J6" s="701">
        <v>29296</v>
      </c>
      <c r="K6" s="701">
        <v>38544</v>
      </c>
      <c r="L6" s="701">
        <v>20232</v>
      </c>
      <c r="M6" s="701">
        <v>18312</v>
      </c>
      <c r="N6" s="701">
        <v>24287</v>
      </c>
      <c r="O6" s="701">
        <v>12791</v>
      </c>
      <c r="P6" s="701">
        <v>11496</v>
      </c>
      <c r="Q6" s="701">
        <v>14257</v>
      </c>
      <c r="R6" s="701">
        <v>7441</v>
      </c>
      <c r="S6" s="702">
        <v>6816</v>
      </c>
      <c r="T6" s="714" t="s">
        <v>719</v>
      </c>
    </row>
    <row r="7" spans="1:20" s="29" customFormat="1" ht="19.5" customHeight="1">
      <c r="A7" s="23" t="s">
        <v>431</v>
      </c>
      <c r="B7" s="703">
        <v>15.9617232706974</v>
      </c>
      <c r="C7" s="704">
        <v>16.2836506894288</v>
      </c>
      <c r="D7" s="704">
        <v>15.6372247933179</v>
      </c>
      <c r="E7" s="704">
        <v>13.6296235712679</v>
      </c>
      <c r="F7" s="704">
        <v>13.8589599670234</v>
      </c>
      <c r="G7" s="704">
        <v>13.3984555908465</v>
      </c>
      <c r="H7" s="704">
        <v>9.7</v>
      </c>
      <c r="I7" s="704">
        <v>9.6</v>
      </c>
      <c r="J7" s="704">
        <v>9.6</v>
      </c>
      <c r="K7" s="704">
        <v>6.30486433434887</v>
      </c>
      <c r="L7" s="704">
        <v>6.59270833163617</v>
      </c>
      <c r="M7" s="704">
        <v>6.01472148410428</v>
      </c>
      <c r="N7" s="704">
        <v>3.97276463491934</v>
      </c>
      <c r="O7" s="704">
        <v>4.16801760923083</v>
      </c>
      <c r="P7" s="704">
        <v>3.77595228163296</v>
      </c>
      <c r="Q7" s="704">
        <v>2.33209969942953</v>
      </c>
      <c r="R7" s="704">
        <v>2.42469072240534</v>
      </c>
      <c r="S7" s="705">
        <v>2.23876920247132</v>
      </c>
      <c r="T7" s="42" t="s">
        <v>436</v>
      </c>
    </row>
    <row r="8" spans="1:20" s="29" customFormat="1" ht="19.5" customHeight="1">
      <c r="A8" s="42" t="s">
        <v>611</v>
      </c>
      <c r="B8" s="706">
        <v>11164</v>
      </c>
      <c r="C8" s="707">
        <v>5627</v>
      </c>
      <c r="D8" s="707">
        <v>5537</v>
      </c>
      <c r="E8" s="707">
        <v>10412</v>
      </c>
      <c r="F8" s="707">
        <v>5219</v>
      </c>
      <c r="G8" s="707">
        <v>5193</v>
      </c>
      <c r="H8" s="707">
        <v>7918</v>
      </c>
      <c r="I8" s="707">
        <v>3950</v>
      </c>
      <c r="J8" s="707">
        <v>3968</v>
      </c>
      <c r="K8" s="707">
        <v>3246</v>
      </c>
      <c r="L8" s="707">
        <v>1677</v>
      </c>
      <c r="M8" s="707">
        <v>1569</v>
      </c>
      <c r="N8" s="707">
        <v>2494</v>
      </c>
      <c r="O8" s="707">
        <v>1269</v>
      </c>
      <c r="P8" s="707">
        <v>1225</v>
      </c>
      <c r="Q8" s="707">
        <v>752</v>
      </c>
      <c r="R8" s="707">
        <v>408</v>
      </c>
      <c r="S8" s="708">
        <v>344</v>
      </c>
      <c r="T8" s="42" t="s">
        <v>173</v>
      </c>
    </row>
    <row r="9" spans="1:20" s="29" customFormat="1" ht="19.5" customHeight="1">
      <c r="A9" s="42" t="s">
        <v>646</v>
      </c>
      <c r="B9" s="706">
        <v>11443</v>
      </c>
      <c r="C9" s="707">
        <v>5693</v>
      </c>
      <c r="D9" s="707">
        <v>5750</v>
      </c>
      <c r="E9" s="707">
        <v>10357</v>
      </c>
      <c r="F9" s="707">
        <v>5198</v>
      </c>
      <c r="G9" s="707">
        <v>5159</v>
      </c>
      <c r="H9" s="707">
        <v>7768</v>
      </c>
      <c r="I9" s="707">
        <v>3859</v>
      </c>
      <c r="J9" s="707">
        <v>3909</v>
      </c>
      <c r="K9" s="707">
        <v>3675</v>
      </c>
      <c r="L9" s="707">
        <v>1834</v>
      </c>
      <c r="M9" s="707">
        <v>1841</v>
      </c>
      <c r="N9" s="707">
        <v>2589</v>
      </c>
      <c r="O9" s="707">
        <v>1339</v>
      </c>
      <c r="P9" s="707">
        <v>1250</v>
      </c>
      <c r="Q9" s="707">
        <v>1086</v>
      </c>
      <c r="R9" s="707">
        <v>495</v>
      </c>
      <c r="S9" s="709">
        <v>591</v>
      </c>
      <c r="T9" s="42" t="s">
        <v>174</v>
      </c>
    </row>
    <row r="10" spans="1:20" s="29" customFormat="1" ht="19.5" customHeight="1">
      <c r="A10" s="42" t="s">
        <v>647</v>
      </c>
      <c r="B10" s="706">
        <v>9833</v>
      </c>
      <c r="C10" s="707">
        <v>5148</v>
      </c>
      <c r="D10" s="707">
        <v>4685</v>
      </c>
      <c r="E10" s="707">
        <v>8637</v>
      </c>
      <c r="F10" s="707">
        <v>4520</v>
      </c>
      <c r="G10" s="707">
        <v>4117</v>
      </c>
      <c r="H10" s="707">
        <v>6096</v>
      </c>
      <c r="I10" s="707">
        <v>3099</v>
      </c>
      <c r="J10" s="707">
        <v>2997</v>
      </c>
      <c r="K10" s="707">
        <v>3737</v>
      </c>
      <c r="L10" s="707">
        <v>2049</v>
      </c>
      <c r="M10" s="707">
        <v>1688</v>
      </c>
      <c r="N10" s="707">
        <v>2541</v>
      </c>
      <c r="O10" s="707">
        <v>1421</v>
      </c>
      <c r="P10" s="707">
        <v>1120</v>
      </c>
      <c r="Q10" s="707">
        <v>1196</v>
      </c>
      <c r="R10" s="707">
        <v>628</v>
      </c>
      <c r="S10" s="709">
        <v>568</v>
      </c>
      <c r="T10" s="42" t="s">
        <v>175</v>
      </c>
    </row>
    <row r="11" spans="1:20" s="29" customFormat="1" ht="19.5" customHeight="1">
      <c r="A11" s="42" t="s">
        <v>648</v>
      </c>
      <c r="B11" s="706">
        <v>7460</v>
      </c>
      <c r="C11" s="707">
        <v>3934</v>
      </c>
      <c r="D11" s="707">
        <v>3526</v>
      </c>
      <c r="E11" s="707">
        <v>6194</v>
      </c>
      <c r="F11" s="707">
        <v>3226</v>
      </c>
      <c r="G11" s="707">
        <v>2968</v>
      </c>
      <c r="H11" s="707">
        <v>4332</v>
      </c>
      <c r="I11" s="707">
        <v>2224</v>
      </c>
      <c r="J11" s="707">
        <v>2108</v>
      </c>
      <c r="K11" s="707">
        <v>3128</v>
      </c>
      <c r="L11" s="707">
        <v>1710</v>
      </c>
      <c r="M11" s="707">
        <v>1418</v>
      </c>
      <c r="N11" s="707">
        <v>1862</v>
      </c>
      <c r="O11" s="707">
        <v>1002</v>
      </c>
      <c r="P11" s="707">
        <v>860</v>
      </c>
      <c r="Q11" s="707">
        <v>1266</v>
      </c>
      <c r="R11" s="707">
        <v>708</v>
      </c>
      <c r="S11" s="709">
        <v>558</v>
      </c>
      <c r="T11" s="42" t="s">
        <v>176</v>
      </c>
    </row>
    <row r="12" spans="1:20" s="29" customFormat="1" ht="19.5" customHeight="1">
      <c r="A12" s="42" t="s">
        <v>649</v>
      </c>
      <c r="B12" s="706">
        <v>6455</v>
      </c>
      <c r="C12" s="707">
        <v>3272</v>
      </c>
      <c r="D12" s="707">
        <v>3183</v>
      </c>
      <c r="E12" s="707">
        <v>5356</v>
      </c>
      <c r="F12" s="707">
        <v>2725</v>
      </c>
      <c r="G12" s="707">
        <v>2631</v>
      </c>
      <c r="H12" s="707">
        <v>3811</v>
      </c>
      <c r="I12" s="707">
        <v>1904</v>
      </c>
      <c r="J12" s="707">
        <v>1907</v>
      </c>
      <c r="K12" s="707">
        <v>2644</v>
      </c>
      <c r="L12" s="707">
        <v>1368</v>
      </c>
      <c r="M12" s="707">
        <v>1276</v>
      </c>
      <c r="N12" s="707">
        <v>1545</v>
      </c>
      <c r="O12" s="707">
        <v>821</v>
      </c>
      <c r="P12" s="707">
        <v>724</v>
      </c>
      <c r="Q12" s="707">
        <v>1099</v>
      </c>
      <c r="R12" s="707">
        <v>547</v>
      </c>
      <c r="S12" s="709">
        <v>552</v>
      </c>
      <c r="T12" s="42" t="s">
        <v>177</v>
      </c>
    </row>
    <row r="13" spans="1:20" s="29" customFormat="1" ht="19.5" customHeight="1">
      <c r="A13" s="42" t="s">
        <v>650</v>
      </c>
      <c r="B13" s="706">
        <v>6787</v>
      </c>
      <c r="C13" s="707">
        <v>3463</v>
      </c>
      <c r="D13" s="707">
        <v>3324</v>
      </c>
      <c r="E13" s="707">
        <v>5637</v>
      </c>
      <c r="F13" s="707">
        <v>2891</v>
      </c>
      <c r="G13" s="707">
        <v>2746</v>
      </c>
      <c r="H13" s="707">
        <v>3913</v>
      </c>
      <c r="I13" s="707">
        <v>1977</v>
      </c>
      <c r="J13" s="707">
        <v>1936</v>
      </c>
      <c r="K13" s="707">
        <v>2874</v>
      </c>
      <c r="L13" s="707">
        <v>1486</v>
      </c>
      <c r="M13" s="707">
        <v>1388</v>
      </c>
      <c r="N13" s="707">
        <v>1724</v>
      </c>
      <c r="O13" s="707">
        <v>914</v>
      </c>
      <c r="P13" s="707">
        <v>810</v>
      </c>
      <c r="Q13" s="707">
        <v>1150</v>
      </c>
      <c r="R13" s="707">
        <v>572</v>
      </c>
      <c r="S13" s="709">
        <v>578</v>
      </c>
      <c r="T13" s="42" t="s">
        <v>178</v>
      </c>
    </row>
    <row r="14" spans="1:20" s="29" customFormat="1" ht="19.5" customHeight="1">
      <c r="A14" s="42" t="s">
        <v>651</v>
      </c>
      <c r="B14" s="706">
        <v>7204</v>
      </c>
      <c r="C14" s="707">
        <v>3621</v>
      </c>
      <c r="D14" s="707">
        <v>3583</v>
      </c>
      <c r="E14" s="707">
        <v>5670</v>
      </c>
      <c r="F14" s="707">
        <v>2902</v>
      </c>
      <c r="G14" s="707">
        <v>2768</v>
      </c>
      <c r="H14" s="707">
        <v>3902</v>
      </c>
      <c r="I14" s="707">
        <v>1948</v>
      </c>
      <c r="J14" s="707">
        <v>1954</v>
      </c>
      <c r="K14" s="707">
        <v>3302</v>
      </c>
      <c r="L14" s="707">
        <v>1673</v>
      </c>
      <c r="M14" s="707">
        <v>1629</v>
      </c>
      <c r="N14" s="707">
        <v>1768</v>
      </c>
      <c r="O14" s="707">
        <v>954</v>
      </c>
      <c r="P14" s="707">
        <v>814</v>
      </c>
      <c r="Q14" s="707">
        <v>1534</v>
      </c>
      <c r="R14" s="707">
        <v>719</v>
      </c>
      <c r="S14" s="709">
        <v>815</v>
      </c>
      <c r="T14" s="42" t="s">
        <v>179</v>
      </c>
    </row>
    <row r="15" spans="1:20" s="29" customFormat="1" ht="19.5" customHeight="1">
      <c r="A15" s="42" t="s">
        <v>652</v>
      </c>
      <c r="B15" s="706">
        <v>6602</v>
      </c>
      <c r="C15" s="707">
        <v>3401</v>
      </c>
      <c r="D15" s="707">
        <v>3201</v>
      </c>
      <c r="E15" s="707">
        <v>5423</v>
      </c>
      <c r="F15" s="707">
        <v>2789</v>
      </c>
      <c r="G15" s="707">
        <v>2634</v>
      </c>
      <c r="H15" s="707">
        <v>3432</v>
      </c>
      <c r="I15" s="707">
        <v>1752</v>
      </c>
      <c r="J15" s="707">
        <v>1680</v>
      </c>
      <c r="K15" s="707">
        <v>3170</v>
      </c>
      <c r="L15" s="707">
        <v>1649</v>
      </c>
      <c r="M15" s="707">
        <v>1521</v>
      </c>
      <c r="N15" s="707">
        <v>1991</v>
      </c>
      <c r="O15" s="707">
        <v>1037</v>
      </c>
      <c r="P15" s="707">
        <v>954</v>
      </c>
      <c r="Q15" s="707">
        <v>1179</v>
      </c>
      <c r="R15" s="707">
        <v>612</v>
      </c>
      <c r="S15" s="709">
        <v>567</v>
      </c>
      <c r="T15" s="42" t="s">
        <v>180</v>
      </c>
    </row>
    <row r="16" spans="1:20" s="29" customFormat="1" ht="19.5" customHeight="1">
      <c r="A16" s="42" t="s">
        <v>653</v>
      </c>
      <c r="B16" s="706">
        <v>6528</v>
      </c>
      <c r="C16" s="707">
        <v>3365</v>
      </c>
      <c r="D16" s="707">
        <v>3163</v>
      </c>
      <c r="E16" s="707">
        <v>5193</v>
      </c>
      <c r="F16" s="707">
        <v>2672</v>
      </c>
      <c r="G16" s="707">
        <v>2521</v>
      </c>
      <c r="H16" s="707">
        <v>3407</v>
      </c>
      <c r="I16" s="707">
        <v>1695</v>
      </c>
      <c r="J16" s="707">
        <v>1712</v>
      </c>
      <c r="K16" s="707">
        <v>3121</v>
      </c>
      <c r="L16" s="707">
        <v>1670</v>
      </c>
      <c r="M16" s="707">
        <v>1451</v>
      </c>
      <c r="N16" s="707">
        <v>1786</v>
      </c>
      <c r="O16" s="707">
        <v>977</v>
      </c>
      <c r="P16" s="707">
        <v>809</v>
      </c>
      <c r="Q16" s="707">
        <v>1335</v>
      </c>
      <c r="R16" s="707">
        <v>693</v>
      </c>
      <c r="S16" s="709">
        <v>642</v>
      </c>
      <c r="T16" s="42" t="s">
        <v>181</v>
      </c>
    </row>
    <row r="17" spans="1:20" s="29" customFormat="1" ht="19.5" customHeight="1">
      <c r="A17" s="42" t="s">
        <v>654</v>
      </c>
      <c r="B17" s="706">
        <v>7341</v>
      </c>
      <c r="C17" s="707">
        <v>3777</v>
      </c>
      <c r="D17" s="707">
        <v>3564</v>
      </c>
      <c r="E17" s="707">
        <v>5971</v>
      </c>
      <c r="F17" s="707">
        <v>3054</v>
      </c>
      <c r="G17" s="707">
        <v>2917</v>
      </c>
      <c r="H17" s="707">
        <v>4071</v>
      </c>
      <c r="I17" s="707">
        <v>2062</v>
      </c>
      <c r="J17" s="707">
        <v>2009</v>
      </c>
      <c r="K17" s="707">
        <v>3270</v>
      </c>
      <c r="L17" s="707">
        <v>1715</v>
      </c>
      <c r="M17" s="707">
        <v>1555</v>
      </c>
      <c r="N17" s="707">
        <v>1900</v>
      </c>
      <c r="O17" s="707">
        <v>992</v>
      </c>
      <c r="P17" s="707">
        <v>908</v>
      </c>
      <c r="Q17" s="707">
        <v>1370</v>
      </c>
      <c r="R17" s="707">
        <v>723</v>
      </c>
      <c r="S17" s="709">
        <v>647</v>
      </c>
      <c r="T17" s="42" t="s">
        <v>182</v>
      </c>
    </row>
    <row r="18" spans="1:20" s="29" customFormat="1" ht="19.5" customHeight="1">
      <c r="A18" s="42" t="s">
        <v>655</v>
      </c>
      <c r="B18" s="706">
        <v>7533</v>
      </c>
      <c r="C18" s="707">
        <v>3921</v>
      </c>
      <c r="D18" s="707">
        <v>3612</v>
      </c>
      <c r="E18" s="707">
        <v>6474</v>
      </c>
      <c r="F18" s="707">
        <v>3295</v>
      </c>
      <c r="G18" s="707">
        <v>3179</v>
      </c>
      <c r="H18" s="707">
        <v>4511</v>
      </c>
      <c r="I18" s="707">
        <v>2291</v>
      </c>
      <c r="J18" s="707">
        <v>2220</v>
      </c>
      <c r="K18" s="707">
        <v>3022</v>
      </c>
      <c r="L18" s="707">
        <v>1630</v>
      </c>
      <c r="M18" s="707">
        <v>1392</v>
      </c>
      <c r="N18" s="707">
        <v>1963</v>
      </c>
      <c r="O18" s="707">
        <v>1004</v>
      </c>
      <c r="P18" s="707">
        <v>959</v>
      </c>
      <c r="Q18" s="707">
        <v>1059</v>
      </c>
      <c r="R18" s="707">
        <v>626</v>
      </c>
      <c r="S18" s="709">
        <v>433</v>
      </c>
      <c r="T18" s="174" t="s">
        <v>183</v>
      </c>
    </row>
    <row r="19" spans="1:20" s="29" customFormat="1" ht="19.5" customHeight="1">
      <c r="A19" s="43" t="s">
        <v>656</v>
      </c>
      <c r="B19" s="710">
        <v>9230</v>
      </c>
      <c r="C19" s="711">
        <v>4750</v>
      </c>
      <c r="D19" s="711">
        <v>4480</v>
      </c>
      <c r="E19" s="711">
        <v>7999</v>
      </c>
      <c r="F19" s="711">
        <v>4040</v>
      </c>
      <c r="G19" s="711">
        <v>3959</v>
      </c>
      <c r="H19" s="711">
        <v>5875</v>
      </c>
      <c r="I19" s="711">
        <v>2979</v>
      </c>
      <c r="J19" s="711">
        <v>2896</v>
      </c>
      <c r="K19" s="711">
        <v>3355</v>
      </c>
      <c r="L19" s="711">
        <v>1771</v>
      </c>
      <c r="M19" s="711">
        <v>1584</v>
      </c>
      <c r="N19" s="711">
        <v>2124</v>
      </c>
      <c r="O19" s="711">
        <v>1061</v>
      </c>
      <c r="P19" s="711">
        <v>1063</v>
      </c>
      <c r="Q19" s="711">
        <v>1231</v>
      </c>
      <c r="R19" s="711">
        <v>710</v>
      </c>
      <c r="S19" s="712">
        <v>521</v>
      </c>
      <c r="T19" s="251" t="s">
        <v>184</v>
      </c>
    </row>
    <row r="20" spans="1:16" s="715" customFormat="1" ht="12.75">
      <c r="A20" s="994" t="s">
        <v>645</v>
      </c>
      <c r="B20" s="995"/>
      <c r="C20" s="995"/>
      <c r="D20" s="378"/>
      <c r="E20" s="378"/>
      <c r="F20" s="378"/>
      <c r="G20" s="378"/>
      <c r="I20" s="378"/>
      <c r="J20" s="380"/>
      <c r="K20" s="381"/>
      <c r="L20" s="381"/>
      <c r="M20" s="382"/>
      <c r="N20" s="379"/>
      <c r="P20" s="716" t="s">
        <v>747</v>
      </c>
    </row>
    <row r="21" spans="1:16" s="715" customFormat="1" ht="12">
      <c r="A21" s="383" t="s">
        <v>478</v>
      </c>
      <c r="B21" s="380"/>
      <c r="C21" s="380"/>
      <c r="D21" s="380"/>
      <c r="E21" s="380"/>
      <c r="F21" s="380"/>
      <c r="G21" s="378"/>
      <c r="I21" s="380"/>
      <c r="J21" s="380"/>
      <c r="K21" s="380"/>
      <c r="L21" s="380"/>
      <c r="M21" s="380"/>
      <c r="N21" s="383"/>
      <c r="P21" s="380" t="s">
        <v>58</v>
      </c>
    </row>
    <row r="22" spans="1:16" s="715" customFormat="1" ht="12">
      <c r="A22" s="207" t="s">
        <v>454</v>
      </c>
      <c r="B22" s="380"/>
      <c r="C22" s="380"/>
      <c r="D22" s="378"/>
      <c r="E22" s="378"/>
      <c r="F22" s="378"/>
      <c r="G22" s="378"/>
      <c r="I22" s="380"/>
      <c r="J22" s="380"/>
      <c r="K22" s="380"/>
      <c r="L22" s="380"/>
      <c r="M22" s="380"/>
      <c r="N22" s="380"/>
      <c r="P22" s="380" t="s">
        <v>59</v>
      </c>
    </row>
    <row r="23" spans="1:22" s="715" customFormat="1" ht="12">
      <c r="A23" s="207" t="s">
        <v>455</v>
      </c>
      <c r="B23" s="208"/>
      <c r="C23" s="209"/>
      <c r="D23" s="208"/>
      <c r="E23" s="210"/>
      <c r="F23" s="208"/>
      <c r="G23" s="210"/>
      <c r="H23" s="213"/>
      <c r="I23" s="211"/>
      <c r="J23" s="210"/>
      <c r="K23" s="211"/>
      <c r="L23" s="212"/>
      <c r="M23" s="211"/>
      <c r="N23" s="212"/>
      <c r="P23" s="996" t="s">
        <v>60</v>
      </c>
      <c r="Q23" s="996"/>
      <c r="R23" s="996"/>
      <c r="S23" s="996"/>
      <c r="T23" s="996"/>
      <c r="U23" s="996"/>
      <c r="V23" s="996"/>
    </row>
    <row r="24" spans="1:7" s="715" customFormat="1" ht="12">
      <c r="A24" s="384" t="s">
        <v>456</v>
      </c>
      <c r="B24" s="208"/>
      <c r="C24" s="209"/>
      <c r="D24" s="208"/>
      <c r="E24" s="210"/>
      <c r="F24" s="208"/>
      <c r="G24" s="210"/>
    </row>
    <row r="25" spans="1:14" s="715" customFormat="1" ht="12">
      <c r="A25" s="384"/>
      <c r="B25" s="385"/>
      <c r="C25" s="385"/>
      <c r="D25" s="385"/>
      <c r="E25" s="385"/>
      <c r="F25" s="385"/>
      <c r="G25" s="386"/>
      <c r="H25" s="386"/>
      <c r="I25" s="386"/>
      <c r="J25" s="386"/>
      <c r="K25" s="386"/>
      <c r="L25" s="386"/>
      <c r="M25" s="386"/>
      <c r="N25" s="386"/>
    </row>
    <row r="26" s="715" customFormat="1" ht="12"/>
  </sheetData>
  <sheetProtection/>
  <mergeCells count="11">
    <mergeCell ref="K4:M4"/>
    <mergeCell ref="N4:P4"/>
    <mergeCell ref="A1:T1"/>
    <mergeCell ref="A20:C20"/>
    <mergeCell ref="P23:V23"/>
    <mergeCell ref="B3:G3"/>
    <mergeCell ref="H3:J4"/>
    <mergeCell ref="K3:P3"/>
    <mergeCell ref="Q3:S4"/>
    <mergeCell ref="B4:D4"/>
    <mergeCell ref="E4:G4"/>
  </mergeCells>
  <printOptions horizontalCentered="1" verticalCentered="1"/>
  <pageMargins left="0.22" right="0.17" top="0.3937007874015748" bottom="0.3937007874015748" header="0.5118110236220472" footer="0.5118110236220472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26"/>
  <sheetViews>
    <sheetView zoomScale="90" zoomScaleNormal="90" zoomScalePageLayoutView="0" workbookViewId="0" topLeftCell="A1">
      <selection activeCell="A2" sqref="A2:Q2"/>
    </sheetView>
  </sheetViews>
  <sheetFormatPr defaultColWidth="18.77734375" defaultRowHeight="19.5" customHeight="1"/>
  <cols>
    <col min="1" max="1" width="7.5546875" style="279" customWidth="1"/>
    <col min="2" max="10" width="7.4453125" style="279" customWidth="1"/>
    <col min="11" max="16" width="8.10546875" style="279" customWidth="1"/>
    <col min="17" max="17" width="8.77734375" style="279" customWidth="1"/>
    <col min="18" max="18" width="8.77734375" style="373" customWidth="1"/>
    <col min="19" max="20" width="8.77734375" style="279" customWidth="1"/>
    <col min="21" max="25" width="9.21484375" style="279" customWidth="1"/>
    <col min="26" max="26" width="11.4453125" style="279" bestFit="1" customWidth="1"/>
    <col min="27" max="16384" width="18.77734375" style="279" customWidth="1"/>
  </cols>
  <sheetData>
    <row r="1" spans="1:26" s="110" customFormat="1" ht="43.5" customHeight="1">
      <c r="A1" s="1017" t="s">
        <v>657</v>
      </c>
      <c r="B1" s="1017"/>
      <c r="C1" s="1017"/>
      <c r="D1" s="1017"/>
      <c r="E1" s="1017"/>
      <c r="F1" s="1017"/>
      <c r="G1" s="1017"/>
      <c r="H1" s="1017"/>
      <c r="I1" s="1017"/>
      <c r="J1" s="1017"/>
      <c r="K1" s="1017"/>
      <c r="L1" s="1017"/>
      <c r="M1" s="1017"/>
      <c r="N1" s="1017"/>
      <c r="O1" s="1017"/>
      <c r="P1" s="1017"/>
      <c r="Q1" s="1017"/>
      <c r="R1" s="1017"/>
      <c r="S1" s="1017"/>
      <c r="T1" s="1017"/>
      <c r="U1" s="1017"/>
      <c r="V1" s="1017"/>
      <c r="W1" s="1017"/>
      <c r="X1" s="1017"/>
      <c r="Y1" s="1017"/>
      <c r="Z1" s="1017"/>
    </row>
    <row r="2" spans="1:26" s="40" customFormat="1" ht="19.5" customHeight="1">
      <c r="A2" s="40" t="s">
        <v>479</v>
      </c>
      <c r="W2" s="1018" t="s">
        <v>480</v>
      </c>
      <c r="X2" s="1018"/>
      <c r="Y2" s="1018"/>
      <c r="Z2" s="1018"/>
    </row>
    <row r="3" spans="1:26" s="40" customFormat="1" ht="39" customHeight="1">
      <c r="A3" s="1019" t="s">
        <v>444</v>
      </c>
      <c r="B3" s="1021" t="s">
        <v>445</v>
      </c>
      <c r="C3" s="1021"/>
      <c r="D3" s="1021"/>
      <c r="E3" s="1021"/>
      <c r="F3" s="1021"/>
      <c r="G3" s="1021"/>
      <c r="H3" s="1022" t="s">
        <v>446</v>
      </c>
      <c r="I3" s="1022"/>
      <c r="J3" s="1022"/>
      <c r="K3" s="1008" t="s">
        <v>447</v>
      </c>
      <c r="L3" s="1024"/>
      <c r="M3" s="1024"/>
      <c r="N3" s="1024"/>
      <c r="O3" s="1024"/>
      <c r="P3" s="1024"/>
      <c r="Q3" s="1024" t="s">
        <v>429</v>
      </c>
      <c r="R3" s="1024"/>
      <c r="S3" s="1024"/>
      <c r="T3" s="1024"/>
      <c r="U3" s="1024"/>
      <c r="V3" s="1024"/>
      <c r="W3" s="1024" t="s">
        <v>448</v>
      </c>
      <c r="X3" s="1024"/>
      <c r="Y3" s="1024"/>
      <c r="Z3" s="253" t="s">
        <v>65</v>
      </c>
    </row>
    <row r="4" spans="1:26" s="40" customFormat="1" ht="39" customHeight="1">
      <c r="A4" s="1020"/>
      <c r="B4" s="1023" t="s">
        <v>432</v>
      </c>
      <c r="C4" s="1022"/>
      <c r="D4" s="1022"/>
      <c r="E4" s="1023" t="s">
        <v>433</v>
      </c>
      <c r="F4" s="1022"/>
      <c r="G4" s="1022"/>
      <c r="H4" s="1023"/>
      <c r="I4" s="1022"/>
      <c r="J4" s="1022"/>
      <c r="K4" s="1026" t="s">
        <v>434</v>
      </c>
      <c r="L4" s="1021"/>
      <c r="M4" s="1021"/>
      <c r="N4" s="1027" t="s">
        <v>435</v>
      </c>
      <c r="O4" s="1028"/>
      <c r="P4" s="1028"/>
      <c r="Q4" s="1026" t="s">
        <v>434</v>
      </c>
      <c r="R4" s="1021"/>
      <c r="S4" s="1021"/>
      <c r="T4" s="1027" t="s">
        <v>435</v>
      </c>
      <c r="U4" s="1028"/>
      <c r="V4" s="1028"/>
      <c r="W4" s="1025"/>
      <c r="X4" s="1024"/>
      <c r="Y4" s="1024"/>
      <c r="Z4" s="42" t="s">
        <v>153</v>
      </c>
    </row>
    <row r="5" spans="1:26" s="40" customFormat="1" ht="39" customHeight="1">
      <c r="A5" s="1020"/>
      <c r="B5" s="245"/>
      <c r="C5" s="243" t="s">
        <v>438</v>
      </c>
      <c r="D5" s="243" t="s">
        <v>439</v>
      </c>
      <c r="E5" s="245"/>
      <c r="F5" s="243" t="s">
        <v>449</v>
      </c>
      <c r="G5" s="243" t="s">
        <v>450</v>
      </c>
      <c r="H5" s="245"/>
      <c r="I5" s="243" t="s">
        <v>449</v>
      </c>
      <c r="J5" s="243" t="s">
        <v>450</v>
      </c>
      <c r="K5" s="252"/>
      <c r="L5" s="243" t="s">
        <v>449</v>
      </c>
      <c r="M5" s="243" t="s">
        <v>450</v>
      </c>
      <c r="N5" s="245"/>
      <c r="O5" s="243" t="s">
        <v>449</v>
      </c>
      <c r="P5" s="243" t="s">
        <v>450</v>
      </c>
      <c r="Q5" s="252"/>
      <c r="R5" s="243" t="s">
        <v>449</v>
      </c>
      <c r="S5" s="243" t="s">
        <v>450</v>
      </c>
      <c r="T5" s="245"/>
      <c r="U5" s="243" t="s">
        <v>449</v>
      </c>
      <c r="V5" s="243" t="s">
        <v>450</v>
      </c>
      <c r="W5" s="252"/>
      <c r="X5" s="243" t="s">
        <v>449</v>
      </c>
      <c r="Y5" s="243" t="s">
        <v>450</v>
      </c>
      <c r="Z5" s="42" t="s">
        <v>436</v>
      </c>
    </row>
    <row r="6" spans="1:26" s="40" customFormat="1" ht="19.5" customHeight="1">
      <c r="A6" s="532" t="s">
        <v>658</v>
      </c>
      <c r="B6" s="533"/>
      <c r="C6" s="534"/>
      <c r="D6" s="535"/>
      <c r="E6" s="533"/>
      <c r="F6" s="534"/>
      <c r="G6" s="535"/>
      <c r="H6" s="533"/>
      <c r="I6" s="534"/>
      <c r="J6" s="535"/>
      <c r="K6" s="536"/>
      <c r="L6" s="534"/>
      <c r="M6" s="535"/>
      <c r="N6" s="533"/>
      <c r="O6" s="534"/>
      <c r="P6" s="535"/>
      <c r="Q6" s="536"/>
      <c r="R6" s="534"/>
      <c r="S6" s="535"/>
      <c r="T6" s="533"/>
      <c r="U6" s="534"/>
      <c r="V6" s="535"/>
      <c r="W6" s="536"/>
      <c r="X6" s="534"/>
      <c r="Y6" s="535"/>
      <c r="Z6" s="253"/>
    </row>
    <row r="7" spans="1:26" s="254" customFormat="1" ht="19.5" customHeight="1">
      <c r="A7" s="591" t="s">
        <v>713</v>
      </c>
      <c r="B7" s="718">
        <v>71330</v>
      </c>
      <c r="C7" s="719">
        <v>36497</v>
      </c>
      <c r="D7" s="720">
        <v>34833</v>
      </c>
      <c r="E7" s="718">
        <v>62823</v>
      </c>
      <c r="F7" s="719">
        <v>32068</v>
      </c>
      <c r="G7" s="720">
        <v>30755</v>
      </c>
      <c r="H7" s="718">
        <v>41034</v>
      </c>
      <c r="I7" s="719">
        <v>20614</v>
      </c>
      <c r="J7" s="720">
        <v>20420</v>
      </c>
      <c r="K7" s="718">
        <v>4500</v>
      </c>
      <c r="L7" s="719">
        <v>2346</v>
      </c>
      <c r="M7" s="720">
        <v>2154</v>
      </c>
      <c r="N7" s="718">
        <v>4014</v>
      </c>
      <c r="O7" s="719">
        <v>2098</v>
      </c>
      <c r="P7" s="720">
        <v>1916</v>
      </c>
      <c r="Q7" s="718">
        <v>25796</v>
      </c>
      <c r="R7" s="719">
        <v>13537</v>
      </c>
      <c r="S7" s="720">
        <v>12259</v>
      </c>
      <c r="T7" s="718">
        <v>17775</v>
      </c>
      <c r="U7" s="719">
        <v>9356</v>
      </c>
      <c r="V7" s="720">
        <v>8419</v>
      </c>
      <c r="W7" s="718">
        <v>8507</v>
      </c>
      <c r="X7" s="719">
        <v>4429</v>
      </c>
      <c r="Y7" s="720">
        <v>4078</v>
      </c>
      <c r="Z7" s="591" t="s">
        <v>713</v>
      </c>
    </row>
    <row r="8" spans="1:26" s="55" customFormat="1" ht="19.5" customHeight="1">
      <c r="A8" s="42" t="s">
        <v>611</v>
      </c>
      <c r="B8" s="721">
        <v>8817</v>
      </c>
      <c r="C8" s="722">
        <v>4407</v>
      </c>
      <c r="D8" s="723">
        <v>4410</v>
      </c>
      <c r="E8" s="721">
        <v>8339</v>
      </c>
      <c r="F8" s="722">
        <v>4160</v>
      </c>
      <c r="G8" s="723">
        <v>4179</v>
      </c>
      <c r="H8" s="721">
        <v>5932</v>
      </c>
      <c r="I8" s="722">
        <v>2921</v>
      </c>
      <c r="J8" s="723">
        <v>3011</v>
      </c>
      <c r="K8" s="721">
        <v>552</v>
      </c>
      <c r="L8" s="722">
        <v>293</v>
      </c>
      <c r="M8" s="723">
        <v>259</v>
      </c>
      <c r="N8" s="721">
        <v>455</v>
      </c>
      <c r="O8" s="722">
        <v>248</v>
      </c>
      <c r="P8" s="723">
        <v>207</v>
      </c>
      <c r="Q8" s="721">
        <v>2333</v>
      </c>
      <c r="R8" s="722">
        <v>1193</v>
      </c>
      <c r="S8" s="723">
        <v>1140</v>
      </c>
      <c r="T8" s="721">
        <v>1952</v>
      </c>
      <c r="U8" s="722">
        <v>991</v>
      </c>
      <c r="V8" s="723">
        <v>961</v>
      </c>
      <c r="W8" s="721">
        <v>478</v>
      </c>
      <c r="X8" s="722">
        <v>247</v>
      </c>
      <c r="Y8" s="723">
        <v>231</v>
      </c>
      <c r="Z8" s="42" t="s">
        <v>173</v>
      </c>
    </row>
    <row r="9" spans="1:26" s="55" customFormat="1" ht="19.5" customHeight="1">
      <c r="A9" s="42" t="s">
        <v>646</v>
      </c>
      <c r="B9" s="721">
        <v>8766</v>
      </c>
      <c r="C9" s="722">
        <v>4373</v>
      </c>
      <c r="D9" s="723">
        <v>4393</v>
      </c>
      <c r="E9" s="721">
        <v>7979</v>
      </c>
      <c r="F9" s="722">
        <v>4008</v>
      </c>
      <c r="G9" s="723">
        <v>3971</v>
      </c>
      <c r="H9" s="721">
        <v>5562</v>
      </c>
      <c r="I9" s="722">
        <v>2763</v>
      </c>
      <c r="J9" s="723">
        <v>2799</v>
      </c>
      <c r="K9" s="721">
        <v>535</v>
      </c>
      <c r="L9" s="722">
        <v>280</v>
      </c>
      <c r="M9" s="723">
        <v>255</v>
      </c>
      <c r="N9" s="721">
        <v>422</v>
      </c>
      <c r="O9" s="722">
        <v>217</v>
      </c>
      <c r="P9" s="723">
        <v>205</v>
      </c>
      <c r="Q9" s="721">
        <v>2669</v>
      </c>
      <c r="R9" s="722">
        <v>1330</v>
      </c>
      <c r="S9" s="723">
        <v>1339</v>
      </c>
      <c r="T9" s="721">
        <v>1995</v>
      </c>
      <c r="U9" s="722">
        <v>1028</v>
      </c>
      <c r="V9" s="723">
        <v>967</v>
      </c>
      <c r="W9" s="721">
        <v>787</v>
      </c>
      <c r="X9" s="722">
        <v>365</v>
      </c>
      <c r="Y9" s="723">
        <v>422</v>
      </c>
      <c r="Z9" s="42" t="s">
        <v>174</v>
      </c>
    </row>
    <row r="10" spans="1:26" s="55" customFormat="1" ht="19.5" customHeight="1">
      <c r="A10" s="42" t="s">
        <v>647</v>
      </c>
      <c r="B10" s="721">
        <v>7242</v>
      </c>
      <c r="C10" s="722">
        <v>3792</v>
      </c>
      <c r="D10" s="723">
        <v>3450</v>
      </c>
      <c r="E10" s="721">
        <v>6473</v>
      </c>
      <c r="F10" s="722">
        <v>3376</v>
      </c>
      <c r="G10" s="723">
        <v>3097</v>
      </c>
      <c r="H10" s="721">
        <v>4218</v>
      </c>
      <c r="I10" s="722">
        <v>2141</v>
      </c>
      <c r="J10" s="723">
        <v>2077</v>
      </c>
      <c r="K10" s="721">
        <v>433</v>
      </c>
      <c r="L10" s="722">
        <v>245</v>
      </c>
      <c r="M10" s="723">
        <v>188</v>
      </c>
      <c r="N10" s="721">
        <v>395</v>
      </c>
      <c r="O10" s="722">
        <v>201</v>
      </c>
      <c r="P10" s="723">
        <v>194</v>
      </c>
      <c r="Q10" s="721">
        <v>2591</v>
      </c>
      <c r="R10" s="722">
        <v>1406</v>
      </c>
      <c r="S10" s="723">
        <v>1185</v>
      </c>
      <c r="T10" s="721">
        <v>1860</v>
      </c>
      <c r="U10" s="722">
        <v>1034</v>
      </c>
      <c r="V10" s="723">
        <v>826</v>
      </c>
      <c r="W10" s="721">
        <v>769</v>
      </c>
      <c r="X10" s="722">
        <v>416</v>
      </c>
      <c r="Y10" s="723">
        <v>353</v>
      </c>
      <c r="Z10" s="42" t="s">
        <v>175</v>
      </c>
    </row>
    <row r="11" spans="1:26" s="55" customFormat="1" ht="19.5" customHeight="1">
      <c r="A11" s="42" t="s">
        <v>648</v>
      </c>
      <c r="B11" s="721">
        <v>5567</v>
      </c>
      <c r="C11" s="722">
        <v>2927</v>
      </c>
      <c r="D11" s="723">
        <v>2640</v>
      </c>
      <c r="E11" s="721">
        <v>4641</v>
      </c>
      <c r="F11" s="722">
        <v>2416</v>
      </c>
      <c r="G11" s="723">
        <v>2225</v>
      </c>
      <c r="H11" s="721">
        <v>2999</v>
      </c>
      <c r="I11" s="722">
        <v>1541</v>
      </c>
      <c r="J11" s="723">
        <v>1458</v>
      </c>
      <c r="K11" s="721">
        <v>339</v>
      </c>
      <c r="L11" s="722">
        <v>174</v>
      </c>
      <c r="M11" s="723">
        <v>165</v>
      </c>
      <c r="N11" s="721">
        <v>316</v>
      </c>
      <c r="O11" s="722">
        <v>166</v>
      </c>
      <c r="P11" s="723">
        <v>150</v>
      </c>
      <c r="Q11" s="721">
        <v>2229</v>
      </c>
      <c r="R11" s="722">
        <v>1212</v>
      </c>
      <c r="S11" s="723">
        <v>1017</v>
      </c>
      <c r="T11" s="721">
        <v>1326</v>
      </c>
      <c r="U11" s="722">
        <v>709</v>
      </c>
      <c r="V11" s="723">
        <v>617</v>
      </c>
      <c r="W11" s="721">
        <v>926</v>
      </c>
      <c r="X11" s="722">
        <v>511</v>
      </c>
      <c r="Y11" s="723">
        <v>415</v>
      </c>
      <c r="Z11" s="42" t="s">
        <v>176</v>
      </c>
    </row>
    <row r="12" spans="1:26" s="55" customFormat="1" ht="19.5" customHeight="1">
      <c r="A12" s="42" t="s">
        <v>649</v>
      </c>
      <c r="B12" s="721">
        <v>4669</v>
      </c>
      <c r="C12" s="722">
        <v>2381</v>
      </c>
      <c r="D12" s="723">
        <v>2288</v>
      </c>
      <c r="E12" s="721">
        <v>3892</v>
      </c>
      <c r="F12" s="722">
        <v>1972</v>
      </c>
      <c r="G12" s="723">
        <v>1920</v>
      </c>
      <c r="H12" s="721">
        <v>2585</v>
      </c>
      <c r="I12" s="722">
        <v>1284</v>
      </c>
      <c r="J12" s="723">
        <v>1301</v>
      </c>
      <c r="K12" s="721">
        <v>315</v>
      </c>
      <c r="L12" s="722">
        <v>168</v>
      </c>
      <c r="M12" s="723">
        <v>147</v>
      </c>
      <c r="N12" s="721">
        <v>205</v>
      </c>
      <c r="O12" s="722">
        <v>115</v>
      </c>
      <c r="P12" s="723">
        <v>90</v>
      </c>
      <c r="Q12" s="721">
        <v>1769</v>
      </c>
      <c r="R12" s="722">
        <v>929</v>
      </c>
      <c r="S12" s="723">
        <v>840</v>
      </c>
      <c r="T12" s="721">
        <v>1102</v>
      </c>
      <c r="U12" s="722">
        <v>573</v>
      </c>
      <c r="V12" s="723">
        <v>529</v>
      </c>
      <c r="W12" s="721">
        <v>777</v>
      </c>
      <c r="X12" s="722">
        <v>409</v>
      </c>
      <c r="Y12" s="723">
        <v>368</v>
      </c>
      <c r="Z12" s="42" t="s">
        <v>177</v>
      </c>
    </row>
    <row r="13" spans="1:26" s="55" customFormat="1" ht="19.5" customHeight="1">
      <c r="A13" s="42" t="s">
        <v>650</v>
      </c>
      <c r="B13" s="721">
        <v>5032</v>
      </c>
      <c r="C13" s="722">
        <v>2576</v>
      </c>
      <c r="D13" s="723">
        <v>2456</v>
      </c>
      <c r="E13" s="721">
        <v>4184</v>
      </c>
      <c r="F13" s="722">
        <v>2121</v>
      </c>
      <c r="G13" s="723">
        <v>2063</v>
      </c>
      <c r="H13" s="721">
        <v>2680</v>
      </c>
      <c r="I13" s="722">
        <v>1332</v>
      </c>
      <c r="J13" s="723">
        <v>1348</v>
      </c>
      <c r="K13" s="721">
        <v>353</v>
      </c>
      <c r="L13" s="722">
        <v>192</v>
      </c>
      <c r="M13" s="723">
        <v>161</v>
      </c>
      <c r="N13" s="721">
        <v>245</v>
      </c>
      <c r="O13" s="722">
        <v>129</v>
      </c>
      <c r="P13" s="723">
        <v>116</v>
      </c>
      <c r="Q13" s="721">
        <v>1999</v>
      </c>
      <c r="R13" s="722">
        <v>1052</v>
      </c>
      <c r="S13" s="723">
        <v>947</v>
      </c>
      <c r="T13" s="721">
        <v>1259</v>
      </c>
      <c r="U13" s="722">
        <v>660</v>
      </c>
      <c r="V13" s="723">
        <v>599</v>
      </c>
      <c r="W13" s="721">
        <v>848</v>
      </c>
      <c r="X13" s="722">
        <v>455</v>
      </c>
      <c r="Y13" s="723">
        <v>393</v>
      </c>
      <c r="Z13" s="42" t="s">
        <v>178</v>
      </c>
    </row>
    <row r="14" spans="1:26" s="55" customFormat="1" ht="19.5" customHeight="1">
      <c r="A14" s="42" t="s">
        <v>651</v>
      </c>
      <c r="B14" s="721">
        <v>5236</v>
      </c>
      <c r="C14" s="722">
        <v>2608</v>
      </c>
      <c r="D14" s="723">
        <v>2628</v>
      </c>
      <c r="E14" s="721">
        <v>4220</v>
      </c>
      <c r="F14" s="722">
        <v>2170</v>
      </c>
      <c r="G14" s="723">
        <v>2050</v>
      </c>
      <c r="H14" s="721">
        <v>2702</v>
      </c>
      <c r="I14" s="722">
        <v>1343</v>
      </c>
      <c r="J14" s="723">
        <v>1359</v>
      </c>
      <c r="K14" s="721">
        <v>366</v>
      </c>
      <c r="L14" s="722">
        <v>186</v>
      </c>
      <c r="M14" s="723">
        <v>180</v>
      </c>
      <c r="N14" s="721">
        <v>261</v>
      </c>
      <c r="O14" s="722">
        <v>135</v>
      </c>
      <c r="P14" s="723">
        <v>126</v>
      </c>
      <c r="Q14" s="721">
        <v>2168</v>
      </c>
      <c r="R14" s="722">
        <v>1079</v>
      </c>
      <c r="S14" s="723">
        <v>1089</v>
      </c>
      <c r="T14" s="721">
        <v>1257</v>
      </c>
      <c r="U14" s="722">
        <v>692</v>
      </c>
      <c r="V14" s="723">
        <v>565</v>
      </c>
      <c r="W14" s="721">
        <v>1016</v>
      </c>
      <c r="X14" s="722">
        <v>438</v>
      </c>
      <c r="Y14" s="723">
        <v>578</v>
      </c>
      <c r="Z14" s="42" t="s">
        <v>179</v>
      </c>
    </row>
    <row r="15" spans="1:26" s="55" customFormat="1" ht="19.5" customHeight="1">
      <c r="A15" s="42" t="s">
        <v>652</v>
      </c>
      <c r="B15" s="721">
        <v>4665</v>
      </c>
      <c r="C15" s="722">
        <v>2467</v>
      </c>
      <c r="D15" s="723">
        <v>2198</v>
      </c>
      <c r="E15" s="721">
        <v>4045</v>
      </c>
      <c r="F15" s="722">
        <v>2105</v>
      </c>
      <c r="G15" s="723">
        <v>1940</v>
      </c>
      <c r="H15" s="721">
        <v>2311</v>
      </c>
      <c r="I15" s="722">
        <v>1209</v>
      </c>
      <c r="J15" s="723">
        <v>1102</v>
      </c>
      <c r="K15" s="721">
        <v>307</v>
      </c>
      <c r="L15" s="722">
        <v>159</v>
      </c>
      <c r="M15" s="723">
        <v>148</v>
      </c>
      <c r="N15" s="721">
        <v>333</v>
      </c>
      <c r="O15" s="722">
        <v>158</v>
      </c>
      <c r="P15" s="723">
        <v>175</v>
      </c>
      <c r="Q15" s="721">
        <v>2047</v>
      </c>
      <c r="R15" s="722">
        <v>1099</v>
      </c>
      <c r="S15" s="723">
        <v>948</v>
      </c>
      <c r="T15" s="721">
        <v>1401</v>
      </c>
      <c r="U15" s="722">
        <v>738</v>
      </c>
      <c r="V15" s="723">
        <v>663</v>
      </c>
      <c r="W15" s="721">
        <v>620</v>
      </c>
      <c r="X15" s="722">
        <v>362</v>
      </c>
      <c r="Y15" s="723">
        <v>258</v>
      </c>
      <c r="Z15" s="42" t="s">
        <v>180</v>
      </c>
    </row>
    <row r="16" spans="1:26" s="55" customFormat="1" ht="19.5" customHeight="1">
      <c r="A16" s="42" t="s">
        <v>653</v>
      </c>
      <c r="B16" s="721">
        <v>4555</v>
      </c>
      <c r="C16" s="722">
        <v>2310</v>
      </c>
      <c r="D16" s="723">
        <v>2245</v>
      </c>
      <c r="E16" s="721">
        <v>3829</v>
      </c>
      <c r="F16" s="722">
        <v>1956</v>
      </c>
      <c r="G16" s="723">
        <v>1873</v>
      </c>
      <c r="H16" s="721">
        <v>2285</v>
      </c>
      <c r="I16" s="722">
        <v>1119</v>
      </c>
      <c r="J16" s="723">
        <v>1166</v>
      </c>
      <c r="K16" s="721">
        <v>292</v>
      </c>
      <c r="L16" s="722">
        <v>150</v>
      </c>
      <c r="M16" s="723">
        <v>142</v>
      </c>
      <c r="N16" s="721">
        <v>261</v>
      </c>
      <c r="O16" s="722">
        <v>141</v>
      </c>
      <c r="P16" s="723">
        <v>120</v>
      </c>
      <c r="Q16" s="721">
        <v>1978</v>
      </c>
      <c r="R16" s="722">
        <v>1041</v>
      </c>
      <c r="S16" s="723">
        <v>937</v>
      </c>
      <c r="T16" s="721">
        <v>1283</v>
      </c>
      <c r="U16" s="722">
        <v>696</v>
      </c>
      <c r="V16" s="723">
        <v>587</v>
      </c>
      <c r="W16" s="721">
        <v>726</v>
      </c>
      <c r="X16" s="722">
        <v>354</v>
      </c>
      <c r="Y16" s="723">
        <v>372</v>
      </c>
      <c r="Z16" s="42" t="s">
        <v>181</v>
      </c>
    </row>
    <row r="17" spans="1:26" s="55" customFormat="1" ht="19.5" customHeight="1">
      <c r="A17" s="42" t="s">
        <v>654</v>
      </c>
      <c r="B17" s="721">
        <v>4832</v>
      </c>
      <c r="C17" s="722">
        <v>2508</v>
      </c>
      <c r="D17" s="723">
        <v>2324</v>
      </c>
      <c r="E17" s="721">
        <v>4239</v>
      </c>
      <c r="F17" s="722">
        <v>2168</v>
      </c>
      <c r="G17" s="723">
        <v>2071</v>
      </c>
      <c r="H17" s="721">
        <v>2536</v>
      </c>
      <c r="I17" s="722">
        <v>1292</v>
      </c>
      <c r="J17" s="723">
        <v>1244</v>
      </c>
      <c r="K17" s="721">
        <v>295</v>
      </c>
      <c r="L17" s="722">
        <v>146</v>
      </c>
      <c r="M17" s="723">
        <v>149</v>
      </c>
      <c r="N17" s="721">
        <v>316</v>
      </c>
      <c r="O17" s="722">
        <v>161</v>
      </c>
      <c r="P17" s="723">
        <v>155</v>
      </c>
      <c r="Q17" s="721">
        <v>2001</v>
      </c>
      <c r="R17" s="722">
        <v>1070</v>
      </c>
      <c r="S17" s="723">
        <v>931</v>
      </c>
      <c r="T17" s="721">
        <v>1387</v>
      </c>
      <c r="U17" s="722">
        <v>715</v>
      </c>
      <c r="V17" s="723">
        <v>672</v>
      </c>
      <c r="W17" s="721">
        <v>593</v>
      </c>
      <c r="X17" s="722">
        <v>340</v>
      </c>
      <c r="Y17" s="723">
        <v>253</v>
      </c>
      <c r="Z17" s="42" t="s">
        <v>182</v>
      </c>
    </row>
    <row r="18" spans="1:26" s="55" customFormat="1" ht="19.5" customHeight="1">
      <c r="A18" s="42" t="s">
        <v>655</v>
      </c>
      <c r="B18" s="721">
        <v>5227</v>
      </c>
      <c r="C18" s="722">
        <v>2710</v>
      </c>
      <c r="D18" s="723">
        <v>2517</v>
      </c>
      <c r="E18" s="721">
        <v>4816</v>
      </c>
      <c r="F18" s="722">
        <v>2480</v>
      </c>
      <c r="G18" s="723">
        <v>2336</v>
      </c>
      <c r="H18" s="721">
        <v>3014</v>
      </c>
      <c r="I18" s="722">
        <v>1536</v>
      </c>
      <c r="J18" s="723">
        <v>1478</v>
      </c>
      <c r="K18" s="721">
        <v>343</v>
      </c>
      <c r="L18" s="722">
        <v>168</v>
      </c>
      <c r="M18" s="723">
        <v>175</v>
      </c>
      <c r="N18" s="721">
        <v>364</v>
      </c>
      <c r="O18" s="722">
        <v>192</v>
      </c>
      <c r="P18" s="723">
        <v>172</v>
      </c>
      <c r="Q18" s="721">
        <v>1870</v>
      </c>
      <c r="R18" s="722">
        <v>1006</v>
      </c>
      <c r="S18" s="723">
        <v>864</v>
      </c>
      <c r="T18" s="721">
        <v>1438</v>
      </c>
      <c r="U18" s="722">
        <v>752</v>
      </c>
      <c r="V18" s="723">
        <v>686</v>
      </c>
      <c r="W18" s="721">
        <v>411</v>
      </c>
      <c r="X18" s="722">
        <v>230</v>
      </c>
      <c r="Y18" s="723">
        <v>181</v>
      </c>
      <c r="Z18" s="174" t="s">
        <v>183</v>
      </c>
    </row>
    <row r="19" spans="1:26" s="55" customFormat="1" ht="19.5" customHeight="1">
      <c r="A19" s="42" t="s">
        <v>656</v>
      </c>
      <c r="B19" s="721">
        <v>6722</v>
      </c>
      <c r="C19" s="722">
        <v>3438</v>
      </c>
      <c r="D19" s="723">
        <v>3284</v>
      </c>
      <c r="E19" s="721">
        <v>6166</v>
      </c>
      <c r="F19" s="722">
        <v>3136</v>
      </c>
      <c r="G19" s="723">
        <v>3030</v>
      </c>
      <c r="H19" s="721">
        <v>4210</v>
      </c>
      <c r="I19" s="722">
        <v>2133</v>
      </c>
      <c r="J19" s="723">
        <v>2077</v>
      </c>
      <c r="K19" s="721">
        <v>370</v>
      </c>
      <c r="L19" s="722">
        <v>185</v>
      </c>
      <c r="M19" s="723">
        <v>185</v>
      </c>
      <c r="N19" s="721">
        <v>441</v>
      </c>
      <c r="O19" s="722">
        <v>235</v>
      </c>
      <c r="P19" s="723">
        <v>206</v>
      </c>
      <c r="Q19" s="721">
        <v>2142</v>
      </c>
      <c r="R19" s="722">
        <v>1120</v>
      </c>
      <c r="S19" s="723">
        <v>1022</v>
      </c>
      <c r="T19" s="721">
        <v>1515</v>
      </c>
      <c r="U19" s="722">
        <v>768</v>
      </c>
      <c r="V19" s="723">
        <v>747</v>
      </c>
      <c r="W19" s="721">
        <v>556</v>
      </c>
      <c r="X19" s="722">
        <v>302</v>
      </c>
      <c r="Y19" s="723">
        <v>254</v>
      </c>
      <c r="Z19" s="174" t="s">
        <v>184</v>
      </c>
    </row>
    <row r="20" spans="1:26" s="55" customFormat="1" ht="19.5" customHeight="1">
      <c r="A20" s="43" t="s">
        <v>431</v>
      </c>
      <c r="B20" s="724">
        <v>15.8</v>
      </c>
      <c r="C20" s="725">
        <v>16.2</v>
      </c>
      <c r="D20" s="726">
        <v>15.5</v>
      </c>
      <c r="E20" s="724">
        <v>13.9</v>
      </c>
      <c r="F20" s="725">
        <v>14.2</v>
      </c>
      <c r="G20" s="726">
        <v>13.7</v>
      </c>
      <c r="H20" s="724">
        <v>9.1</v>
      </c>
      <c r="I20" s="725">
        <v>9.1</v>
      </c>
      <c r="J20" s="726">
        <v>9.1</v>
      </c>
      <c r="K20" s="724">
        <v>1</v>
      </c>
      <c r="L20" s="725">
        <v>1</v>
      </c>
      <c r="M20" s="726">
        <v>1</v>
      </c>
      <c r="N20" s="724">
        <v>0.9</v>
      </c>
      <c r="O20" s="725">
        <v>0.9</v>
      </c>
      <c r="P20" s="726">
        <v>0.9</v>
      </c>
      <c r="Q20" s="724">
        <v>5.7</v>
      </c>
      <c r="R20" s="725">
        <v>6</v>
      </c>
      <c r="S20" s="726">
        <v>5.4</v>
      </c>
      <c r="T20" s="724">
        <v>3.9</v>
      </c>
      <c r="U20" s="725">
        <v>4.1</v>
      </c>
      <c r="V20" s="726">
        <v>3.7</v>
      </c>
      <c r="W20" s="724">
        <v>1.9</v>
      </c>
      <c r="X20" s="725">
        <v>2</v>
      </c>
      <c r="Y20" s="726">
        <v>1.8</v>
      </c>
      <c r="Z20" s="43" t="s">
        <v>436</v>
      </c>
    </row>
    <row r="21" spans="1:23" ht="19.5" customHeight="1">
      <c r="A21" s="1029" t="s">
        <v>645</v>
      </c>
      <c r="B21" s="1030"/>
      <c r="C21" s="1030"/>
      <c r="D21" s="1030"/>
      <c r="E21" s="1030"/>
      <c r="F21" s="387"/>
      <c r="G21" s="387"/>
      <c r="H21" s="387"/>
      <c r="I21" s="388"/>
      <c r="J21" s="387"/>
      <c r="K21" s="387"/>
      <c r="L21" s="379"/>
      <c r="M21" s="387"/>
      <c r="N21" s="387"/>
      <c r="O21" s="387"/>
      <c r="P21" s="387"/>
      <c r="Q21" s="389"/>
      <c r="R21" s="379"/>
      <c r="V21" s="717" t="s">
        <v>748</v>
      </c>
      <c r="W21" s="717"/>
    </row>
    <row r="22" spans="1:22" ht="19.5" customHeight="1">
      <c r="A22" s="390" t="s">
        <v>481</v>
      </c>
      <c r="B22" s="391"/>
      <c r="C22" s="391"/>
      <c r="D22" s="391"/>
      <c r="E22" s="391"/>
      <c r="F22" s="391"/>
      <c r="G22" s="391"/>
      <c r="H22" s="391"/>
      <c r="I22" s="391"/>
      <c r="J22" s="391"/>
      <c r="K22" s="391"/>
      <c r="M22" s="392"/>
      <c r="N22" s="392"/>
      <c r="O22" s="392"/>
      <c r="P22" s="392"/>
      <c r="Q22" s="392"/>
      <c r="R22" s="392"/>
      <c r="V22" s="392" t="s">
        <v>61</v>
      </c>
    </row>
    <row r="23" spans="1:22" ht="19.5" customHeight="1">
      <c r="A23" s="207" t="s">
        <v>454</v>
      </c>
      <c r="B23" s="388"/>
      <c r="C23" s="388"/>
      <c r="D23" s="388"/>
      <c r="E23" s="388"/>
      <c r="F23" s="388"/>
      <c r="G23" s="388"/>
      <c r="H23" s="388"/>
      <c r="I23" s="388"/>
      <c r="J23" s="388"/>
      <c r="K23" s="388"/>
      <c r="M23" s="393"/>
      <c r="N23" s="393"/>
      <c r="O23" s="393"/>
      <c r="P23" s="393"/>
      <c r="Q23" s="393"/>
      <c r="R23" s="393"/>
      <c r="V23" s="393" t="s">
        <v>62</v>
      </c>
    </row>
    <row r="24" spans="1:22" s="377" customFormat="1" ht="19.5" customHeight="1">
      <c r="A24" s="207" t="s">
        <v>455</v>
      </c>
      <c r="B24" s="208"/>
      <c r="C24" s="209"/>
      <c r="D24" s="208"/>
      <c r="E24" s="210"/>
      <c r="F24" s="208"/>
      <c r="G24" s="210"/>
      <c r="H24" s="213"/>
      <c r="I24" s="211"/>
      <c r="J24" s="210"/>
      <c r="K24" s="211"/>
      <c r="L24" s="212"/>
      <c r="M24" s="211"/>
      <c r="N24" s="212"/>
      <c r="Q24" s="385"/>
      <c r="R24" s="385"/>
      <c r="S24" s="385"/>
      <c r="T24" s="385"/>
      <c r="U24" s="385"/>
      <c r="V24" s="385"/>
    </row>
    <row r="25" spans="1:7" s="377" customFormat="1" ht="19.5" customHeight="1">
      <c r="A25" s="384"/>
      <c r="B25" s="208"/>
      <c r="C25" s="209"/>
      <c r="D25" s="208"/>
      <c r="E25" s="210"/>
      <c r="F25" s="208"/>
      <c r="G25" s="210"/>
    </row>
    <row r="26" spans="1:14" s="377" customFormat="1" ht="19.5" customHeight="1">
      <c r="A26" s="384"/>
      <c r="B26" s="385"/>
      <c r="C26" s="385"/>
      <c r="D26" s="385"/>
      <c r="E26" s="385"/>
      <c r="F26" s="385"/>
      <c r="G26" s="386"/>
      <c r="H26" s="386"/>
      <c r="I26" s="386"/>
      <c r="J26" s="386"/>
      <c r="K26" s="386"/>
      <c r="L26" s="386"/>
      <c r="M26" s="386"/>
      <c r="N26" s="386"/>
    </row>
  </sheetData>
  <sheetProtection/>
  <mergeCells count="15">
    <mergeCell ref="K4:M4"/>
    <mergeCell ref="N4:P4"/>
    <mergeCell ref="Q4:S4"/>
    <mergeCell ref="T4:V4"/>
    <mergeCell ref="A21:E21"/>
    <mergeCell ref="A1:Z1"/>
    <mergeCell ref="W2:Z2"/>
    <mergeCell ref="A3:A5"/>
    <mergeCell ref="B3:G3"/>
    <mergeCell ref="H3:J4"/>
    <mergeCell ref="K3:P3"/>
    <mergeCell ref="Q3:V3"/>
    <mergeCell ref="W3:Y4"/>
    <mergeCell ref="B4:D4"/>
    <mergeCell ref="E4:G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A21"/>
  <sheetViews>
    <sheetView zoomScale="95" zoomScaleNormal="95" workbookViewId="0" topLeftCell="AD1">
      <selection activeCell="A2" sqref="A2:Q2"/>
    </sheetView>
  </sheetViews>
  <sheetFormatPr defaultColWidth="8.88671875" defaultRowHeight="13.5"/>
  <cols>
    <col min="1" max="1" width="7.3359375" style="394" customWidth="1"/>
    <col min="2" max="2" width="9.21484375" style="394" bestFit="1" customWidth="1"/>
    <col min="3" max="4" width="8.4453125" style="394" bestFit="1" customWidth="1"/>
    <col min="5" max="5" width="8.5546875" style="394" customWidth="1"/>
    <col min="6" max="6" width="8.4453125" style="394" bestFit="1" customWidth="1"/>
    <col min="7" max="10" width="6.77734375" style="394" customWidth="1"/>
    <col min="11" max="11" width="9.21484375" style="394" customWidth="1"/>
    <col min="12" max="15" width="6.77734375" style="394" customWidth="1"/>
    <col min="16" max="16" width="9.3359375" style="394" customWidth="1"/>
    <col min="17" max="17" width="6.77734375" style="394" customWidth="1"/>
    <col min="18" max="18" width="8.4453125" style="394" bestFit="1" customWidth="1"/>
    <col min="19" max="19" width="7.77734375" style="394" customWidth="1"/>
    <col min="20" max="16384" width="8.88671875" style="394" customWidth="1"/>
  </cols>
  <sheetData>
    <row r="1" spans="1:53" s="422" customFormat="1" ht="30" customHeight="1">
      <c r="A1" s="1034" t="s">
        <v>659</v>
      </c>
      <c r="B1" s="1034"/>
      <c r="C1" s="1034"/>
      <c r="D1" s="1034"/>
      <c r="E1" s="1034"/>
      <c r="F1" s="1034"/>
      <c r="G1" s="1034"/>
      <c r="H1" s="1034"/>
      <c r="I1" s="1034"/>
      <c r="J1" s="1034"/>
      <c r="K1" s="1034"/>
      <c r="L1" s="1034"/>
      <c r="M1" s="1034"/>
      <c r="N1" s="1034"/>
      <c r="O1" s="1034"/>
      <c r="P1" s="1034"/>
      <c r="Q1" s="1034" t="s">
        <v>677</v>
      </c>
      <c r="R1" s="1034"/>
      <c r="S1" s="1034"/>
      <c r="T1" s="1034"/>
      <c r="U1" s="1034"/>
      <c r="V1" s="1034"/>
      <c r="W1" s="1034"/>
      <c r="X1" s="1034"/>
      <c r="Y1" s="1034"/>
      <c r="Z1" s="1034"/>
      <c r="AA1" s="1034"/>
      <c r="AB1" s="1034"/>
      <c r="AC1" s="1034"/>
      <c r="AD1" s="1034"/>
      <c r="AE1" s="1034"/>
      <c r="AF1" s="1034"/>
      <c r="AG1" s="1034"/>
      <c r="AH1" s="1034"/>
      <c r="AI1" s="1034" t="s">
        <v>482</v>
      </c>
      <c r="AJ1" s="1034"/>
      <c r="AK1" s="1034"/>
      <c r="AL1" s="1034"/>
      <c r="AM1" s="1034"/>
      <c r="AN1" s="1034"/>
      <c r="AO1" s="1034"/>
      <c r="AP1" s="1034"/>
      <c r="AQ1" s="1034"/>
      <c r="AR1" s="1034"/>
      <c r="AS1" s="1034"/>
      <c r="AT1" s="1034"/>
      <c r="AU1" s="1034"/>
      <c r="AV1" s="1034"/>
      <c r="AW1" s="1034"/>
      <c r="AX1" s="1034"/>
      <c r="AY1" s="1034"/>
      <c r="AZ1" s="1034"/>
      <c r="BA1" s="444"/>
    </row>
    <row r="2" spans="1:53" s="422" customFormat="1" ht="20.25" customHeight="1">
      <c r="A2" s="1035" t="s">
        <v>199</v>
      </c>
      <c r="B2" s="1035"/>
      <c r="C2" s="1035"/>
      <c r="D2" s="1035"/>
      <c r="E2" s="1035"/>
      <c r="F2" s="1035"/>
      <c r="G2" s="1035"/>
      <c r="H2" s="1035"/>
      <c r="I2" s="1035"/>
      <c r="J2" s="1035"/>
      <c r="K2" s="1035"/>
      <c r="L2" s="1035"/>
      <c r="M2" s="1035"/>
      <c r="N2" s="1035"/>
      <c r="O2" s="1035"/>
      <c r="P2" s="1035"/>
      <c r="Q2" s="1035" t="s">
        <v>483</v>
      </c>
      <c r="R2" s="1035"/>
      <c r="S2" s="1035"/>
      <c r="T2" s="1035"/>
      <c r="U2" s="1035"/>
      <c r="V2" s="1035"/>
      <c r="W2" s="1035"/>
      <c r="X2" s="1035"/>
      <c r="Y2" s="1035"/>
      <c r="Z2" s="1035"/>
      <c r="AA2" s="1035"/>
      <c r="AB2" s="1035"/>
      <c r="AC2" s="1035"/>
      <c r="AD2" s="1035"/>
      <c r="AE2" s="1035"/>
      <c r="AF2" s="1035"/>
      <c r="AG2" s="1035"/>
      <c r="AH2" s="1035"/>
      <c r="AI2" s="1035" t="s">
        <v>483</v>
      </c>
      <c r="AJ2" s="1035"/>
      <c r="AK2" s="1035"/>
      <c r="AL2" s="1035"/>
      <c r="AM2" s="1035"/>
      <c r="AN2" s="1035"/>
      <c r="AO2" s="1035"/>
      <c r="AP2" s="1035"/>
      <c r="AQ2" s="1035"/>
      <c r="AR2" s="1035"/>
      <c r="AS2" s="1035"/>
      <c r="AT2" s="1035"/>
      <c r="AU2" s="1035"/>
      <c r="AV2" s="1035"/>
      <c r="AW2" s="1035"/>
      <c r="AX2" s="1035"/>
      <c r="AY2" s="1035"/>
      <c r="AZ2" s="1035"/>
      <c r="BA2" s="445"/>
    </row>
    <row r="3" spans="1:53" s="427" customFormat="1" ht="24.75" customHeight="1">
      <c r="A3" s="446" t="s">
        <v>77</v>
      </c>
      <c r="B3" s="447"/>
      <c r="C3" s="447"/>
      <c r="D3" s="447"/>
      <c r="AE3" s="419"/>
      <c r="AF3" s="419"/>
      <c r="AG3" s="419"/>
      <c r="BA3" s="448" t="s">
        <v>87</v>
      </c>
    </row>
    <row r="4" spans="1:53" s="419" customFormat="1" ht="33" customHeight="1">
      <c r="A4" s="552" t="s">
        <v>678</v>
      </c>
      <c r="B4" s="451"/>
      <c r="C4" s="553" t="s">
        <v>66</v>
      </c>
      <c r="D4" s="450" t="s">
        <v>130</v>
      </c>
      <c r="E4" s="451"/>
      <c r="F4" s="553" t="s">
        <v>185</v>
      </c>
      <c r="G4" s="450" t="s">
        <v>186</v>
      </c>
      <c r="H4" s="451"/>
      <c r="I4" s="449" t="s">
        <v>293</v>
      </c>
      <c r="J4" s="450" t="s">
        <v>307</v>
      </c>
      <c r="K4" s="554"/>
      <c r="L4" s="449" t="s">
        <v>294</v>
      </c>
      <c r="M4" s="450" t="s">
        <v>308</v>
      </c>
      <c r="N4" s="451"/>
      <c r="O4" s="449" t="s">
        <v>295</v>
      </c>
      <c r="P4" s="450" t="s">
        <v>309</v>
      </c>
      <c r="Q4" s="451"/>
      <c r="R4" s="449" t="s">
        <v>296</v>
      </c>
      <c r="S4" s="450" t="s">
        <v>310</v>
      </c>
      <c r="T4" s="451"/>
      <c r="U4" s="449" t="s">
        <v>297</v>
      </c>
      <c r="V4" s="450" t="s">
        <v>311</v>
      </c>
      <c r="W4" s="451"/>
      <c r="X4" s="449" t="s">
        <v>298</v>
      </c>
      <c r="Y4" s="450" t="s">
        <v>312</v>
      </c>
      <c r="Z4" s="451"/>
      <c r="AA4" s="449" t="s">
        <v>452</v>
      </c>
      <c r="AB4" s="450" t="s">
        <v>451</v>
      </c>
      <c r="AC4" s="451"/>
      <c r="AD4" s="449" t="s">
        <v>299</v>
      </c>
      <c r="AE4" s="450" t="s">
        <v>313</v>
      </c>
      <c r="AF4" s="451"/>
      <c r="AG4" s="449" t="s">
        <v>300</v>
      </c>
      <c r="AH4" s="450" t="s">
        <v>484</v>
      </c>
      <c r="AI4" s="451"/>
      <c r="AJ4" s="449" t="s">
        <v>301</v>
      </c>
      <c r="AK4" s="450" t="s">
        <v>485</v>
      </c>
      <c r="AL4" s="451"/>
      <c r="AM4" s="449" t="s">
        <v>302</v>
      </c>
      <c r="AN4" s="450" t="s">
        <v>486</v>
      </c>
      <c r="AO4" s="451"/>
      <c r="AP4" s="449" t="s">
        <v>303</v>
      </c>
      <c r="AQ4" s="450" t="s">
        <v>487</v>
      </c>
      <c r="AR4" s="451"/>
      <c r="AS4" s="449" t="s">
        <v>304</v>
      </c>
      <c r="AT4" s="450" t="s">
        <v>488</v>
      </c>
      <c r="AU4" s="451"/>
      <c r="AV4" s="449" t="s">
        <v>305</v>
      </c>
      <c r="AW4" s="450" t="s">
        <v>489</v>
      </c>
      <c r="AX4" s="451"/>
      <c r="AY4" s="555" t="s">
        <v>306</v>
      </c>
      <c r="AZ4" s="556" t="s">
        <v>490</v>
      </c>
      <c r="BA4" s="552" t="s">
        <v>65</v>
      </c>
    </row>
    <row r="5" spans="1:53" s="419" customFormat="1" ht="33" customHeight="1">
      <c r="A5" s="174" t="s">
        <v>679</v>
      </c>
      <c r="B5" s="557"/>
      <c r="C5" s="558" t="s">
        <v>208</v>
      </c>
      <c r="D5" s="558" t="s">
        <v>209</v>
      </c>
      <c r="E5" s="557"/>
      <c r="F5" s="559" t="s">
        <v>208</v>
      </c>
      <c r="G5" s="558" t="s">
        <v>209</v>
      </c>
      <c r="H5" s="557"/>
      <c r="I5" s="558" t="s">
        <v>208</v>
      </c>
      <c r="J5" s="558" t="s">
        <v>209</v>
      </c>
      <c r="K5" s="557"/>
      <c r="L5" s="558" t="s">
        <v>208</v>
      </c>
      <c r="M5" s="558" t="s">
        <v>209</v>
      </c>
      <c r="N5" s="557"/>
      <c r="O5" s="558" t="s">
        <v>208</v>
      </c>
      <c r="P5" s="558" t="s">
        <v>209</v>
      </c>
      <c r="Q5" s="557"/>
      <c r="R5" s="558" t="s">
        <v>208</v>
      </c>
      <c r="S5" s="558" t="s">
        <v>209</v>
      </c>
      <c r="T5" s="557"/>
      <c r="U5" s="558" t="s">
        <v>208</v>
      </c>
      <c r="V5" s="558" t="s">
        <v>209</v>
      </c>
      <c r="W5" s="557"/>
      <c r="X5" s="558" t="s">
        <v>208</v>
      </c>
      <c r="Y5" s="558" t="s">
        <v>209</v>
      </c>
      <c r="Z5" s="557"/>
      <c r="AA5" s="558" t="s">
        <v>208</v>
      </c>
      <c r="AB5" s="558" t="s">
        <v>209</v>
      </c>
      <c r="AC5" s="557"/>
      <c r="AD5" s="558" t="s">
        <v>208</v>
      </c>
      <c r="AE5" s="558" t="s">
        <v>209</v>
      </c>
      <c r="AF5" s="557"/>
      <c r="AG5" s="558" t="s">
        <v>208</v>
      </c>
      <c r="AH5" s="558" t="s">
        <v>209</v>
      </c>
      <c r="AI5" s="557"/>
      <c r="AJ5" s="558" t="s">
        <v>208</v>
      </c>
      <c r="AK5" s="558" t="s">
        <v>209</v>
      </c>
      <c r="AL5" s="557"/>
      <c r="AM5" s="558" t="s">
        <v>208</v>
      </c>
      <c r="AN5" s="558" t="s">
        <v>209</v>
      </c>
      <c r="AO5" s="557"/>
      <c r="AP5" s="558" t="s">
        <v>208</v>
      </c>
      <c r="AQ5" s="558" t="s">
        <v>209</v>
      </c>
      <c r="AR5" s="557"/>
      <c r="AS5" s="558" t="s">
        <v>208</v>
      </c>
      <c r="AT5" s="558" t="s">
        <v>209</v>
      </c>
      <c r="AU5" s="557"/>
      <c r="AV5" s="558" t="s">
        <v>208</v>
      </c>
      <c r="AW5" s="558" t="s">
        <v>209</v>
      </c>
      <c r="AX5" s="557"/>
      <c r="AY5" s="558" t="s">
        <v>208</v>
      </c>
      <c r="AZ5" s="560" t="s">
        <v>209</v>
      </c>
      <c r="BA5" s="174" t="s">
        <v>153</v>
      </c>
    </row>
    <row r="6" spans="1:53" s="419" customFormat="1" ht="33" customHeight="1">
      <c r="A6" s="251"/>
      <c r="B6" s="561" t="s">
        <v>9</v>
      </c>
      <c r="C6" s="562" t="s">
        <v>24</v>
      </c>
      <c r="D6" s="562" t="s">
        <v>25</v>
      </c>
      <c r="E6" s="561" t="s">
        <v>9</v>
      </c>
      <c r="F6" s="561" t="s">
        <v>24</v>
      </c>
      <c r="G6" s="562" t="s">
        <v>25</v>
      </c>
      <c r="H6" s="561" t="s">
        <v>9</v>
      </c>
      <c r="I6" s="562" t="s">
        <v>24</v>
      </c>
      <c r="J6" s="562" t="s">
        <v>25</v>
      </c>
      <c r="K6" s="561" t="s">
        <v>9</v>
      </c>
      <c r="L6" s="562" t="s">
        <v>24</v>
      </c>
      <c r="M6" s="562" t="s">
        <v>25</v>
      </c>
      <c r="N6" s="561" t="s">
        <v>9</v>
      </c>
      <c r="O6" s="562" t="s">
        <v>24</v>
      </c>
      <c r="P6" s="562" t="s">
        <v>25</v>
      </c>
      <c r="Q6" s="561" t="s">
        <v>9</v>
      </c>
      <c r="R6" s="562" t="s">
        <v>24</v>
      </c>
      <c r="S6" s="562" t="s">
        <v>25</v>
      </c>
      <c r="T6" s="561" t="s">
        <v>9</v>
      </c>
      <c r="U6" s="562" t="s">
        <v>24</v>
      </c>
      <c r="V6" s="562" t="s">
        <v>25</v>
      </c>
      <c r="W6" s="561" t="s">
        <v>9</v>
      </c>
      <c r="X6" s="562" t="s">
        <v>24</v>
      </c>
      <c r="Y6" s="562" t="s">
        <v>25</v>
      </c>
      <c r="Z6" s="561" t="s">
        <v>9</v>
      </c>
      <c r="AA6" s="562" t="s">
        <v>24</v>
      </c>
      <c r="AB6" s="562" t="s">
        <v>25</v>
      </c>
      <c r="AC6" s="561" t="s">
        <v>9</v>
      </c>
      <c r="AD6" s="562" t="s">
        <v>24</v>
      </c>
      <c r="AE6" s="562" t="s">
        <v>25</v>
      </c>
      <c r="AF6" s="561" t="s">
        <v>9</v>
      </c>
      <c r="AG6" s="562" t="s">
        <v>24</v>
      </c>
      <c r="AH6" s="562" t="s">
        <v>25</v>
      </c>
      <c r="AI6" s="561" t="s">
        <v>9</v>
      </c>
      <c r="AJ6" s="562" t="s">
        <v>24</v>
      </c>
      <c r="AK6" s="562" t="s">
        <v>25</v>
      </c>
      <c r="AL6" s="561" t="s">
        <v>9</v>
      </c>
      <c r="AM6" s="562" t="s">
        <v>24</v>
      </c>
      <c r="AN6" s="562" t="s">
        <v>25</v>
      </c>
      <c r="AO6" s="561" t="s">
        <v>9</v>
      </c>
      <c r="AP6" s="562" t="s">
        <v>24</v>
      </c>
      <c r="AQ6" s="562" t="s">
        <v>25</v>
      </c>
      <c r="AR6" s="561" t="s">
        <v>9</v>
      </c>
      <c r="AS6" s="562" t="s">
        <v>24</v>
      </c>
      <c r="AT6" s="562" t="s">
        <v>25</v>
      </c>
      <c r="AU6" s="561" t="s">
        <v>9</v>
      </c>
      <c r="AV6" s="562" t="s">
        <v>24</v>
      </c>
      <c r="AW6" s="562" t="s">
        <v>25</v>
      </c>
      <c r="AX6" s="561" t="s">
        <v>9</v>
      </c>
      <c r="AY6" s="562" t="s">
        <v>24</v>
      </c>
      <c r="AZ6" s="564" t="s">
        <v>25</v>
      </c>
      <c r="BA6" s="251"/>
    </row>
    <row r="7" spans="1:53" s="452" customFormat="1" ht="22.5" customHeight="1">
      <c r="A7" s="736" t="s">
        <v>719</v>
      </c>
      <c r="B7" s="727">
        <v>38544</v>
      </c>
      <c r="C7" s="728">
        <v>20232</v>
      </c>
      <c r="D7" s="728">
        <v>18312</v>
      </c>
      <c r="E7" s="719">
        <v>10434</v>
      </c>
      <c r="F7" s="719">
        <v>5429</v>
      </c>
      <c r="G7" s="719">
        <v>5005</v>
      </c>
      <c r="H7" s="719">
        <v>2735</v>
      </c>
      <c r="I7" s="719">
        <v>1381</v>
      </c>
      <c r="J7" s="719">
        <v>1354</v>
      </c>
      <c r="K7" s="719">
        <v>1317</v>
      </c>
      <c r="L7" s="719">
        <v>683</v>
      </c>
      <c r="M7" s="719">
        <v>634</v>
      </c>
      <c r="N7" s="719">
        <v>2276</v>
      </c>
      <c r="O7" s="719">
        <v>1178</v>
      </c>
      <c r="P7" s="719">
        <v>1098</v>
      </c>
      <c r="Q7" s="719">
        <v>1156</v>
      </c>
      <c r="R7" s="719">
        <v>629</v>
      </c>
      <c r="S7" s="719">
        <v>527</v>
      </c>
      <c r="T7" s="719">
        <v>967</v>
      </c>
      <c r="U7" s="719">
        <v>527</v>
      </c>
      <c r="V7" s="719">
        <v>440</v>
      </c>
      <c r="W7" s="719">
        <v>681</v>
      </c>
      <c r="X7" s="719">
        <v>349</v>
      </c>
      <c r="Y7" s="719">
        <v>332</v>
      </c>
      <c r="Z7" s="719">
        <v>139</v>
      </c>
      <c r="AA7" s="719">
        <v>84</v>
      </c>
      <c r="AB7" s="719">
        <v>55</v>
      </c>
      <c r="AC7" s="719">
        <v>10584</v>
      </c>
      <c r="AD7" s="719">
        <v>5481</v>
      </c>
      <c r="AE7" s="719">
        <v>5103</v>
      </c>
      <c r="AF7" s="719">
        <v>839</v>
      </c>
      <c r="AG7" s="719">
        <v>459</v>
      </c>
      <c r="AH7" s="719">
        <v>380</v>
      </c>
      <c r="AI7" s="719">
        <v>838</v>
      </c>
      <c r="AJ7" s="719">
        <v>457</v>
      </c>
      <c r="AK7" s="719">
        <v>381</v>
      </c>
      <c r="AL7" s="719">
        <v>1094</v>
      </c>
      <c r="AM7" s="719">
        <v>572</v>
      </c>
      <c r="AN7" s="719">
        <v>522</v>
      </c>
      <c r="AO7" s="719">
        <v>1060</v>
      </c>
      <c r="AP7" s="719">
        <v>559</v>
      </c>
      <c r="AQ7" s="719">
        <v>501</v>
      </c>
      <c r="AR7" s="719">
        <v>1341</v>
      </c>
      <c r="AS7" s="719">
        <v>766</v>
      </c>
      <c r="AT7" s="719">
        <v>575</v>
      </c>
      <c r="AU7" s="719">
        <v>1231</v>
      </c>
      <c r="AV7" s="719">
        <v>681</v>
      </c>
      <c r="AW7" s="719">
        <v>550</v>
      </c>
      <c r="AX7" s="719">
        <v>1852</v>
      </c>
      <c r="AY7" s="719">
        <v>997</v>
      </c>
      <c r="AZ7" s="735">
        <v>855</v>
      </c>
      <c r="BA7" s="751" t="s">
        <v>719</v>
      </c>
    </row>
    <row r="8" spans="1:53" s="197" customFormat="1" ht="22.5" customHeight="1">
      <c r="A8" s="537" t="s">
        <v>187</v>
      </c>
      <c r="B8" s="729">
        <v>3246</v>
      </c>
      <c r="C8" s="730">
        <v>1677</v>
      </c>
      <c r="D8" s="730">
        <v>1569</v>
      </c>
      <c r="E8" s="722">
        <v>871</v>
      </c>
      <c r="F8" s="722">
        <v>455</v>
      </c>
      <c r="G8" s="722">
        <v>416</v>
      </c>
      <c r="H8" s="731">
        <v>242</v>
      </c>
      <c r="I8" s="731">
        <v>114</v>
      </c>
      <c r="J8" s="731">
        <v>128</v>
      </c>
      <c r="K8" s="731">
        <v>106</v>
      </c>
      <c r="L8" s="731">
        <v>48</v>
      </c>
      <c r="M8" s="731">
        <v>58</v>
      </c>
      <c r="N8" s="731">
        <v>191</v>
      </c>
      <c r="O8" s="731">
        <v>92</v>
      </c>
      <c r="P8" s="731">
        <v>99</v>
      </c>
      <c r="Q8" s="731">
        <v>88</v>
      </c>
      <c r="R8" s="731">
        <v>50</v>
      </c>
      <c r="S8" s="731">
        <v>38</v>
      </c>
      <c r="T8" s="731">
        <v>108</v>
      </c>
      <c r="U8" s="731">
        <v>55</v>
      </c>
      <c r="V8" s="731">
        <v>53</v>
      </c>
      <c r="W8" s="731">
        <v>47</v>
      </c>
      <c r="X8" s="731">
        <v>23</v>
      </c>
      <c r="Y8" s="731">
        <v>24</v>
      </c>
      <c r="Z8" s="731">
        <v>12</v>
      </c>
      <c r="AA8" s="731">
        <v>7</v>
      </c>
      <c r="AB8" s="731">
        <v>5</v>
      </c>
      <c r="AC8" s="731">
        <v>873</v>
      </c>
      <c r="AD8" s="731">
        <v>461</v>
      </c>
      <c r="AE8" s="731">
        <v>412</v>
      </c>
      <c r="AF8" s="731">
        <v>59</v>
      </c>
      <c r="AG8" s="731">
        <v>31</v>
      </c>
      <c r="AH8" s="731">
        <v>28</v>
      </c>
      <c r="AI8" s="731">
        <v>57</v>
      </c>
      <c r="AJ8" s="731">
        <v>36</v>
      </c>
      <c r="AK8" s="731">
        <v>21</v>
      </c>
      <c r="AL8" s="731">
        <v>117</v>
      </c>
      <c r="AM8" s="731">
        <v>67</v>
      </c>
      <c r="AN8" s="731">
        <v>50</v>
      </c>
      <c r="AO8" s="731">
        <v>89</v>
      </c>
      <c r="AP8" s="731">
        <v>46</v>
      </c>
      <c r="AQ8" s="731">
        <v>43</v>
      </c>
      <c r="AR8" s="731">
        <v>132</v>
      </c>
      <c r="AS8" s="731">
        <v>64</v>
      </c>
      <c r="AT8" s="731">
        <v>68</v>
      </c>
      <c r="AU8" s="731">
        <v>105</v>
      </c>
      <c r="AV8" s="731">
        <v>52</v>
      </c>
      <c r="AW8" s="731">
        <v>53</v>
      </c>
      <c r="AX8" s="731">
        <v>149</v>
      </c>
      <c r="AY8" s="731">
        <v>76</v>
      </c>
      <c r="AZ8" s="731">
        <v>73</v>
      </c>
      <c r="BA8" s="23" t="s">
        <v>385</v>
      </c>
    </row>
    <row r="9" spans="1:53" s="197" customFormat="1" ht="22.5" customHeight="1">
      <c r="A9" s="537" t="s">
        <v>188</v>
      </c>
      <c r="B9" s="729">
        <v>3675</v>
      </c>
      <c r="C9" s="730">
        <v>1834</v>
      </c>
      <c r="D9" s="730">
        <v>1841</v>
      </c>
      <c r="E9" s="731">
        <v>1047</v>
      </c>
      <c r="F9" s="731">
        <v>514</v>
      </c>
      <c r="G9" s="732">
        <v>533</v>
      </c>
      <c r="H9" s="731">
        <v>238</v>
      </c>
      <c r="I9" s="731">
        <v>121</v>
      </c>
      <c r="J9" s="732">
        <v>117</v>
      </c>
      <c r="K9" s="731">
        <v>112</v>
      </c>
      <c r="L9" s="731">
        <v>56</v>
      </c>
      <c r="M9" s="732">
        <v>56</v>
      </c>
      <c r="N9" s="731">
        <v>233</v>
      </c>
      <c r="O9" s="731">
        <v>112</v>
      </c>
      <c r="P9" s="732">
        <v>121</v>
      </c>
      <c r="Q9" s="731">
        <v>132</v>
      </c>
      <c r="R9" s="731">
        <v>66</v>
      </c>
      <c r="S9" s="732">
        <v>66</v>
      </c>
      <c r="T9" s="731">
        <v>71</v>
      </c>
      <c r="U9" s="731">
        <v>35</v>
      </c>
      <c r="V9" s="732">
        <v>36</v>
      </c>
      <c r="W9" s="731">
        <v>67</v>
      </c>
      <c r="X9" s="731">
        <v>38</v>
      </c>
      <c r="Y9" s="732">
        <v>29</v>
      </c>
      <c r="Z9" s="731">
        <v>10</v>
      </c>
      <c r="AA9" s="731">
        <v>7</v>
      </c>
      <c r="AB9" s="732">
        <v>3</v>
      </c>
      <c r="AC9" s="731">
        <v>1013</v>
      </c>
      <c r="AD9" s="731">
        <v>501</v>
      </c>
      <c r="AE9" s="732">
        <v>512</v>
      </c>
      <c r="AF9" s="731">
        <v>68</v>
      </c>
      <c r="AG9" s="731">
        <v>40</v>
      </c>
      <c r="AH9" s="732">
        <v>28</v>
      </c>
      <c r="AI9" s="731">
        <v>49</v>
      </c>
      <c r="AJ9" s="731">
        <v>26</v>
      </c>
      <c r="AK9" s="732">
        <v>23</v>
      </c>
      <c r="AL9" s="731">
        <v>116</v>
      </c>
      <c r="AM9" s="731">
        <v>61</v>
      </c>
      <c r="AN9" s="732">
        <v>55</v>
      </c>
      <c r="AO9" s="731">
        <v>122</v>
      </c>
      <c r="AP9" s="731">
        <v>60</v>
      </c>
      <c r="AQ9" s="732">
        <v>62</v>
      </c>
      <c r="AR9" s="731">
        <v>136</v>
      </c>
      <c r="AS9" s="731">
        <v>62</v>
      </c>
      <c r="AT9" s="732">
        <v>74</v>
      </c>
      <c r="AU9" s="731">
        <v>109</v>
      </c>
      <c r="AV9" s="731">
        <v>56</v>
      </c>
      <c r="AW9" s="732">
        <v>53</v>
      </c>
      <c r="AX9" s="731">
        <v>152</v>
      </c>
      <c r="AY9" s="731">
        <v>79</v>
      </c>
      <c r="AZ9" s="732">
        <v>73</v>
      </c>
      <c r="BA9" s="23" t="s">
        <v>386</v>
      </c>
    </row>
    <row r="10" spans="1:53" s="197" customFormat="1" ht="22.5" customHeight="1">
      <c r="A10" s="537" t="s">
        <v>189</v>
      </c>
      <c r="B10" s="729">
        <v>3737</v>
      </c>
      <c r="C10" s="730">
        <v>2049</v>
      </c>
      <c r="D10" s="730">
        <v>1688</v>
      </c>
      <c r="E10" s="731">
        <v>982</v>
      </c>
      <c r="F10" s="731">
        <v>559</v>
      </c>
      <c r="G10" s="732">
        <v>423</v>
      </c>
      <c r="H10" s="731">
        <v>302</v>
      </c>
      <c r="I10" s="731">
        <v>160</v>
      </c>
      <c r="J10" s="732">
        <v>142</v>
      </c>
      <c r="K10" s="731">
        <v>126</v>
      </c>
      <c r="L10" s="731">
        <v>75</v>
      </c>
      <c r="M10" s="732">
        <v>51</v>
      </c>
      <c r="N10" s="731">
        <v>222</v>
      </c>
      <c r="O10" s="731">
        <v>122</v>
      </c>
      <c r="P10" s="732">
        <v>100</v>
      </c>
      <c r="Q10" s="731">
        <v>128</v>
      </c>
      <c r="R10" s="731">
        <v>68</v>
      </c>
      <c r="S10" s="732">
        <v>60</v>
      </c>
      <c r="T10" s="731">
        <v>117</v>
      </c>
      <c r="U10" s="731">
        <v>73</v>
      </c>
      <c r="V10" s="732">
        <v>44</v>
      </c>
      <c r="W10" s="731">
        <v>66</v>
      </c>
      <c r="X10" s="731">
        <v>34</v>
      </c>
      <c r="Y10" s="732">
        <v>32</v>
      </c>
      <c r="Z10" s="731">
        <v>21</v>
      </c>
      <c r="AA10" s="731">
        <v>15</v>
      </c>
      <c r="AB10" s="732">
        <v>6</v>
      </c>
      <c r="AC10" s="731">
        <v>961</v>
      </c>
      <c r="AD10" s="731">
        <v>512</v>
      </c>
      <c r="AE10" s="732">
        <v>449</v>
      </c>
      <c r="AF10" s="731">
        <v>85</v>
      </c>
      <c r="AG10" s="731">
        <v>45</v>
      </c>
      <c r="AH10" s="732">
        <v>40</v>
      </c>
      <c r="AI10" s="731">
        <v>103</v>
      </c>
      <c r="AJ10" s="731">
        <v>54</v>
      </c>
      <c r="AK10" s="732">
        <v>49</v>
      </c>
      <c r="AL10" s="731">
        <v>87</v>
      </c>
      <c r="AM10" s="731">
        <v>49</v>
      </c>
      <c r="AN10" s="732">
        <v>38</v>
      </c>
      <c r="AO10" s="731">
        <v>107</v>
      </c>
      <c r="AP10" s="731">
        <v>61</v>
      </c>
      <c r="AQ10" s="732">
        <v>46</v>
      </c>
      <c r="AR10" s="731">
        <v>120</v>
      </c>
      <c r="AS10" s="731">
        <v>64</v>
      </c>
      <c r="AT10" s="732">
        <v>56</v>
      </c>
      <c r="AU10" s="731">
        <v>135</v>
      </c>
      <c r="AV10" s="731">
        <v>74</v>
      </c>
      <c r="AW10" s="732">
        <v>61</v>
      </c>
      <c r="AX10" s="731">
        <v>175</v>
      </c>
      <c r="AY10" s="731">
        <v>84</v>
      </c>
      <c r="AZ10" s="732">
        <v>91</v>
      </c>
      <c r="BA10" s="23" t="s">
        <v>387</v>
      </c>
    </row>
    <row r="11" spans="1:53" s="197" customFormat="1" ht="22.5" customHeight="1">
      <c r="A11" s="537" t="s">
        <v>190</v>
      </c>
      <c r="B11" s="729">
        <v>3128</v>
      </c>
      <c r="C11" s="730">
        <v>1710</v>
      </c>
      <c r="D11" s="730">
        <v>1418</v>
      </c>
      <c r="E11" s="731">
        <v>869</v>
      </c>
      <c r="F11" s="731">
        <v>468</v>
      </c>
      <c r="G11" s="732">
        <v>401</v>
      </c>
      <c r="H11" s="731">
        <v>220</v>
      </c>
      <c r="I11" s="731">
        <v>123</v>
      </c>
      <c r="J11" s="732">
        <v>97</v>
      </c>
      <c r="K11" s="731">
        <v>93</v>
      </c>
      <c r="L11" s="731">
        <v>51</v>
      </c>
      <c r="M11" s="732">
        <v>42</v>
      </c>
      <c r="N11" s="731">
        <v>185</v>
      </c>
      <c r="O11" s="731">
        <v>107</v>
      </c>
      <c r="P11" s="732">
        <v>78</v>
      </c>
      <c r="Q11" s="731">
        <v>90</v>
      </c>
      <c r="R11" s="731">
        <v>51</v>
      </c>
      <c r="S11" s="732">
        <v>39</v>
      </c>
      <c r="T11" s="731">
        <v>80</v>
      </c>
      <c r="U11" s="731">
        <v>42</v>
      </c>
      <c r="V11" s="732">
        <v>38</v>
      </c>
      <c r="W11" s="731">
        <v>50</v>
      </c>
      <c r="X11" s="731">
        <v>28</v>
      </c>
      <c r="Y11" s="732">
        <v>22</v>
      </c>
      <c r="Z11" s="731">
        <v>11</v>
      </c>
      <c r="AA11" s="731">
        <v>8</v>
      </c>
      <c r="AB11" s="732">
        <v>3</v>
      </c>
      <c r="AC11" s="731">
        <v>855</v>
      </c>
      <c r="AD11" s="731">
        <v>455</v>
      </c>
      <c r="AE11" s="732">
        <v>400</v>
      </c>
      <c r="AF11" s="731">
        <v>69</v>
      </c>
      <c r="AG11" s="731">
        <v>35</v>
      </c>
      <c r="AH11" s="732">
        <v>34</v>
      </c>
      <c r="AI11" s="731">
        <v>93</v>
      </c>
      <c r="AJ11" s="731">
        <v>52</v>
      </c>
      <c r="AK11" s="732">
        <v>41</v>
      </c>
      <c r="AL11" s="731">
        <v>81</v>
      </c>
      <c r="AM11" s="731">
        <v>43</v>
      </c>
      <c r="AN11" s="732">
        <v>38</v>
      </c>
      <c r="AO11" s="731">
        <v>79</v>
      </c>
      <c r="AP11" s="731">
        <v>46</v>
      </c>
      <c r="AQ11" s="732">
        <v>33</v>
      </c>
      <c r="AR11" s="731">
        <v>91</v>
      </c>
      <c r="AS11" s="731">
        <v>52</v>
      </c>
      <c r="AT11" s="732">
        <v>39</v>
      </c>
      <c r="AU11" s="731">
        <v>129</v>
      </c>
      <c r="AV11" s="731">
        <v>67</v>
      </c>
      <c r="AW11" s="732">
        <v>62</v>
      </c>
      <c r="AX11" s="731">
        <v>133</v>
      </c>
      <c r="AY11" s="731">
        <v>82</v>
      </c>
      <c r="AZ11" s="732">
        <v>51</v>
      </c>
      <c r="BA11" s="23" t="s">
        <v>388</v>
      </c>
    </row>
    <row r="12" spans="1:53" s="197" customFormat="1" ht="22.5" customHeight="1">
      <c r="A12" s="537" t="s">
        <v>191</v>
      </c>
      <c r="B12" s="729">
        <v>2644</v>
      </c>
      <c r="C12" s="730">
        <v>1368</v>
      </c>
      <c r="D12" s="730">
        <v>1276</v>
      </c>
      <c r="E12" s="731">
        <v>695</v>
      </c>
      <c r="F12" s="731">
        <v>376</v>
      </c>
      <c r="G12" s="732">
        <v>319</v>
      </c>
      <c r="H12" s="731">
        <v>189</v>
      </c>
      <c r="I12" s="731">
        <v>96</v>
      </c>
      <c r="J12" s="732">
        <v>93</v>
      </c>
      <c r="K12" s="731">
        <v>87</v>
      </c>
      <c r="L12" s="731">
        <v>49</v>
      </c>
      <c r="M12" s="732">
        <v>38</v>
      </c>
      <c r="N12" s="731">
        <v>153</v>
      </c>
      <c r="O12" s="731">
        <v>71</v>
      </c>
      <c r="P12" s="732">
        <v>82</v>
      </c>
      <c r="Q12" s="731">
        <v>66</v>
      </c>
      <c r="R12" s="731">
        <v>39</v>
      </c>
      <c r="S12" s="732">
        <v>27</v>
      </c>
      <c r="T12" s="731">
        <v>67</v>
      </c>
      <c r="U12" s="731">
        <v>38</v>
      </c>
      <c r="V12" s="732">
        <v>29</v>
      </c>
      <c r="W12" s="731">
        <v>35</v>
      </c>
      <c r="X12" s="731">
        <v>20</v>
      </c>
      <c r="Y12" s="732">
        <v>15</v>
      </c>
      <c r="Z12" s="731">
        <v>9</v>
      </c>
      <c r="AA12" s="731">
        <v>4</v>
      </c>
      <c r="AB12" s="732">
        <v>5</v>
      </c>
      <c r="AC12" s="731">
        <v>738</v>
      </c>
      <c r="AD12" s="731">
        <v>358</v>
      </c>
      <c r="AE12" s="732">
        <v>380</v>
      </c>
      <c r="AF12" s="731">
        <v>73</v>
      </c>
      <c r="AG12" s="731">
        <v>34</v>
      </c>
      <c r="AH12" s="732">
        <v>39</v>
      </c>
      <c r="AI12" s="731">
        <v>56</v>
      </c>
      <c r="AJ12" s="731">
        <v>26</v>
      </c>
      <c r="AK12" s="732">
        <v>30</v>
      </c>
      <c r="AL12" s="731">
        <v>82</v>
      </c>
      <c r="AM12" s="731">
        <v>41</v>
      </c>
      <c r="AN12" s="732">
        <v>41</v>
      </c>
      <c r="AO12" s="731">
        <v>70</v>
      </c>
      <c r="AP12" s="731">
        <v>42</v>
      </c>
      <c r="AQ12" s="732">
        <v>28</v>
      </c>
      <c r="AR12" s="731">
        <v>111</v>
      </c>
      <c r="AS12" s="731">
        <v>59</v>
      </c>
      <c r="AT12" s="732">
        <v>52</v>
      </c>
      <c r="AU12" s="731">
        <v>73</v>
      </c>
      <c r="AV12" s="731">
        <v>41</v>
      </c>
      <c r="AW12" s="732">
        <v>32</v>
      </c>
      <c r="AX12" s="731">
        <v>140</v>
      </c>
      <c r="AY12" s="731">
        <v>74</v>
      </c>
      <c r="AZ12" s="732">
        <v>66</v>
      </c>
      <c r="BA12" s="23" t="s">
        <v>389</v>
      </c>
    </row>
    <row r="13" spans="1:53" s="197" customFormat="1" ht="22.5" customHeight="1">
      <c r="A13" s="537" t="s">
        <v>192</v>
      </c>
      <c r="B13" s="729">
        <v>2874</v>
      </c>
      <c r="C13" s="730">
        <v>1486</v>
      </c>
      <c r="D13" s="730">
        <v>1388</v>
      </c>
      <c r="E13" s="731">
        <v>754</v>
      </c>
      <c r="F13" s="731">
        <v>400</v>
      </c>
      <c r="G13" s="732">
        <v>354</v>
      </c>
      <c r="H13" s="731">
        <v>201</v>
      </c>
      <c r="I13" s="731">
        <v>96</v>
      </c>
      <c r="J13" s="732">
        <v>105</v>
      </c>
      <c r="K13" s="731">
        <v>97</v>
      </c>
      <c r="L13" s="731">
        <v>46</v>
      </c>
      <c r="M13" s="732">
        <v>51</v>
      </c>
      <c r="N13" s="731">
        <v>201</v>
      </c>
      <c r="O13" s="731">
        <v>104</v>
      </c>
      <c r="P13" s="732">
        <v>97</v>
      </c>
      <c r="Q13" s="731">
        <v>73</v>
      </c>
      <c r="R13" s="731">
        <v>43</v>
      </c>
      <c r="S13" s="732">
        <v>30</v>
      </c>
      <c r="T13" s="731">
        <v>56</v>
      </c>
      <c r="U13" s="731">
        <v>26</v>
      </c>
      <c r="V13" s="732">
        <v>30</v>
      </c>
      <c r="W13" s="731">
        <v>41</v>
      </c>
      <c r="X13" s="731">
        <v>16</v>
      </c>
      <c r="Y13" s="732">
        <v>25</v>
      </c>
      <c r="Z13" s="731">
        <v>18</v>
      </c>
      <c r="AA13" s="731">
        <v>8</v>
      </c>
      <c r="AB13" s="732">
        <v>10</v>
      </c>
      <c r="AC13" s="731">
        <v>810</v>
      </c>
      <c r="AD13" s="731">
        <v>409</v>
      </c>
      <c r="AE13" s="732">
        <v>401</v>
      </c>
      <c r="AF13" s="731">
        <v>61</v>
      </c>
      <c r="AG13" s="731">
        <v>31</v>
      </c>
      <c r="AH13" s="732">
        <v>30</v>
      </c>
      <c r="AI13" s="731">
        <v>51</v>
      </c>
      <c r="AJ13" s="731">
        <v>21</v>
      </c>
      <c r="AK13" s="732">
        <v>30</v>
      </c>
      <c r="AL13" s="731">
        <v>99</v>
      </c>
      <c r="AM13" s="731">
        <v>50</v>
      </c>
      <c r="AN13" s="732">
        <v>49</v>
      </c>
      <c r="AO13" s="731">
        <v>70</v>
      </c>
      <c r="AP13" s="731">
        <v>42</v>
      </c>
      <c r="AQ13" s="732">
        <v>28</v>
      </c>
      <c r="AR13" s="731">
        <v>108</v>
      </c>
      <c r="AS13" s="731">
        <v>65</v>
      </c>
      <c r="AT13" s="732">
        <v>43</v>
      </c>
      <c r="AU13" s="731">
        <v>83</v>
      </c>
      <c r="AV13" s="731">
        <v>46</v>
      </c>
      <c r="AW13" s="732">
        <v>37</v>
      </c>
      <c r="AX13" s="731">
        <v>151</v>
      </c>
      <c r="AY13" s="731">
        <v>83</v>
      </c>
      <c r="AZ13" s="732">
        <v>68</v>
      </c>
      <c r="BA13" s="23" t="s">
        <v>390</v>
      </c>
    </row>
    <row r="14" spans="1:53" s="197" customFormat="1" ht="22.5" customHeight="1">
      <c r="A14" s="537" t="s">
        <v>193</v>
      </c>
      <c r="B14" s="729">
        <v>3302</v>
      </c>
      <c r="C14" s="730">
        <v>1673</v>
      </c>
      <c r="D14" s="730">
        <v>1629</v>
      </c>
      <c r="E14" s="731">
        <v>922</v>
      </c>
      <c r="F14" s="731">
        <v>447</v>
      </c>
      <c r="G14" s="732">
        <v>475</v>
      </c>
      <c r="H14" s="731">
        <v>233</v>
      </c>
      <c r="I14" s="731">
        <v>116</v>
      </c>
      <c r="J14" s="732">
        <v>117</v>
      </c>
      <c r="K14" s="731">
        <v>126</v>
      </c>
      <c r="L14" s="731">
        <v>63</v>
      </c>
      <c r="M14" s="732">
        <v>63</v>
      </c>
      <c r="N14" s="731">
        <v>192</v>
      </c>
      <c r="O14" s="731">
        <v>103</v>
      </c>
      <c r="P14" s="732">
        <v>89</v>
      </c>
      <c r="Q14" s="731">
        <v>90</v>
      </c>
      <c r="R14" s="731">
        <v>49</v>
      </c>
      <c r="S14" s="732">
        <v>41</v>
      </c>
      <c r="T14" s="731">
        <v>109</v>
      </c>
      <c r="U14" s="731">
        <v>53</v>
      </c>
      <c r="V14" s="732">
        <v>56</v>
      </c>
      <c r="W14" s="731">
        <v>57</v>
      </c>
      <c r="X14" s="731">
        <v>29</v>
      </c>
      <c r="Y14" s="732">
        <v>28</v>
      </c>
      <c r="Z14" s="731">
        <v>4</v>
      </c>
      <c r="AA14" s="731">
        <v>4</v>
      </c>
      <c r="AB14" s="732">
        <v>0</v>
      </c>
      <c r="AC14" s="731">
        <v>901</v>
      </c>
      <c r="AD14" s="731">
        <v>438</v>
      </c>
      <c r="AE14" s="732">
        <v>463</v>
      </c>
      <c r="AF14" s="731">
        <v>58</v>
      </c>
      <c r="AG14" s="731">
        <v>36</v>
      </c>
      <c r="AH14" s="732">
        <v>22</v>
      </c>
      <c r="AI14" s="731">
        <v>72</v>
      </c>
      <c r="AJ14" s="731">
        <v>43</v>
      </c>
      <c r="AK14" s="732">
        <v>29</v>
      </c>
      <c r="AL14" s="731">
        <v>96</v>
      </c>
      <c r="AM14" s="731">
        <v>52</v>
      </c>
      <c r="AN14" s="732">
        <v>44</v>
      </c>
      <c r="AO14" s="731">
        <v>79</v>
      </c>
      <c r="AP14" s="731">
        <v>34</v>
      </c>
      <c r="AQ14" s="732">
        <v>45</v>
      </c>
      <c r="AR14" s="731">
        <v>103</v>
      </c>
      <c r="AS14" s="731">
        <v>59</v>
      </c>
      <c r="AT14" s="732">
        <v>44</v>
      </c>
      <c r="AU14" s="731">
        <v>101</v>
      </c>
      <c r="AV14" s="731">
        <v>58</v>
      </c>
      <c r="AW14" s="732">
        <v>43</v>
      </c>
      <c r="AX14" s="731">
        <v>159</v>
      </c>
      <c r="AY14" s="731">
        <v>89</v>
      </c>
      <c r="AZ14" s="732">
        <v>70</v>
      </c>
      <c r="BA14" s="23" t="s">
        <v>391</v>
      </c>
    </row>
    <row r="15" spans="1:53" s="197" customFormat="1" ht="22.5" customHeight="1">
      <c r="A15" s="537" t="s">
        <v>194</v>
      </c>
      <c r="B15" s="729">
        <v>3170</v>
      </c>
      <c r="C15" s="730">
        <v>1649</v>
      </c>
      <c r="D15" s="730">
        <v>1521</v>
      </c>
      <c r="E15" s="731">
        <v>860</v>
      </c>
      <c r="F15" s="731">
        <v>440</v>
      </c>
      <c r="G15" s="732">
        <v>420</v>
      </c>
      <c r="H15" s="731">
        <v>240</v>
      </c>
      <c r="I15" s="731">
        <v>112</v>
      </c>
      <c r="J15" s="732">
        <v>128</v>
      </c>
      <c r="K15" s="731">
        <v>125</v>
      </c>
      <c r="L15" s="731">
        <v>60</v>
      </c>
      <c r="M15" s="732">
        <v>65</v>
      </c>
      <c r="N15" s="731">
        <v>182</v>
      </c>
      <c r="O15" s="731">
        <v>88</v>
      </c>
      <c r="P15" s="732">
        <v>94</v>
      </c>
      <c r="Q15" s="731">
        <v>102</v>
      </c>
      <c r="R15" s="731">
        <v>60</v>
      </c>
      <c r="S15" s="732">
        <v>42</v>
      </c>
      <c r="T15" s="731">
        <v>74</v>
      </c>
      <c r="U15" s="731">
        <v>46</v>
      </c>
      <c r="V15" s="732">
        <v>28</v>
      </c>
      <c r="W15" s="731">
        <v>58</v>
      </c>
      <c r="X15" s="731">
        <v>28</v>
      </c>
      <c r="Y15" s="732">
        <v>30</v>
      </c>
      <c r="Z15" s="731">
        <v>7</v>
      </c>
      <c r="AA15" s="731">
        <v>3</v>
      </c>
      <c r="AB15" s="732">
        <v>4</v>
      </c>
      <c r="AC15" s="731">
        <v>877</v>
      </c>
      <c r="AD15" s="731">
        <v>464</v>
      </c>
      <c r="AE15" s="732">
        <v>413</v>
      </c>
      <c r="AF15" s="731">
        <v>68</v>
      </c>
      <c r="AG15" s="731">
        <v>36</v>
      </c>
      <c r="AH15" s="732">
        <v>32</v>
      </c>
      <c r="AI15" s="731">
        <v>63</v>
      </c>
      <c r="AJ15" s="731">
        <v>34</v>
      </c>
      <c r="AK15" s="732">
        <v>29</v>
      </c>
      <c r="AL15" s="731">
        <v>96</v>
      </c>
      <c r="AM15" s="731">
        <v>41</v>
      </c>
      <c r="AN15" s="732">
        <v>55</v>
      </c>
      <c r="AO15" s="731">
        <v>80</v>
      </c>
      <c r="AP15" s="731">
        <v>37</v>
      </c>
      <c r="AQ15" s="732">
        <v>43</v>
      </c>
      <c r="AR15" s="731">
        <v>92</v>
      </c>
      <c r="AS15" s="731">
        <v>65</v>
      </c>
      <c r="AT15" s="732">
        <v>27</v>
      </c>
      <c r="AU15" s="731">
        <v>81</v>
      </c>
      <c r="AV15" s="731">
        <v>50</v>
      </c>
      <c r="AW15" s="732">
        <v>31</v>
      </c>
      <c r="AX15" s="731">
        <v>165</v>
      </c>
      <c r="AY15" s="731">
        <v>85</v>
      </c>
      <c r="AZ15" s="732">
        <v>80</v>
      </c>
      <c r="BA15" s="23" t="s">
        <v>392</v>
      </c>
    </row>
    <row r="16" spans="1:53" s="197" customFormat="1" ht="22.5" customHeight="1">
      <c r="A16" s="537" t="s">
        <v>195</v>
      </c>
      <c r="B16" s="729">
        <v>3121</v>
      </c>
      <c r="C16" s="730">
        <v>1670</v>
      </c>
      <c r="D16" s="730">
        <v>1451</v>
      </c>
      <c r="E16" s="731">
        <v>853</v>
      </c>
      <c r="F16" s="731">
        <v>446</v>
      </c>
      <c r="G16" s="732">
        <v>407</v>
      </c>
      <c r="H16" s="731">
        <v>208</v>
      </c>
      <c r="I16" s="731">
        <v>104</v>
      </c>
      <c r="J16" s="732">
        <v>104</v>
      </c>
      <c r="K16" s="731">
        <v>124</v>
      </c>
      <c r="L16" s="731">
        <v>63</v>
      </c>
      <c r="M16" s="732">
        <v>61</v>
      </c>
      <c r="N16" s="731">
        <v>140</v>
      </c>
      <c r="O16" s="731">
        <v>74</v>
      </c>
      <c r="P16" s="732">
        <v>66</v>
      </c>
      <c r="Q16" s="731">
        <v>95</v>
      </c>
      <c r="R16" s="731">
        <v>46</v>
      </c>
      <c r="S16" s="732">
        <v>49</v>
      </c>
      <c r="T16" s="731">
        <v>59</v>
      </c>
      <c r="U16" s="731">
        <v>34</v>
      </c>
      <c r="V16" s="732">
        <v>25</v>
      </c>
      <c r="W16" s="731">
        <v>66</v>
      </c>
      <c r="X16" s="731">
        <v>30</v>
      </c>
      <c r="Y16" s="732">
        <v>36</v>
      </c>
      <c r="Z16" s="731">
        <v>15</v>
      </c>
      <c r="AA16" s="731">
        <v>9</v>
      </c>
      <c r="AB16" s="732">
        <v>6</v>
      </c>
      <c r="AC16" s="731">
        <v>919</v>
      </c>
      <c r="AD16" s="731">
        <v>497</v>
      </c>
      <c r="AE16" s="732">
        <v>422</v>
      </c>
      <c r="AF16" s="731">
        <v>77</v>
      </c>
      <c r="AG16" s="731">
        <v>48</v>
      </c>
      <c r="AH16" s="732">
        <v>29</v>
      </c>
      <c r="AI16" s="731">
        <v>74</v>
      </c>
      <c r="AJ16" s="731">
        <v>43</v>
      </c>
      <c r="AK16" s="732">
        <v>31</v>
      </c>
      <c r="AL16" s="731">
        <v>76</v>
      </c>
      <c r="AM16" s="731">
        <v>44</v>
      </c>
      <c r="AN16" s="732">
        <v>32</v>
      </c>
      <c r="AO16" s="731">
        <v>80</v>
      </c>
      <c r="AP16" s="731">
        <v>37</v>
      </c>
      <c r="AQ16" s="732">
        <v>43</v>
      </c>
      <c r="AR16" s="731">
        <v>104</v>
      </c>
      <c r="AS16" s="731">
        <v>59</v>
      </c>
      <c r="AT16" s="732">
        <v>45</v>
      </c>
      <c r="AU16" s="731">
        <v>81</v>
      </c>
      <c r="AV16" s="731">
        <v>46</v>
      </c>
      <c r="AW16" s="732">
        <v>35</v>
      </c>
      <c r="AX16" s="731">
        <v>150</v>
      </c>
      <c r="AY16" s="731">
        <v>90</v>
      </c>
      <c r="AZ16" s="732">
        <v>60</v>
      </c>
      <c r="BA16" s="23" t="s">
        <v>393</v>
      </c>
    </row>
    <row r="17" spans="1:53" s="197" customFormat="1" ht="22.5" customHeight="1">
      <c r="A17" s="537" t="s">
        <v>196</v>
      </c>
      <c r="B17" s="729">
        <v>3270</v>
      </c>
      <c r="C17" s="730">
        <v>1715</v>
      </c>
      <c r="D17" s="730">
        <v>1555</v>
      </c>
      <c r="E17" s="731">
        <v>925</v>
      </c>
      <c r="F17" s="731">
        <v>461</v>
      </c>
      <c r="G17" s="732">
        <v>464</v>
      </c>
      <c r="H17" s="731">
        <v>205</v>
      </c>
      <c r="I17" s="731">
        <v>107</v>
      </c>
      <c r="J17" s="732">
        <v>98</v>
      </c>
      <c r="K17" s="731">
        <v>123</v>
      </c>
      <c r="L17" s="731">
        <v>61</v>
      </c>
      <c r="M17" s="732">
        <v>62</v>
      </c>
      <c r="N17" s="731">
        <v>192</v>
      </c>
      <c r="O17" s="731">
        <v>97</v>
      </c>
      <c r="P17" s="732">
        <v>95</v>
      </c>
      <c r="Q17" s="731">
        <v>106</v>
      </c>
      <c r="R17" s="731">
        <v>54</v>
      </c>
      <c r="S17" s="732">
        <v>52</v>
      </c>
      <c r="T17" s="731">
        <v>66</v>
      </c>
      <c r="U17" s="731">
        <v>34</v>
      </c>
      <c r="V17" s="732">
        <v>32</v>
      </c>
      <c r="W17" s="731">
        <v>62</v>
      </c>
      <c r="X17" s="731">
        <v>33</v>
      </c>
      <c r="Y17" s="732">
        <v>29</v>
      </c>
      <c r="Z17" s="731">
        <v>9</v>
      </c>
      <c r="AA17" s="731">
        <v>5</v>
      </c>
      <c r="AB17" s="732">
        <v>4</v>
      </c>
      <c r="AC17" s="731">
        <v>873</v>
      </c>
      <c r="AD17" s="731">
        <v>453</v>
      </c>
      <c r="AE17" s="732">
        <v>420</v>
      </c>
      <c r="AF17" s="731">
        <v>62</v>
      </c>
      <c r="AG17" s="731">
        <v>36</v>
      </c>
      <c r="AH17" s="732">
        <v>26</v>
      </c>
      <c r="AI17" s="731">
        <v>72</v>
      </c>
      <c r="AJ17" s="731">
        <v>40</v>
      </c>
      <c r="AK17" s="732">
        <v>32</v>
      </c>
      <c r="AL17" s="731">
        <v>82</v>
      </c>
      <c r="AM17" s="731">
        <v>40</v>
      </c>
      <c r="AN17" s="732">
        <v>42</v>
      </c>
      <c r="AO17" s="731">
        <v>113</v>
      </c>
      <c r="AP17" s="731">
        <v>67</v>
      </c>
      <c r="AQ17" s="732">
        <v>46</v>
      </c>
      <c r="AR17" s="731">
        <v>125</v>
      </c>
      <c r="AS17" s="731">
        <v>84</v>
      </c>
      <c r="AT17" s="732">
        <v>41</v>
      </c>
      <c r="AU17" s="731">
        <v>98</v>
      </c>
      <c r="AV17" s="731">
        <v>61</v>
      </c>
      <c r="AW17" s="732">
        <v>37</v>
      </c>
      <c r="AX17" s="731">
        <v>157</v>
      </c>
      <c r="AY17" s="731">
        <v>82</v>
      </c>
      <c r="AZ17" s="732">
        <v>75</v>
      </c>
      <c r="BA17" s="23" t="s">
        <v>394</v>
      </c>
    </row>
    <row r="18" spans="1:53" s="197" customFormat="1" ht="22.5" customHeight="1">
      <c r="A18" s="537" t="s">
        <v>197</v>
      </c>
      <c r="B18" s="729">
        <v>3022</v>
      </c>
      <c r="C18" s="730">
        <v>1630</v>
      </c>
      <c r="D18" s="730">
        <v>1392</v>
      </c>
      <c r="E18" s="731">
        <v>750</v>
      </c>
      <c r="F18" s="731">
        <v>392</v>
      </c>
      <c r="G18" s="732">
        <v>358</v>
      </c>
      <c r="H18" s="731">
        <v>224</v>
      </c>
      <c r="I18" s="731">
        <v>113</v>
      </c>
      <c r="J18" s="732">
        <v>111</v>
      </c>
      <c r="K18" s="731">
        <v>91</v>
      </c>
      <c r="L18" s="731">
        <v>50</v>
      </c>
      <c r="M18" s="732">
        <v>41</v>
      </c>
      <c r="N18" s="731">
        <v>184</v>
      </c>
      <c r="O18" s="731">
        <v>105</v>
      </c>
      <c r="P18" s="732">
        <v>79</v>
      </c>
      <c r="Q18" s="731">
        <v>73</v>
      </c>
      <c r="R18" s="731">
        <v>42</v>
      </c>
      <c r="S18" s="732">
        <v>31</v>
      </c>
      <c r="T18" s="731">
        <v>82</v>
      </c>
      <c r="U18" s="731">
        <v>46</v>
      </c>
      <c r="V18" s="732">
        <v>36</v>
      </c>
      <c r="W18" s="731">
        <v>70</v>
      </c>
      <c r="X18" s="731">
        <v>35</v>
      </c>
      <c r="Y18" s="732">
        <v>35</v>
      </c>
      <c r="Z18" s="731">
        <v>13</v>
      </c>
      <c r="AA18" s="731">
        <v>7</v>
      </c>
      <c r="AB18" s="732">
        <v>6</v>
      </c>
      <c r="AC18" s="731">
        <v>874</v>
      </c>
      <c r="AD18" s="731">
        <v>473</v>
      </c>
      <c r="AE18" s="732">
        <v>401</v>
      </c>
      <c r="AF18" s="731">
        <v>70</v>
      </c>
      <c r="AG18" s="731">
        <v>41</v>
      </c>
      <c r="AH18" s="732">
        <v>29</v>
      </c>
      <c r="AI18" s="731">
        <v>79</v>
      </c>
      <c r="AJ18" s="731">
        <v>43</v>
      </c>
      <c r="AK18" s="732">
        <v>36</v>
      </c>
      <c r="AL18" s="731">
        <v>82</v>
      </c>
      <c r="AM18" s="731">
        <v>46</v>
      </c>
      <c r="AN18" s="732">
        <v>36</v>
      </c>
      <c r="AO18" s="731">
        <v>78</v>
      </c>
      <c r="AP18" s="731">
        <v>37</v>
      </c>
      <c r="AQ18" s="732">
        <v>41</v>
      </c>
      <c r="AR18" s="731">
        <v>83</v>
      </c>
      <c r="AS18" s="731">
        <v>53</v>
      </c>
      <c r="AT18" s="732">
        <v>30</v>
      </c>
      <c r="AU18" s="731">
        <v>120</v>
      </c>
      <c r="AV18" s="731">
        <v>66</v>
      </c>
      <c r="AW18" s="732">
        <v>54</v>
      </c>
      <c r="AX18" s="731">
        <v>149</v>
      </c>
      <c r="AY18" s="731">
        <v>81</v>
      </c>
      <c r="AZ18" s="732">
        <v>68</v>
      </c>
      <c r="BA18" s="46" t="s">
        <v>395</v>
      </c>
    </row>
    <row r="19" spans="1:53" s="197" customFormat="1" ht="22.5" customHeight="1">
      <c r="A19" s="538" t="s">
        <v>198</v>
      </c>
      <c r="B19" s="737">
        <v>3355</v>
      </c>
      <c r="C19" s="738">
        <v>1771</v>
      </c>
      <c r="D19" s="738">
        <v>1584</v>
      </c>
      <c r="E19" s="733">
        <v>906</v>
      </c>
      <c r="F19" s="733">
        <v>471</v>
      </c>
      <c r="G19" s="734">
        <v>435</v>
      </c>
      <c r="H19" s="733">
        <v>233</v>
      </c>
      <c r="I19" s="733">
        <v>119</v>
      </c>
      <c r="J19" s="734">
        <v>114</v>
      </c>
      <c r="K19" s="733">
        <v>107</v>
      </c>
      <c r="L19" s="733">
        <v>61</v>
      </c>
      <c r="M19" s="734">
        <v>46</v>
      </c>
      <c r="N19" s="733">
        <v>201</v>
      </c>
      <c r="O19" s="733">
        <v>103</v>
      </c>
      <c r="P19" s="734">
        <v>98</v>
      </c>
      <c r="Q19" s="733">
        <v>113</v>
      </c>
      <c r="R19" s="733">
        <v>61</v>
      </c>
      <c r="S19" s="734">
        <v>52</v>
      </c>
      <c r="T19" s="733">
        <v>78</v>
      </c>
      <c r="U19" s="733">
        <v>45</v>
      </c>
      <c r="V19" s="734">
        <v>33</v>
      </c>
      <c r="W19" s="733">
        <v>62</v>
      </c>
      <c r="X19" s="733">
        <v>35</v>
      </c>
      <c r="Y19" s="734">
        <v>27</v>
      </c>
      <c r="Z19" s="733">
        <v>10</v>
      </c>
      <c r="AA19" s="733">
        <v>7</v>
      </c>
      <c r="AB19" s="734">
        <v>3</v>
      </c>
      <c r="AC19" s="733">
        <v>890</v>
      </c>
      <c r="AD19" s="733">
        <v>460</v>
      </c>
      <c r="AE19" s="734">
        <v>430</v>
      </c>
      <c r="AF19" s="733">
        <v>89</v>
      </c>
      <c r="AG19" s="733">
        <v>46</v>
      </c>
      <c r="AH19" s="734">
        <v>43</v>
      </c>
      <c r="AI19" s="733">
        <v>69</v>
      </c>
      <c r="AJ19" s="733">
        <v>39</v>
      </c>
      <c r="AK19" s="734">
        <v>30</v>
      </c>
      <c r="AL19" s="733">
        <v>80</v>
      </c>
      <c r="AM19" s="733">
        <v>38</v>
      </c>
      <c r="AN19" s="734">
        <v>42</v>
      </c>
      <c r="AO19" s="733">
        <v>93</v>
      </c>
      <c r="AP19" s="733">
        <v>50</v>
      </c>
      <c r="AQ19" s="734">
        <v>43</v>
      </c>
      <c r="AR19" s="733">
        <v>136</v>
      </c>
      <c r="AS19" s="733">
        <v>80</v>
      </c>
      <c r="AT19" s="734">
        <v>56</v>
      </c>
      <c r="AU19" s="733">
        <v>116</v>
      </c>
      <c r="AV19" s="733">
        <v>64</v>
      </c>
      <c r="AW19" s="734">
        <v>52</v>
      </c>
      <c r="AX19" s="733">
        <v>172</v>
      </c>
      <c r="AY19" s="733">
        <v>92</v>
      </c>
      <c r="AZ19" s="734">
        <v>80</v>
      </c>
      <c r="BA19" s="632" t="s">
        <v>396</v>
      </c>
    </row>
    <row r="20" spans="1:48" s="395" customFormat="1" ht="14.25" customHeight="1">
      <c r="A20" s="1031" t="s">
        <v>645</v>
      </c>
      <c r="B20" s="1032"/>
      <c r="C20" s="1032"/>
      <c r="I20" s="396"/>
      <c r="J20" s="396"/>
      <c r="L20" s="739"/>
      <c r="O20" s="398"/>
      <c r="Q20" s="739"/>
      <c r="R20" s="398"/>
      <c r="S20" s="397"/>
      <c r="AV20" s="739" t="s">
        <v>747</v>
      </c>
    </row>
    <row r="21" spans="1:48" s="395" customFormat="1" ht="14.25" customHeight="1">
      <c r="A21" s="1033" t="s">
        <v>422</v>
      </c>
      <c r="B21" s="1033"/>
      <c r="C21" s="1033"/>
      <c r="D21" s="1033"/>
      <c r="E21" s="539"/>
      <c r="F21" s="539"/>
      <c r="G21" s="539"/>
      <c r="H21" s="539"/>
      <c r="I21" s="539"/>
      <c r="J21" s="539"/>
      <c r="K21" s="539"/>
      <c r="L21" s="290"/>
      <c r="M21" s="290"/>
      <c r="N21" s="539"/>
      <c r="O21" s="539"/>
      <c r="P21" s="539"/>
      <c r="Q21" s="539"/>
      <c r="R21" s="539"/>
      <c r="S21" s="539"/>
      <c r="AV21" s="290" t="s">
        <v>64</v>
      </c>
    </row>
  </sheetData>
  <sheetProtection/>
  <mergeCells count="8">
    <mergeCell ref="A20:C20"/>
    <mergeCell ref="A21:D21"/>
    <mergeCell ref="A1:P1"/>
    <mergeCell ref="Q1:AH1"/>
    <mergeCell ref="AI1:AZ1"/>
    <mergeCell ref="A2:P2"/>
    <mergeCell ref="Q2:AH2"/>
    <mergeCell ref="AI2:AZ2"/>
  </mergeCells>
  <printOptions/>
  <pageMargins left="0.4330708661417323" right="0.31496062992125984" top="0.6299212598425197" bottom="0.6692913385826772" header="0.5118110236220472" footer="0.5118110236220472"/>
  <pageSetup horizontalDpi="600" verticalDpi="600" orientation="landscape" paperSize="9" scale="75" r:id="rId1"/>
  <colBreaks count="2" manualBreakCount="2">
    <brk id="19" max="22" man="1"/>
    <brk id="37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BA21"/>
  <sheetViews>
    <sheetView zoomScalePageLayoutView="0" workbookViewId="0" topLeftCell="A1">
      <selection activeCell="A2" sqref="A2:Q2"/>
    </sheetView>
  </sheetViews>
  <sheetFormatPr defaultColWidth="8.88671875" defaultRowHeight="13.5"/>
  <cols>
    <col min="1" max="1" width="6.77734375" style="394" customWidth="1"/>
    <col min="2" max="2" width="9.88671875" style="394" bestFit="1" customWidth="1"/>
    <col min="3" max="4" width="8.88671875" style="394" bestFit="1" customWidth="1"/>
    <col min="5" max="5" width="6.77734375" style="394" customWidth="1"/>
    <col min="6" max="6" width="8.88671875" style="394" bestFit="1" customWidth="1"/>
    <col min="7" max="9" width="6.77734375" style="394" customWidth="1"/>
    <col min="10" max="10" width="8.77734375" style="394" customWidth="1"/>
    <col min="11" max="11" width="7.6640625" style="394" customWidth="1"/>
    <col min="12" max="14" width="6.77734375" style="394" customWidth="1"/>
    <col min="15" max="15" width="8.88671875" style="394" bestFit="1" customWidth="1"/>
    <col min="16" max="16" width="6.77734375" style="394" customWidth="1"/>
    <col min="17" max="17" width="8.88671875" style="394" bestFit="1" customWidth="1"/>
    <col min="18" max="18" width="7.99609375" style="394" customWidth="1"/>
    <col min="19" max="19" width="6.88671875" style="394" bestFit="1" customWidth="1"/>
    <col min="20" max="20" width="8.99609375" style="394" customWidth="1"/>
    <col min="21" max="21" width="9.3359375" style="394" customWidth="1"/>
    <col min="22" max="16384" width="8.88671875" style="394" customWidth="1"/>
  </cols>
  <sheetData>
    <row r="1" spans="1:53" s="422" customFormat="1" ht="30" customHeight="1">
      <c r="A1" s="1034" t="s">
        <v>660</v>
      </c>
      <c r="B1" s="1034"/>
      <c r="C1" s="1034"/>
      <c r="D1" s="1034"/>
      <c r="E1" s="1034"/>
      <c r="F1" s="1034"/>
      <c r="G1" s="1034"/>
      <c r="H1" s="1034"/>
      <c r="I1" s="1034"/>
      <c r="J1" s="1034"/>
      <c r="K1" s="1034"/>
      <c r="L1" s="1034"/>
      <c r="M1" s="1034"/>
      <c r="N1" s="1034"/>
      <c r="O1" s="1034"/>
      <c r="P1" s="1034"/>
      <c r="Q1" s="1034" t="s">
        <v>491</v>
      </c>
      <c r="R1" s="1034"/>
      <c r="S1" s="1034"/>
      <c r="T1" s="1034"/>
      <c r="U1" s="1034"/>
      <c r="V1" s="1034"/>
      <c r="W1" s="1034"/>
      <c r="X1" s="1034"/>
      <c r="Y1" s="1034"/>
      <c r="Z1" s="1034"/>
      <c r="AA1" s="1034"/>
      <c r="AB1" s="1034"/>
      <c r="AC1" s="1034"/>
      <c r="AD1" s="1034"/>
      <c r="AE1" s="1034"/>
      <c r="AF1" s="1034"/>
      <c r="AG1" s="1034"/>
      <c r="AH1" s="1034"/>
      <c r="AI1" s="1034" t="s">
        <v>491</v>
      </c>
      <c r="AJ1" s="1034"/>
      <c r="AK1" s="1034"/>
      <c r="AL1" s="1034"/>
      <c r="AM1" s="1034"/>
      <c r="AN1" s="1034"/>
      <c r="AO1" s="1034"/>
      <c r="AP1" s="1034"/>
      <c r="AQ1" s="1034"/>
      <c r="AR1" s="1034"/>
      <c r="AS1" s="1034"/>
      <c r="AT1" s="1034"/>
      <c r="AU1" s="1034"/>
      <c r="AV1" s="1034"/>
      <c r="AW1" s="1034"/>
      <c r="AX1" s="1034"/>
      <c r="AY1" s="1034"/>
      <c r="AZ1" s="1034"/>
      <c r="BA1" s="444"/>
    </row>
    <row r="2" spans="1:53" s="422" customFormat="1" ht="20.25" customHeight="1">
      <c r="A2" s="1035" t="s">
        <v>492</v>
      </c>
      <c r="B2" s="1035"/>
      <c r="C2" s="1035"/>
      <c r="D2" s="1035"/>
      <c r="E2" s="1035"/>
      <c r="F2" s="1035"/>
      <c r="G2" s="1035"/>
      <c r="H2" s="1035"/>
      <c r="I2" s="1035"/>
      <c r="J2" s="1035"/>
      <c r="K2" s="1035"/>
      <c r="L2" s="1035"/>
      <c r="M2" s="1035"/>
      <c r="N2" s="1035"/>
      <c r="O2" s="1035"/>
      <c r="P2" s="1035"/>
      <c r="Q2" s="1035" t="s">
        <v>493</v>
      </c>
      <c r="R2" s="1035"/>
      <c r="S2" s="1035"/>
      <c r="T2" s="1035"/>
      <c r="U2" s="1035"/>
      <c r="V2" s="1035"/>
      <c r="W2" s="1035"/>
      <c r="X2" s="1035"/>
      <c r="Y2" s="1035"/>
      <c r="Z2" s="1035"/>
      <c r="AA2" s="1035"/>
      <c r="AB2" s="1035"/>
      <c r="AC2" s="1035"/>
      <c r="AD2" s="1035"/>
      <c r="AE2" s="1035"/>
      <c r="AF2" s="1035"/>
      <c r="AG2" s="1035"/>
      <c r="AH2" s="1035"/>
      <c r="AI2" s="1035" t="s">
        <v>493</v>
      </c>
      <c r="AJ2" s="1035"/>
      <c r="AK2" s="1035"/>
      <c r="AL2" s="1035"/>
      <c r="AM2" s="1035"/>
      <c r="AN2" s="1035"/>
      <c r="AO2" s="1035"/>
      <c r="AP2" s="1035"/>
      <c r="AQ2" s="1035"/>
      <c r="AR2" s="1035"/>
      <c r="AS2" s="1035"/>
      <c r="AT2" s="1035"/>
      <c r="AU2" s="1035"/>
      <c r="AV2" s="1035"/>
      <c r="AW2" s="1035"/>
      <c r="AX2" s="1035"/>
      <c r="AY2" s="1035"/>
      <c r="AZ2" s="1035"/>
      <c r="BA2" s="445"/>
    </row>
    <row r="3" spans="1:53" s="427" customFormat="1" ht="24.75" customHeight="1">
      <c r="A3" s="446" t="s">
        <v>77</v>
      </c>
      <c r="B3" s="447"/>
      <c r="C3" s="447"/>
      <c r="D3" s="447"/>
      <c r="AE3" s="419"/>
      <c r="AF3" s="419"/>
      <c r="AG3" s="419"/>
      <c r="BA3" s="448" t="s">
        <v>87</v>
      </c>
    </row>
    <row r="4" spans="1:53" s="419" customFormat="1" ht="33.75" customHeight="1">
      <c r="A4" s="552" t="s">
        <v>678</v>
      </c>
      <c r="B4" s="451"/>
      <c r="C4" s="553" t="s">
        <v>66</v>
      </c>
      <c r="D4" s="450" t="s">
        <v>130</v>
      </c>
      <c r="E4" s="451"/>
      <c r="F4" s="553" t="s">
        <v>185</v>
      </c>
      <c r="G4" s="450" t="s">
        <v>186</v>
      </c>
      <c r="H4" s="451"/>
      <c r="I4" s="449" t="s">
        <v>293</v>
      </c>
      <c r="J4" s="450" t="s">
        <v>307</v>
      </c>
      <c r="K4" s="554"/>
      <c r="L4" s="449" t="s">
        <v>294</v>
      </c>
      <c r="M4" s="450" t="s">
        <v>308</v>
      </c>
      <c r="N4" s="451"/>
      <c r="O4" s="449" t="s">
        <v>295</v>
      </c>
      <c r="P4" s="450" t="s">
        <v>309</v>
      </c>
      <c r="Q4" s="451"/>
      <c r="R4" s="449" t="s">
        <v>296</v>
      </c>
      <c r="S4" s="450" t="s">
        <v>310</v>
      </c>
      <c r="T4" s="451"/>
      <c r="U4" s="449" t="s">
        <v>297</v>
      </c>
      <c r="V4" s="450" t="s">
        <v>311</v>
      </c>
      <c r="W4" s="451"/>
      <c r="X4" s="449" t="s">
        <v>298</v>
      </c>
      <c r="Y4" s="450" t="s">
        <v>312</v>
      </c>
      <c r="Z4" s="451"/>
      <c r="AA4" s="449" t="s">
        <v>452</v>
      </c>
      <c r="AB4" s="450" t="s">
        <v>451</v>
      </c>
      <c r="AC4" s="451"/>
      <c r="AD4" s="449" t="s">
        <v>299</v>
      </c>
      <c r="AE4" s="450" t="s">
        <v>313</v>
      </c>
      <c r="AF4" s="451"/>
      <c r="AG4" s="449" t="s">
        <v>300</v>
      </c>
      <c r="AH4" s="450" t="s">
        <v>484</v>
      </c>
      <c r="AI4" s="451"/>
      <c r="AJ4" s="449" t="s">
        <v>301</v>
      </c>
      <c r="AK4" s="450" t="s">
        <v>485</v>
      </c>
      <c r="AL4" s="451"/>
      <c r="AM4" s="449" t="s">
        <v>302</v>
      </c>
      <c r="AN4" s="450" t="s">
        <v>486</v>
      </c>
      <c r="AO4" s="451"/>
      <c r="AP4" s="449" t="s">
        <v>303</v>
      </c>
      <c r="AQ4" s="450" t="s">
        <v>487</v>
      </c>
      <c r="AR4" s="451"/>
      <c r="AS4" s="449" t="s">
        <v>304</v>
      </c>
      <c r="AT4" s="450" t="s">
        <v>488</v>
      </c>
      <c r="AU4" s="451"/>
      <c r="AV4" s="449" t="s">
        <v>305</v>
      </c>
      <c r="AW4" s="450" t="s">
        <v>489</v>
      </c>
      <c r="AX4" s="451"/>
      <c r="AY4" s="555" t="s">
        <v>306</v>
      </c>
      <c r="AZ4" s="556" t="s">
        <v>490</v>
      </c>
      <c r="BA4" s="552" t="s">
        <v>65</v>
      </c>
    </row>
    <row r="5" spans="1:53" s="419" customFormat="1" ht="33.75" customHeight="1">
      <c r="A5" s="174" t="s">
        <v>679</v>
      </c>
      <c r="B5" s="557"/>
      <c r="C5" s="558" t="s">
        <v>208</v>
      </c>
      <c r="D5" s="558" t="s">
        <v>209</v>
      </c>
      <c r="E5" s="557"/>
      <c r="F5" s="559" t="s">
        <v>208</v>
      </c>
      <c r="G5" s="558" t="s">
        <v>209</v>
      </c>
      <c r="H5" s="557"/>
      <c r="I5" s="558" t="s">
        <v>208</v>
      </c>
      <c r="J5" s="558" t="s">
        <v>209</v>
      </c>
      <c r="K5" s="557"/>
      <c r="L5" s="558" t="s">
        <v>208</v>
      </c>
      <c r="M5" s="558" t="s">
        <v>209</v>
      </c>
      <c r="N5" s="557"/>
      <c r="O5" s="558" t="s">
        <v>208</v>
      </c>
      <c r="P5" s="558" t="s">
        <v>209</v>
      </c>
      <c r="Q5" s="557"/>
      <c r="R5" s="558" t="s">
        <v>208</v>
      </c>
      <c r="S5" s="558" t="s">
        <v>209</v>
      </c>
      <c r="T5" s="557"/>
      <c r="U5" s="558" t="s">
        <v>208</v>
      </c>
      <c r="V5" s="558" t="s">
        <v>209</v>
      </c>
      <c r="W5" s="557"/>
      <c r="X5" s="558" t="s">
        <v>208</v>
      </c>
      <c r="Y5" s="558" t="s">
        <v>209</v>
      </c>
      <c r="Z5" s="557"/>
      <c r="AA5" s="558" t="s">
        <v>208</v>
      </c>
      <c r="AB5" s="558" t="s">
        <v>209</v>
      </c>
      <c r="AC5" s="557"/>
      <c r="AD5" s="558" t="s">
        <v>208</v>
      </c>
      <c r="AE5" s="558" t="s">
        <v>209</v>
      </c>
      <c r="AF5" s="557"/>
      <c r="AG5" s="558" t="s">
        <v>208</v>
      </c>
      <c r="AH5" s="558" t="s">
        <v>209</v>
      </c>
      <c r="AI5" s="557"/>
      <c r="AJ5" s="558" t="s">
        <v>208</v>
      </c>
      <c r="AK5" s="558" t="s">
        <v>209</v>
      </c>
      <c r="AL5" s="557"/>
      <c r="AM5" s="558" t="s">
        <v>208</v>
      </c>
      <c r="AN5" s="558" t="s">
        <v>209</v>
      </c>
      <c r="AO5" s="557"/>
      <c r="AP5" s="558" t="s">
        <v>208</v>
      </c>
      <c r="AQ5" s="558" t="s">
        <v>209</v>
      </c>
      <c r="AR5" s="557"/>
      <c r="AS5" s="558" t="s">
        <v>208</v>
      </c>
      <c r="AT5" s="558" t="s">
        <v>209</v>
      </c>
      <c r="AU5" s="557"/>
      <c r="AV5" s="558" t="s">
        <v>208</v>
      </c>
      <c r="AW5" s="558" t="s">
        <v>209</v>
      </c>
      <c r="AX5" s="557"/>
      <c r="AY5" s="558" t="s">
        <v>208</v>
      </c>
      <c r="AZ5" s="560" t="s">
        <v>209</v>
      </c>
      <c r="BA5" s="174" t="s">
        <v>153</v>
      </c>
    </row>
    <row r="6" spans="1:53" s="419" customFormat="1" ht="33.75" customHeight="1">
      <c r="A6" s="251"/>
      <c r="B6" s="561" t="s">
        <v>9</v>
      </c>
      <c r="C6" s="562" t="s">
        <v>24</v>
      </c>
      <c r="D6" s="562" t="s">
        <v>25</v>
      </c>
      <c r="E6" s="561" t="s">
        <v>9</v>
      </c>
      <c r="F6" s="561" t="s">
        <v>24</v>
      </c>
      <c r="G6" s="562" t="s">
        <v>25</v>
      </c>
      <c r="H6" s="561" t="s">
        <v>9</v>
      </c>
      <c r="I6" s="562" t="s">
        <v>24</v>
      </c>
      <c r="J6" s="562" t="s">
        <v>25</v>
      </c>
      <c r="K6" s="561" t="s">
        <v>9</v>
      </c>
      <c r="L6" s="562" t="s">
        <v>24</v>
      </c>
      <c r="M6" s="562" t="s">
        <v>25</v>
      </c>
      <c r="N6" s="561" t="s">
        <v>9</v>
      </c>
      <c r="O6" s="562" t="s">
        <v>24</v>
      </c>
      <c r="P6" s="562" t="s">
        <v>25</v>
      </c>
      <c r="Q6" s="561" t="s">
        <v>9</v>
      </c>
      <c r="R6" s="562" t="s">
        <v>24</v>
      </c>
      <c r="S6" s="562" t="s">
        <v>25</v>
      </c>
      <c r="T6" s="561" t="s">
        <v>9</v>
      </c>
      <c r="U6" s="562" t="s">
        <v>24</v>
      </c>
      <c r="V6" s="562" t="s">
        <v>25</v>
      </c>
      <c r="W6" s="561" t="s">
        <v>9</v>
      </c>
      <c r="X6" s="562" t="s">
        <v>24</v>
      </c>
      <c r="Y6" s="562" t="s">
        <v>25</v>
      </c>
      <c r="Z6" s="561" t="s">
        <v>9</v>
      </c>
      <c r="AA6" s="562" t="s">
        <v>24</v>
      </c>
      <c r="AB6" s="562" t="s">
        <v>25</v>
      </c>
      <c r="AC6" s="561" t="s">
        <v>9</v>
      </c>
      <c r="AD6" s="562" t="s">
        <v>24</v>
      </c>
      <c r="AE6" s="562" t="s">
        <v>25</v>
      </c>
      <c r="AF6" s="561" t="s">
        <v>9</v>
      </c>
      <c r="AG6" s="562" t="s">
        <v>24</v>
      </c>
      <c r="AH6" s="562" t="s">
        <v>25</v>
      </c>
      <c r="AI6" s="561" t="s">
        <v>9</v>
      </c>
      <c r="AJ6" s="562" t="s">
        <v>24</v>
      </c>
      <c r="AK6" s="562" t="s">
        <v>25</v>
      </c>
      <c r="AL6" s="561" t="s">
        <v>9</v>
      </c>
      <c r="AM6" s="562" t="s">
        <v>24</v>
      </c>
      <c r="AN6" s="562" t="s">
        <v>25</v>
      </c>
      <c r="AO6" s="561" t="s">
        <v>9</v>
      </c>
      <c r="AP6" s="562" t="s">
        <v>24</v>
      </c>
      <c r="AQ6" s="562" t="s">
        <v>25</v>
      </c>
      <c r="AR6" s="561" t="s">
        <v>9</v>
      </c>
      <c r="AS6" s="562" t="s">
        <v>24</v>
      </c>
      <c r="AT6" s="562" t="s">
        <v>25</v>
      </c>
      <c r="AU6" s="561" t="s">
        <v>9</v>
      </c>
      <c r="AV6" s="562" t="s">
        <v>24</v>
      </c>
      <c r="AW6" s="562" t="s">
        <v>25</v>
      </c>
      <c r="AX6" s="561" t="s">
        <v>9</v>
      </c>
      <c r="AY6" s="562" t="s">
        <v>24</v>
      </c>
      <c r="AZ6" s="563" t="s">
        <v>25</v>
      </c>
      <c r="BA6" s="251"/>
    </row>
    <row r="7" spans="1:53" s="452" customFormat="1" ht="22.5" customHeight="1">
      <c r="A7" s="736" t="s">
        <v>719</v>
      </c>
      <c r="B7" s="740">
        <v>24287</v>
      </c>
      <c r="C7" s="741">
        <v>12791</v>
      </c>
      <c r="D7" s="741">
        <v>11496</v>
      </c>
      <c r="E7" s="742">
        <v>6351</v>
      </c>
      <c r="F7" s="742">
        <v>3288</v>
      </c>
      <c r="G7" s="742">
        <v>3063</v>
      </c>
      <c r="H7" s="742">
        <v>1773</v>
      </c>
      <c r="I7" s="742">
        <v>906</v>
      </c>
      <c r="J7" s="742">
        <v>867</v>
      </c>
      <c r="K7" s="742">
        <v>734</v>
      </c>
      <c r="L7" s="742">
        <v>385</v>
      </c>
      <c r="M7" s="742">
        <v>349</v>
      </c>
      <c r="N7" s="742">
        <v>1287</v>
      </c>
      <c r="O7" s="742">
        <v>675</v>
      </c>
      <c r="P7" s="742">
        <v>612</v>
      </c>
      <c r="Q7" s="742">
        <v>793</v>
      </c>
      <c r="R7" s="742">
        <v>423</v>
      </c>
      <c r="S7" s="742">
        <v>370</v>
      </c>
      <c r="T7" s="742">
        <v>603</v>
      </c>
      <c r="U7" s="742">
        <v>316</v>
      </c>
      <c r="V7" s="742">
        <v>287</v>
      </c>
      <c r="W7" s="742">
        <v>441</v>
      </c>
      <c r="X7" s="742">
        <v>242</v>
      </c>
      <c r="Y7" s="742">
        <v>199</v>
      </c>
      <c r="Z7" s="742">
        <v>188</v>
      </c>
      <c r="AA7" s="742">
        <v>96</v>
      </c>
      <c r="AB7" s="742">
        <v>92</v>
      </c>
      <c r="AC7" s="742">
        <v>5845</v>
      </c>
      <c r="AD7" s="742">
        <v>3023</v>
      </c>
      <c r="AE7" s="742">
        <v>2822</v>
      </c>
      <c r="AF7" s="742">
        <v>607</v>
      </c>
      <c r="AG7" s="742">
        <v>351</v>
      </c>
      <c r="AH7" s="742">
        <v>256</v>
      </c>
      <c r="AI7" s="742">
        <v>621</v>
      </c>
      <c r="AJ7" s="742">
        <v>344</v>
      </c>
      <c r="AK7" s="742">
        <v>277</v>
      </c>
      <c r="AL7" s="742">
        <v>896</v>
      </c>
      <c r="AM7" s="742">
        <v>464</v>
      </c>
      <c r="AN7" s="742">
        <v>432</v>
      </c>
      <c r="AO7" s="742">
        <v>683</v>
      </c>
      <c r="AP7" s="742">
        <v>364</v>
      </c>
      <c r="AQ7" s="742">
        <v>319</v>
      </c>
      <c r="AR7" s="742">
        <v>1062</v>
      </c>
      <c r="AS7" s="742">
        <v>597</v>
      </c>
      <c r="AT7" s="742">
        <v>465</v>
      </c>
      <c r="AU7" s="742">
        <v>903</v>
      </c>
      <c r="AV7" s="742">
        <v>494</v>
      </c>
      <c r="AW7" s="742">
        <v>409</v>
      </c>
      <c r="AX7" s="742">
        <v>1500</v>
      </c>
      <c r="AY7" s="742">
        <v>823</v>
      </c>
      <c r="AZ7" s="742">
        <v>677</v>
      </c>
      <c r="BA7" s="751" t="s">
        <v>719</v>
      </c>
    </row>
    <row r="8" spans="1:53" s="197" customFormat="1" ht="22.5" customHeight="1">
      <c r="A8" s="537" t="s">
        <v>187</v>
      </c>
      <c r="B8" s="743">
        <v>2494</v>
      </c>
      <c r="C8" s="744">
        <v>1269</v>
      </c>
      <c r="D8" s="744">
        <v>1225</v>
      </c>
      <c r="E8" s="745">
        <v>706</v>
      </c>
      <c r="F8" s="745">
        <v>343</v>
      </c>
      <c r="G8" s="745">
        <v>363</v>
      </c>
      <c r="H8" s="746">
        <v>153</v>
      </c>
      <c r="I8" s="746">
        <v>84</v>
      </c>
      <c r="J8" s="747">
        <v>69</v>
      </c>
      <c r="K8" s="746">
        <v>69</v>
      </c>
      <c r="L8" s="746">
        <v>44</v>
      </c>
      <c r="M8" s="747">
        <v>25</v>
      </c>
      <c r="N8" s="746">
        <v>139</v>
      </c>
      <c r="O8" s="746">
        <v>67</v>
      </c>
      <c r="P8" s="747">
        <v>72</v>
      </c>
      <c r="Q8" s="746">
        <v>73</v>
      </c>
      <c r="R8" s="746">
        <v>34</v>
      </c>
      <c r="S8" s="747">
        <v>39</v>
      </c>
      <c r="T8" s="746">
        <v>83</v>
      </c>
      <c r="U8" s="746">
        <v>46</v>
      </c>
      <c r="V8" s="747">
        <v>37</v>
      </c>
      <c r="W8" s="746">
        <v>42</v>
      </c>
      <c r="X8" s="746">
        <v>20</v>
      </c>
      <c r="Y8" s="747">
        <v>22</v>
      </c>
      <c r="Z8" s="747">
        <v>23</v>
      </c>
      <c r="AA8" s="747">
        <v>7</v>
      </c>
      <c r="AB8" s="747">
        <v>16</v>
      </c>
      <c r="AC8" s="746">
        <v>606</v>
      </c>
      <c r="AD8" s="746">
        <v>311</v>
      </c>
      <c r="AE8" s="747">
        <v>295</v>
      </c>
      <c r="AF8" s="746">
        <v>65</v>
      </c>
      <c r="AG8" s="746">
        <v>38</v>
      </c>
      <c r="AH8" s="747">
        <v>27</v>
      </c>
      <c r="AI8" s="746">
        <v>47</v>
      </c>
      <c r="AJ8" s="746">
        <v>24</v>
      </c>
      <c r="AK8" s="747">
        <v>23</v>
      </c>
      <c r="AL8" s="746">
        <v>95</v>
      </c>
      <c r="AM8" s="746">
        <v>56</v>
      </c>
      <c r="AN8" s="747">
        <v>39</v>
      </c>
      <c r="AO8" s="746">
        <v>67</v>
      </c>
      <c r="AP8" s="746">
        <v>35</v>
      </c>
      <c r="AQ8" s="747">
        <v>32</v>
      </c>
      <c r="AR8" s="746">
        <v>93</v>
      </c>
      <c r="AS8" s="746">
        <v>55</v>
      </c>
      <c r="AT8" s="747">
        <v>38</v>
      </c>
      <c r="AU8" s="746">
        <v>89</v>
      </c>
      <c r="AV8" s="746">
        <v>38</v>
      </c>
      <c r="AW8" s="747">
        <v>51</v>
      </c>
      <c r="AX8" s="746">
        <v>144</v>
      </c>
      <c r="AY8" s="746">
        <v>67</v>
      </c>
      <c r="AZ8" s="747">
        <v>77</v>
      </c>
      <c r="BA8" s="23" t="s">
        <v>385</v>
      </c>
    </row>
    <row r="9" spans="1:53" s="197" customFormat="1" ht="22.5" customHeight="1">
      <c r="A9" s="537" t="s">
        <v>188</v>
      </c>
      <c r="B9" s="743">
        <v>2589</v>
      </c>
      <c r="C9" s="744">
        <v>1339</v>
      </c>
      <c r="D9" s="744">
        <v>1250</v>
      </c>
      <c r="E9" s="746">
        <v>710</v>
      </c>
      <c r="F9" s="746">
        <v>357</v>
      </c>
      <c r="G9" s="746">
        <v>353</v>
      </c>
      <c r="H9" s="746">
        <v>196</v>
      </c>
      <c r="I9" s="746">
        <v>113</v>
      </c>
      <c r="J9" s="746">
        <v>83</v>
      </c>
      <c r="K9" s="746">
        <v>68</v>
      </c>
      <c r="L9" s="746">
        <v>35</v>
      </c>
      <c r="M9" s="746">
        <v>33</v>
      </c>
      <c r="N9" s="746">
        <v>128</v>
      </c>
      <c r="O9" s="746">
        <v>63</v>
      </c>
      <c r="P9" s="746">
        <v>65</v>
      </c>
      <c r="Q9" s="746">
        <v>78</v>
      </c>
      <c r="R9" s="746">
        <v>37</v>
      </c>
      <c r="S9" s="746">
        <v>41</v>
      </c>
      <c r="T9" s="746">
        <v>51</v>
      </c>
      <c r="U9" s="746">
        <v>29</v>
      </c>
      <c r="V9" s="746">
        <v>22</v>
      </c>
      <c r="W9" s="746">
        <v>30</v>
      </c>
      <c r="X9" s="746">
        <v>16</v>
      </c>
      <c r="Y9" s="746">
        <v>14</v>
      </c>
      <c r="Z9" s="746">
        <v>29</v>
      </c>
      <c r="AA9" s="746">
        <v>14</v>
      </c>
      <c r="AB9" s="746">
        <v>15</v>
      </c>
      <c r="AC9" s="746">
        <v>644</v>
      </c>
      <c r="AD9" s="746">
        <v>322</v>
      </c>
      <c r="AE9" s="746">
        <v>322</v>
      </c>
      <c r="AF9" s="746">
        <v>53</v>
      </c>
      <c r="AG9" s="746">
        <v>30</v>
      </c>
      <c r="AH9" s="746">
        <v>23</v>
      </c>
      <c r="AI9" s="746">
        <v>60</v>
      </c>
      <c r="AJ9" s="746">
        <v>32</v>
      </c>
      <c r="AK9" s="746">
        <v>28</v>
      </c>
      <c r="AL9" s="746">
        <v>80</v>
      </c>
      <c r="AM9" s="746">
        <v>39</v>
      </c>
      <c r="AN9" s="746">
        <v>41</v>
      </c>
      <c r="AO9" s="746">
        <v>73</v>
      </c>
      <c r="AP9" s="746">
        <v>37</v>
      </c>
      <c r="AQ9" s="746">
        <v>36</v>
      </c>
      <c r="AR9" s="746">
        <v>115</v>
      </c>
      <c r="AS9" s="746">
        <v>59</v>
      </c>
      <c r="AT9" s="746">
        <v>56</v>
      </c>
      <c r="AU9" s="746">
        <v>89</v>
      </c>
      <c r="AV9" s="746">
        <v>54</v>
      </c>
      <c r="AW9" s="746">
        <v>35</v>
      </c>
      <c r="AX9" s="746">
        <v>185</v>
      </c>
      <c r="AY9" s="746">
        <v>102</v>
      </c>
      <c r="AZ9" s="746">
        <v>83</v>
      </c>
      <c r="BA9" s="23" t="s">
        <v>386</v>
      </c>
    </row>
    <row r="10" spans="1:53" s="197" customFormat="1" ht="22.5" customHeight="1">
      <c r="A10" s="537" t="s">
        <v>189</v>
      </c>
      <c r="B10" s="743">
        <v>2541</v>
      </c>
      <c r="C10" s="744">
        <v>1421</v>
      </c>
      <c r="D10" s="744">
        <v>1120</v>
      </c>
      <c r="E10" s="746">
        <v>686</v>
      </c>
      <c r="F10" s="746">
        <v>397</v>
      </c>
      <c r="G10" s="746">
        <v>289</v>
      </c>
      <c r="H10" s="746">
        <v>182</v>
      </c>
      <c r="I10" s="746">
        <v>93</v>
      </c>
      <c r="J10" s="746">
        <v>89</v>
      </c>
      <c r="K10" s="746">
        <v>75</v>
      </c>
      <c r="L10" s="746">
        <v>32</v>
      </c>
      <c r="M10" s="746">
        <v>43</v>
      </c>
      <c r="N10" s="746">
        <v>135</v>
      </c>
      <c r="O10" s="746">
        <v>70</v>
      </c>
      <c r="P10" s="746">
        <v>65</v>
      </c>
      <c r="Q10" s="746">
        <v>81</v>
      </c>
      <c r="R10" s="746">
        <v>40</v>
      </c>
      <c r="S10" s="746">
        <v>41</v>
      </c>
      <c r="T10" s="746">
        <v>74</v>
      </c>
      <c r="U10" s="746">
        <v>35</v>
      </c>
      <c r="V10" s="746">
        <v>39</v>
      </c>
      <c r="W10" s="746">
        <v>45</v>
      </c>
      <c r="X10" s="746">
        <v>30</v>
      </c>
      <c r="Y10" s="746">
        <v>15</v>
      </c>
      <c r="Z10" s="746">
        <v>18</v>
      </c>
      <c r="AA10" s="746">
        <v>13</v>
      </c>
      <c r="AB10" s="746">
        <v>5</v>
      </c>
      <c r="AC10" s="746">
        <v>579</v>
      </c>
      <c r="AD10" s="746">
        <v>329</v>
      </c>
      <c r="AE10" s="746">
        <v>250</v>
      </c>
      <c r="AF10" s="746">
        <v>79</v>
      </c>
      <c r="AG10" s="746">
        <v>49</v>
      </c>
      <c r="AH10" s="746">
        <v>30</v>
      </c>
      <c r="AI10" s="746">
        <v>66</v>
      </c>
      <c r="AJ10" s="746">
        <v>43</v>
      </c>
      <c r="AK10" s="746">
        <v>23</v>
      </c>
      <c r="AL10" s="746">
        <v>73</v>
      </c>
      <c r="AM10" s="746">
        <v>44</v>
      </c>
      <c r="AN10" s="746">
        <v>29</v>
      </c>
      <c r="AO10" s="746">
        <v>69</v>
      </c>
      <c r="AP10" s="746">
        <v>38</v>
      </c>
      <c r="AQ10" s="746">
        <v>31</v>
      </c>
      <c r="AR10" s="746">
        <v>131</v>
      </c>
      <c r="AS10" s="746">
        <v>68</v>
      </c>
      <c r="AT10" s="746">
        <v>63</v>
      </c>
      <c r="AU10" s="746">
        <v>91</v>
      </c>
      <c r="AV10" s="746">
        <v>51</v>
      </c>
      <c r="AW10" s="746">
        <v>40</v>
      </c>
      <c r="AX10" s="746">
        <v>157</v>
      </c>
      <c r="AY10" s="746">
        <v>89</v>
      </c>
      <c r="AZ10" s="746">
        <v>68</v>
      </c>
      <c r="BA10" s="23" t="s">
        <v>387</v>
      </c>
    </row>
    <row r="11" spans="1:53" s="197" customFormat="1" ht="22.5" customHeight="1">
      <c r="A11" s="537" t="s">
        <v>190</v>
      </c>
      <c r="B11" s="743">
        <v>1862</v>
      </c>
      <c r="C11" s="744">
        <v>1002</v>
      </c>
      <c r="D11" s="744">
        <v>860</v>
      </c>
      <c r="E11" s="746">
        <v>501</v>
      </c>
      <c r="F11" s="746">
        <v>262</v>
      </c>
      <c r="G11" s="746">
        <v>239</v>
      </c>
      <c r="H11" s="746">
        <v>125</v>
      </c>
      <c r="I11" s="746">
        <v>52</v>
      </c>
      <c r="J11" s="746">
        <v>73</v>
      </c>
      <c r="K11" s="746">
        <v>59</v>
      </c>
      <c r="L11" s="746">
        <v>32</v>
      </c>
      <c r="M11" s="746">
        <v>27</v>
      </c>
      <c r="N11" s="746">
        <v>90</v>
      </c>
      <c r="O11" s="746">
        <v>58</v>
      </c>
      <c r="P11" s="746">
        <v>32</v>
      </c>
      <c r="Q11" s="746">
        <v>93</v>
      </c>
      <c r="R11" s="746">
        <v>45</v>
      </c>
      <c r="S11" s="746">
        <v>48</v>
      </c>
      <c r="T11" s="746">
        <v>39</v>
      </c>
      <c r="U11" s="746">
        <v>23</v>
      </c>
      <c r="V11" s="746">
        <v>16</v>
      </c>
      <c r="W11" s="746">
        <v>45</v>
      </c>
      <c r="X11" s="746">
        <v>27</v>
      </c>
      <c r="Y11" s="746">
        <v>18</v>
      </c>
      <c r="Z11" s="746">
        <v>15</v>
      </c>
      <c r="AA11" s="746">
        <v>7</v>
      </c>
      <c r="AB11" s="746">
        <v>8</v>
      </c>
      <c r="AC11" s="746">
        <v>395</v>
      </c>
      <c r="AD11" s="746">
        <v>241</v>
      </c>
      <c r="AE11" s="746">
        <v>154</v>
      </c>
      <c r="AF11" s="746">
        <v>31</v>
      </c>
      <c r="AG11" s="746">
        <v>19</v>
      </c>
      <c r="AH11" s="746">
        <v>12</v>
      </c>
      <c r="AI11" s="746">
        <v>45</v>
      </c>
      <c r="AJ11" s="746">
        <v>27</v>
      </c>
      <c r="AK11" s="746">
        <v>18</v>
      </c>
      <c r="AL11" s="746">
        <v>113</v>
      </c>
      <c r="AM11" s="746">
        <v>30</v>
      </c>
      <c r="AN11" s="746">
        <v>83</v>
      </c>
      <c r="AO11" s="746">
        <v>39</v>
      </c>
      <c r="AP11" s="746">
        <v>23</v>
      </c>
      <c r="AQ11" s="746">
        <v>16</v>
      </c>
      <c r="AR11" s="746">
        <v>71</v>
      </c>
      <c r="AS11" s="746">
        <v>50</v>
      </c>
      <c r="AT11" s="746">
        <v>21</v>
      </c>
      <c r="AU11" s="746">
        <v>78</v>
      </c>
      <c r="AV11" s="746">
        <v>42</v>
      </c>
      <c r="AW11" s="746">
        <v>36</v>
      </c>
      <c r="AX11" s="746">
        <v>123</v>
      </c>
      <c r="AY11" s="746">
        <v>64</v>
      </c>
      <c r="AZ11" s="746">
        <v>59</v>
      </c>
      <c r="BA11" s="23" t="s">
        <v>388</v>
      </c>
    </row>
    <row r="12" spans="1:53" s="197" customFormat="1" ht="22.5" customHeight="1">
      <c r="A12" s="537" t="s">
        <v>191</v>
      </c>
      <c r="B12" s="743">
        <v>1545</v>
      </c>
      <c r="C12" s="744">
        <v>821</v>
      </c>
      <c r="D12" s="744">
        <v>724</v>
      </c>
      <c r="E12" s="746">
        <v>383</v>
      </c>
      <c r="F12" s="746">
        <v>203</v>
      </c>
      <c r="G12" s="746">
        <v>180</v>
      </c>
      <c r="H12" s="746">
        <v>120</v>
      </c>
      <c r="I12" s="746">
        <v>58</v>
      </c>
      <c r="J12" s="746">
        <v>62</v>
      </c>
      <c r="K12" s="746">
        <v>70</v>
      </c>
      <c r="L12" s="746">
        <v>36</v>
      </c>
      <c r="M12" s="746">
        <v>34</v>
      </c>
      <c r="N12" s="746">
        <v>64</v>
      </c>
      <c r="O12" s="746">
        <v>24</v>
      </c>
      <c r="P12" s="746">
        <v>40</v>
      </c>
      <c r="Q12" s="746">
        <v>48</v>
      </c>
      <c r="R12" s="746">
        <v>27</v>
      </c>
      <c r="S12" s="746">
        <v>21</v>
      </c>
      <c r="T12" s="746">
        <v>45</v>
      </c>
      <c r="U12" s="746">
        <v>22</v>
      </c>
      <c r="V12" s="746">
        <v>23</v>
      </c>
      <c r="W12" s="746">
        <v>26</v>
      </c>
      <c r="X12" s="746">
        <v>14</v>
      </c>
      <c r="Y12" s="746">
        <v>12</v>
      </c>
      <c r="Z12" s="746">
        <v>3</v>
      </c>
      <c r="AA12" s="746">
        <v>1</v>
      </c>
      <c r="AB12" s="746">
        <v>2</v>
      </c>
      <c r="AC12" s="746">
        <v>356</v>
      </c>
      <c r="AD12" s="746">
        <v>189</v>
      </c>
      <c r="AE12" s="746">
        <v>167</v>
      </c>
      <c r="AF12" s="746">
        <v>43</v>
      </c>
      <c r="AG12" s="746">
        <v>28</v>
      </c>
      <c r="AH12" s="746">
        <v>15</v>
      </c>
      <c r="AI12" s="746">
        <v>48</v>
      </c>
      <c r="AJ12" s="746">
        <v>24</v>
      </c>
      <c r="AK12" s="746">
        <v>24</v>
      </c>
      <c r="AL12" s="746">
        <v>77</v>
      </c>
      <c r="AM12" s="746">
        <v>43</v>
      </c>
      <c r="AN12" s="746">
        <v>34</v>
      </c>
      <c r="AO12" s="746">
        <v>52</v>
      </c>
      <c r="AP12" s="746">
        <v>24</v>
      </c>
      <c r="AQ12" s="746">
        <v>28</v>
      </c>
      <c r="AR12" s="746">
        <v>67</v>
      </c>
      <c r="AS12" s="746">
        <v>39</v>
      </c>
      <c r="AT12" s="746">
        <v>28</v>
      </c>
      <c r="AU12" s="746">
        <v>56</v>
      </c>
      <c r="AV12" s="746">
        <v>36</v>
      </c>
      <c r="AW12" s="746">
        <v>20</v>
      </c>
      <c r="AX12" s="746">
        <v>87</v>
      </c>
      <c r="AY12" s="746">
        <v>53</v>
      </c>
      <c r="AZ12" s="746">
        <v>34</v>
      </c>
      <c r="BA12" s="23" t="s">
        <v>389</v>
      </c>
    </row>
    <row r="13" spans="1:53" s="197" customFormat="1" ht="22.5" customHeight="1">
      <c r="A13" s="537" t="s">
        <v>192</v>
      </c>
      <c r="B13" s="743">
        <v>1724</v>
      </c>
      <c r="C13" s="744">
        <v>914</v>
      </c>
      <c r="D13" s="744">
        <v>810</v>
      </c>
      <c r="E13" s="746">
        <v>447</v>
      </c>
      <c r="F13" s="746">
        <v>227</v>
      </c>
      <c r="G13" s="746">
        <v>220</v>
      </c>
      <c r="H13" s="746">
        <v>145</v>
      </c>
      <c r="I13" s="746">
        <v>79</v>
      </c>
      <c r="J13" s="746">
        <v>66</v>
      </c>
      <c r="K13" s="746">
        <v>62</v>
      </c>
      <c r="L13" s="746">
        <v>33</v>
      </c>
      <c r="M13" s="746">
        <v>29</v>
      </c>
      <c r="N13" s="746">
        <v>92</v>
      </c>
      <c r="O13" s="746">
        <v>55</v>
      </c>
      <c r="P13" s="746">
        <v>37</v>
      </c>
      <c r="Q13" s="746">
        <v>52</v>
      </c>
      <c r="R13" s="746">
        <v>35</v>
      </c>
      <c r="S13" s="746">
        <v>17</v>
      </c>
      <c r="T13" s="746">
        <v>32</v>
      </c>
      <c r="U13" s="746">
        <v>16</v>
      </c>
      <c r="V13" s="746">
        <v>16</v>
      </c>
      <c r="W13" s="746">
        <v>30</v>
      </c>
      <c r="X13" s="746">
        <v>19</v>
      </c>
      <c r="Y13" s="746">
        <v>11</v>
      </c>
      <c r="Z13" s="746">
        <v>12</v>
      </c>
      <c r="AA13" s="746">
        <v>5</v>
      </c>
      <c r="AB13" s="746">
        <v>7</v>
      </c>
      <c r="AC13" s="746">
        <v>396</v>
      </c>
      <c r="AD13" s="746">
        <v>191</v>
      </c>
      <c r="AE13" s="746">
        <v>205</v>
      </c>
      <c r="AF13" s="746">
        <v>45</v>
      </c>
      <c r="AG13" s="746">
        <v>27</v>
      </c>
      <c r="AH13" s="746">
        <v>18</v>
      </c>
      <c r="AI13" s="746">
        <v>41</v>
      </c>
      <c r="AJ13" s="746">
        <v>26</v>
      </c>
      <c r="AK13" s="746">
        <v>15</v>
      </c>
      <c r="AL13" s="746">
        <v>65</v>
      </c>
      <c r="AM13" s="746">
        <v>32</v>
      </c>
      <c r="AN13" s="746">
        <v>33</v>
      </c>
      <c r="AO13" s="746">
        <v>50</v>
      </c>
      <c r="AP13" s="746">
        <v>26</v>
      </c>
      <c r="AQ13" s="746">
        <v>24</v>
      </c>
      <c r="AR13" s="746">
        <v>69</v>
      </c>
      <c r="AS13" s="746">
        <v>34</v>
      </c>
      <c r="AT13" s="746">
        <v>35</v>
      </c>
      <c r="AU13" s="746">
        <v>58</v>
      </c>
      <c r="AV13" s="746">
        <v>31</v>
      </c>
      <c r="AW13" s="746">
        <v>27</v>
      </c>
      <c r="AX13" s="746">
        <v>128</v>
      </c>
      <c r="AY13" s="746">
        <v>78</v>
      </c>
      <c r="AZ13" s="746">
        <v>50</v>
      </c>
      <c r="BA13" s="23" t="s">
        <v>390</v>
      </c>
    </row>
    <row r="14" spans="1:53" s="197" customFormat="1" ht="22.5" customHeight="1">
      <c r="A14" s="537" t="s">
        <v>193</v>
      </c>
      <c r="B14" s="743">
        <v>1768</v>
      </c>
      <c r="C14" s="744">
        <v>954</v>
      </c>
      <c r="D14" s="744">
        <v>814</v>
      </c>
      <c r="E14" s="746">
        <v>398</v>
      </c>
      <c r="F14" s="746">
        <v>206</v>
      </c>
      <c r="G14" s="746">
        <v>192</v>
      </c>
      <c r="H14" s="746">
        <v>144</v>
      </c>
      <c r="I14" s="746">
        <v>74</v>
      </c>
      <c r="J14" s="746">
        <v>70</v>
      </c>
      <c r="K14" s="746">
        <v>38</v>
      </c>
      <c r="L14" s="746">
        <v>26</v>
      </c>
      <c r="M14" s="746">
        <v>12</v>
      </c>
      <c r="N14" s="746">
        <v>125</v>
      </c>
      <c r="O14" s="746">
        <v>67</v>
      </c>
      <c r="P14" s="746">
        <v>58</v>
      </c>
      <c r="Q14" s="746">
        <v>53</v>
      </c>
      <c r="R14" s="746">
        <v>32</v>
      </c>
      <c r="S14" s="746">
        <v>21</v>
      </c>
      <c r="T14" s="746">
        <v>52</v>
      </c>
      <c r="U14" s="746">
        <v>27</v>
      </c>
      <c r="V14" s="746">
        <v>25</v>
      </c>
      <c r="W14" s="746">
        <v>24</v>
      </c>
      <c r="X14" s="746">
        <v>11</v>
      </c>
      <c r="Y14" s="746">
        <v>13</v>
      </c>
      <c r="Z14" s="746">
        <v>22</v>
      </c>
      <c r="AA14" s="746">
        <v>14</v>
      </c>
      <c r="AB14" s="746">
        <v>8</v>
      </c>
      <c r="AC14" s="746">
        <v>469</v>
      </c>
      <c r="AD14" s="746">
        <v>244</v>
      </c>
      <c r="AE14" s="746">
        <v>225</v>
      </c>
      <c r="AF14" s="746">
        <v>52</v>
      </c>
      <c r="AG14" s="746">
        <v>27</v>
      </c>
      <c r="AH14" s="746">
        <v>25</v>
      </c>
      <c r="AI14" s="746">
        <v>54</v>
      </c>
      <c r="AJ14" s="746">
        <v>30</v>
      </c>
      <c r="AK14" s="746">
        <v>24</v>
      </c>
      <c r="AL14" s="746">
        <v>56</v>
      </c>
      <c r="AM14" s="746">
        <v>40</v>
      </c>
      <c r="AN14" s="746">
        <v>16</v>
      </c>
      <c r="AO14" s="746">
        <v>34</v>
      </c>
      <c r="AP14" s="746">
        <v>21</v>
      </c>
      <c r="AQ14" s="746">
        <v>13</v>
      </c>
      <c r="AR14" s="746">
        <v>90</v>
      </c>
      <c r="AS14" s="746">
        <v>44</v>
      </c>
      <c r="AT14" s="746">
        <v>46</v>
      </c>
      <c r="AU14" s="746">
        <v>71</v>
      </c>
      <c r="AV14" s="746">
        <v>37</v>
      </c>
      <c r="AW14" s="746">
        <v>34</v>
      </c>
      <c r="AX14" s="746">
        <v>86</v>
      </c>
      <c r="AY14" s="746">
        <v>54</v>
      </c>
      <c r="AZ14" s="746">
        <v>32</v>
      </c>
      <c r="BA14" s="23" t="s">
        <v>391</v>
      </c>
    </row>
    <row r="15" spans="1:53" s="197" customFormat="1" ht="22.5" customHeight="1">
      <c r="A15" s="537" t="s">
        <v>194</v>
      </c>
      <c r="B15" s="743">
        <v>1991</v>
      </c>
      <c r="C15" s="744">
        <v>1037</v>
      </c>
      <c r="D15" s="744">
        <v>954</v>
      </c>
      <c r="E15" s="746">
        <v>538</v>
      </c>
      <c r="F15" s="746">
        <v>275</v>
      </c>
      <c r="G15" s="746">
        <v>263</v>
      </c>
      <c r="H15" s="746">
        <v>159</v>
      </c>
      <c r="I15" s="746">
        <v>74</v>
      </c>
      <c r="J15" s="746">
        <v>85</v>
      </c>
      <c r="K15" s="746">
        <v>62</v>
      </c>
      <c r="L15" s="746">
        <v>29</v>
      </c>
      <c r="M15" s="746">
        <v>33</v>
      </c>
      <c r="N15" s="746">
        <v>108</v>
      </c>
      <c r="O15" s="746">
        <v>61</v>
      </c>
      <c r="P15" s="746">
        <v>47</v>
      </c>
      <c r="Q15" s="746">
        <v>63</v>
      </c>
      <c r="R15" s="746">
        <v>37</v>
      </c>
      <c r="S15" s="746">
        <v>26</v>
      </c>
      <c r="T15" s="746">
        <v>52</v>
      </c>
      <c r="U15" s="746">
        <v>22</v>
      </c>
      <c r="V15" s="746">
        <v>30</v>
      </c>
      <c r="W15" s="746">
        <v>29</v>
      </c>
      <c r="X15" s="746">
        <v>18</v>
      </c>
      <c r="Y15" s="746">
        <v>11</v>
      </c>
      <c r="Z15" s="746">
        <v>11</v>
      </c>
      <c r="AA15" s="746">
        <v>7</v>
      </c>
      <c r="AB15" s="746">
        <v>4</v>
      </c>
      <c r="AC15" s="746">
        <v>508</v>
      </c>
      <c r="AD15" s="746">
        <v>249</v>
      </c>
      <c r="AE15" s="746">
        <v>259</v>
      </c>
      <c r="AF15" s="746">
        <v>38</v>
      </c>
      <c r="AG15" s="746">
        <v>23</v>
      </c>
      <c r="AH15" s="746">
        <v>15</v>
      </c>
      <c r="AI15" s="746">
        <v>47</v>
      </c>
      <c r="AJ15" s="746">
        <v>24</v>
      </c>
      <c r="AK15" s="746">
        <v>23</v>
      </c>
      <c r="AL15" s="746">
        <v>58</v>
      </c>
      <c r="AM15" s="746">
        <v>35</v>
      </c>
      <c r="AN15" s="746">
        <v>23</v>
      </c>
      <c r="AO15" s="746">
        <v>75</v>
      </c>
      <c r="AP15" s="746">
        <v>41</v>
      </c>
      <c r="AQ15" s="746">
        <v>34</v>
      </c>
      <c r="AR15" s="746">
        <v>70</v>
      </c>
      <c r="AS15" s="746">
        <v>43</v>
      </c>
      <c r="AT15" s="746">
        <v>27</v>
      </c>
      <c r="AU15" s="746">
        <v>67</v>
      </c>
      <c r="AV15" s="746">
        <v>38</v>
      </c>
      <c r="AW15" s="746">
        <v>29</v>
      </c>
      <c r="AX15" s="746">
        <v>106</v>
      </c>
      <c r="AY15" s="746">
        <v>61</v>
      </c>
      <c r="AZ15" s="746">
        <v>45</v>
      </c>
      <c r="BA15" s="23" t="s">
        <v>392</v>
      </c>
    </row>
    <row r="16" spans="1:53" s="197" customFormat="1" ht="22.5" customHeight="1">
      <c r="A16" s="537" t="s">
        <v>195</v>
      </c>
      <c r="B16" s="743">
        <v>1786</v>
      </c>
      <c r="C16" s="744">
        <v>977</v>
      </c>
      <c r="D16" s="744">
        <v>809</v>
      </c>
      <c r="E16" s="746">
        <v>474</v>
      </c>
      <c r="F16" s="746">
        <v>256</v>
      </c>
      <c r="G16" s="746">
        <v>218</v>
      </c>
      <c r="H16" s="746">
        <v>146</v>
      </c>
      <c r="I16" s="746">
        <v>82</v>
      </c>
      <c r="J16" s="746">
        <v>64</v>
      </c>
      <c r="K16" s="746">
        <v>57</v>
      </c>
      <c r="L16" s="746">
        <v>30</v>
      </c>
      <c r="M16" s="746">
        <v>27</v>
      </c>
      <c r="N16" s="746">
        <v>102</v>
      </c>
      <c r="O16" s="746">
        <v>55</v>
      </c>
      <c r="P16" s="746">
        <v>47</v>
      </c>
      <c r="Q16" s="746">
        <v>48</v>
      </c>
      <c r="R16" s="746">
        <v>25</v>
      </c>
      <c r="S16" s="746">
        <v>23</v>
      </c>
      <c r="T16" s="746">
        <v>40</v>
      </c>
      <c r="U16" s="746">
        <v>21</v>
      </c>
      <c r="V16" s="746">
        <v>19</v>
      </c>
      <c r="W16" s="746">
        <v>26</v>
      </c>
      <c r="X16" s="746">
        <v>14</v>
      </c>
      <c r="Y16" s="746">
        <v>12</v>
      </c>
      <c r="Z16" s="746">
        <v>10</v>
      </c>
      <c r="AA16" s="746">
        <v>4</v>
      </c>
      <c r="AB16" s="746">
        <v>6</v>
      </c>
      <c r="AC16" s="746">
        <v>406</v>
      </c>
      <c r="AD16" s="746">
        <v>211</v>
      </c>
      <c r="AE16" s="746">
        <v>195</v>
      </c>
      <c r="AF16" s="746">
        <v>40</v>
      </c>
      <c r="AG16" s="746">
        <v>22</v>
      </c>
      <c r="AH16" s="746">
        <v>18</v>
      </c>
      <c r="AI16" s="746">
        <v>60</v>
      </c>
      <c r="AJ16" s="746">
        <v>36</v>
      </c>
      <c r="AK16" s="746">
        <v>24</v>
      </c>
      <c r="AL16" s="746">
        <v>62</v>
      </c>
      <c r="AM16" s="746">
        <v>39</v>
      </c>
      <c r="AN16" s="746">
        <v>23</v>
      </c>
      <c r="AO16" s="746">
        <v>54</v>
      </c>
      <c r="AP16" s="746">
        <v>33</v>
      </c>
      <c r="AQ16" s="746">
        <v>21</v>
      </c>
      <c r="AR16" s="746">
        <v>68</v>
      </c>
      <c r="AS16" s="746">
        <v>40</v>
      </c>
      <c r="AT16" s="746">
        <v>28</v>
      </c>
      <c r="AU16" s="746">
        <v>72</v>
      </c>
      <c r="AV16" s="746">
        <v>42</v>
      </c>
      <c r="AW16" s="746">
        <v>30</v>
      </c>
      <c r="AX16" s="746">
        <v>121</v>
      </c>
      <c r="AY16" s="746">
        <v>67</v>
      </c>
      <c r="AZ16" s="746">
        <v>54</v>
      </c>
      <c r="BA16" s="23" t="s">
        <v>393</v>
      </c>
    </row>
    <row r="17" spans="1:53" s="197" customFormat="1" ht="22.5" customHeight="1">
      <c r="A17" s="537" t="s">
        <v>196</v>
      </c>
      <c r="B17" s="743">
        <v>1900</v>
      </c>
      <c r="C17" s="744">
        <v>992</v>
      </c>
      <c r="D17" s="744">
        <v>908</v>
      </c>
      <c r="E17" s="746">
        <v>457</v>
      </c>
      <c r="F17" s="746">
        <v>231</v>
      </c>
      <c r="G17" s="746">
        <v>226</v>
      </c>
      <c r="H17" s="746">
        <v>143</v>
      </c>
      <c r="I17" s="746">
        <v>79</v>
      </c>
      <c r="J17" s="746">
        <v>64</v>
      </c>
      <c r="K17" s="746">
        <v>49</v>
      </c>
      <c r="L17" s="746">
        <v>27</v>
      </c>
      <c r="M17" s="746">
        <v>22</v>
      </c>
      <c r="N17" s="746">
        <v>85</v>
      </c>
      <c r="O17" s="746">
        <v>46</v>
      </c>
      <c r="P17" s="746">
        <v>39</v>
      </c>
      <c r="Q17" s="746">
        <v>72</v>
      </c>
      <c r="R17" s="746">
        <v>42</v>
      </c>
      <c r="S17" s="746">
        <v>30</v>
      </c>
      <c r="T17" s="746">
        <v>46</v>
      </c>
      <c r="U17" s="746">
        <v>21</v>
      </c>
      <c r="V17" s="746">
        <v>25</v>
      </c>
      <c r="W17" s="746">
        <v>55</v>
      </c>
      <c r="X17" s="746">
        <v>24</v>
      </c>
      <c r="Y17" s="746">
        <v>31</v>
      </c>
      <c r="Z17" s="746">
        <v>9</v>
      </c>
      <c r="AA17" s="746">
        <v>7</v>
      </c>
      <c r="AB17" s="746">
        <v>2</v>
      </c>
      <c r="AC17" s="746">
        <v>450</v>
      </c>
      <c r="AD17" s="746">
        <v>225</v>
      </c>
      <c r="AE17" s="746">
        <v>225</v>
      </c>
      <c r="AF17" s="746">
        <v>44</v>
      </c>
      <c r="AG17" s="746">
        <v>25</v>
      </c>
      <c r="AH17" s="746">
        <v>19</v>
      </c>
      <c r="AI17" s="746">
        <v>54</v>
      </c>
      <c r="AJ17" s="746">
        <v>28</v>
      </c>
      <c r="AK17" s="746">
        <v>26</v>
      </c>
      <c r="AL17" s="746">
        <v>78</v>
      </c>
      <c r="AM17" s="746">
        <v>40</v>
      </c>
      <c r="AN17" s="746">
        <v>38</v>
      </c>
      <c r="AO17" s="746">
        <v>46</v>
      </c>
      <c r="AP17" s="746">
        <v>27</v>
      </c>
      <c r="AQ17" s="746">
        <v>19</v>
      </c>
      <c r="AR17" s="746">
        <v>107</v>
      </c>
      <c r="AS17" s="746">
        <v>61</v>
      </c>
      <c r="AT17" s="746">
        <v>46</v>
      </c>
      <c r="AU17" s="746">
        <v>86</v>
      </c>
      <c r="AV17" s="746">
        <v>49</v>
      </c>
      <c r="AW17" s="746">
        <v>37</v>
      </c>
      <c r="AX17" s="746">
        <v>119</v>
      </c>
      <c r="AY17" s="746">
        <v>60</v>
      </c>
      <c r="AZ17" s="746">
        <v>59</v>
      </c>
      <c r="BA17" s="23" t="s">
        <v>394</v>
      </c>
    </row>
    <row r="18" spans="1:53" s="197" customFormat="1" ht="22.5" customHeight="1">
      <c r="A18" s="537" t="s">
        <v>197</v>
      </c>
      <c r="B18" s="743">
        <v>1963</v>
      </c>
      <c r="C18" s="744">
        <v>1004</v>
      </c>
      <c r="D18" s="744">
        <v>959</v>
      </c>
      <c r="E18" s="746">
        <v>470</v>
      </c>
      <c r="F18" s="746">
        <v>252</v>
      </c>
      <c r="G18" s="746">
        <v>218</v>
      </c>
      <c r="H18" s="746">
        <v>126</v>
      </c>
      <c r="I18" s="746">
        <v>63</v>
      </c>
      <c r="J18" s="746">
        <v>63</v>
      </c>
      <c r="K18" s="746">
        <v>53</v>
      </c>
      <c r="L18" s="746">
        <v>26</v>
      </c>
      <c r="M18" s="746">
        <v>27</v>
      </c>
      <c r="N18" s="746">
        <v>106</v>
      </c>
      <c r="O18" s="746">
        <v>54</v>
      </c>
      <c r="P18" s="746">
        <v>52</v>
      </c>
      <c r="Q18" s="746">
        <v>62</v>
      </c>
      <c r="R18" s="746">
        <v>31</v>
      </c>
      <c r="S18" s="746">
        <v>31</v>
      </c>
      <c r="T18" s="746">
        <v>52</v>
      </c>
      <c r="U18" s="746">
        <v>28</v>
      </c>
      <c r="V18" s="746">
        <v>24</v>
      </c>
      <c r="W18" s="746">
        <v>52</v>
      </c>
      <c r="X18" s="746">
        <v>31</v>
      </c>
      <c r="Y18" s="746">
        <v>21</v>
      </c>
      <c r="Z18" s="746">
        <v>11</v>
      </c>
      <c r="AA18" s="746">
        <v>6</v>
      </c>
      <c r="AB18" s="746">
        <v>5</v>
      </c>
      <c r="AC18" s="746">
        <v>489</v>
      </c>
      <c r="AD18" s="746">
        <v>228</v>
      </c>
      <c r="AE18" s="746">
        <v>261</v>
      </c>
      <c r="AF18" s="746">
        <v>62</v>
      </c>
      <c r="AG18" s="746">
        <v>33</v>
      </c>
      <c r="AH18" s="746">
        <v>29</v>
      </c>
      <c r="AI18" s="746">
        <v>47</v>
      </c>
      <c r="AJ18" s="746">
        <v>24</v>
      </c>
      <c r="AK18" s="746">
        <v>23</v>
      </c>
      <c r="AL18" s="746">
        <v>67</v>
      </c>
      <c r="AM18" s="746">
        <v>35</v>
      </c>
      <c r="AN18" s="746">
        <v>32</v>
      </c>
      <c r="AO18" s="746">
        <v>68</v>
      </c>
      <c r="AP18" s="746">
        <v>28</v>
      </c>
      <c r="AQ18" s="746">
        <v>40</v>
      </c>
      <c r="AR18" s="746">
        <v>84</v>
      </c>
      <c r="AS18" s="746">
        <v>46</v>
      </c>
      <c r="AT18" s="746">
        <v>38</v>
      </c>
      <c r="AU18" s="746">
        <v>71</v>
      </c>
      <c r="AV18" s="746">
        <v>40</v>
      </c>
      <c r="AW18" s="746">
        <v>31</v>
      </c>
      <c r="AX18" s="746">
        <v>143</v>
      </c>
      <c r="AY18" s="746">
        <v>79</v>
      </c>
      <c r="AZ18" s="746">
        <v>64</v>
      </c>
      <c r="BA18" s="46" t="s">
        <v>395</v>
      </c>
    </row>
    <row r="19" spans="1:53" s="197" customFormat="1" ht="22.5" customHeight="1">
      <c r="A19" s="538" t="s">
        <v>198</v>
      </c>
      <c r="B19" s="748">
        <v>2124</v>
      </c>
      <c r="C19" s="749">
        <v>1061</v>
      </c>
      <c r="D19" s="749">
        <v>1063</v>
      </c>
      <c r="E19" s="750">
        <v>581</v>
      </c>
      <c r="F19" s="750">
        <v>279</v>
      </c>
      <c r="G19" s="750">
        <v>302</v>
      </c>
      <c r="H19" s="750">
        <v>134</v>
      </c>
      <c r="I19" s="750">
        <v>55</v>
      </c>
      <c r="J19" s="750">
        <v>79</v>
      </c>
      <c r="K19" s="750">
        <v>72</v>
      </c>
      <c r="L19" s="750">
        <v>35</v>
      </c>
      <c r="M19" s="750">
        <v>37</v>
      </c>
      <c r="N19" s="750">
        <v>113</v>
      </c>
      <c r="O19" s="750">
        <v>55</v>
      </c>
      <c r="P19" s="750">
        <v>58</v>
      </c>
      <c r="Q19" s="750">
        <v>70</v>
      </c>
      <c r="R19" s="750">
        <v>38</v>
      </c>
      <c r="S19" s="750">
        <v>32</v>
      </c>
      <c r="T19" s="750">
        <v>37</v>
      </c>
      <c r="U19" s="750">
        <v>26</v>
      </c>
      <c r="V19" s="750">
        <v>11</v>
      </c>
      <c r="W19" s="750">
        <v>37</v>
      </c>
      <c r="X19" s="750">
        <v>18</v>
      </c>
      <c r="Y19" s="750">
        <v>19</v>
      </c>
      <c r="Z19" s="750">
        <v>25</v>
      </c>
      <c r="AA19" s="750">
        <v>11</v>
      </c>
      <c r="AB19" s="750">
        <v>14</v>
      </c>
      <c r="AC19" s="750">
        <v>547</v>
      </c>
      <c r="AD19" s="750">
        <v>283</v>
      </c>
      <c r="AE19" s="750">
        <v>264</v>
      </c>
      <c r="AF19" s="750">
        <v>55</v>
      </c>
      <c r="AG19" s="750">
        <v>30</v>
      </c>
      <c r="AH19" s="750">
        <v>25</v>
      </c>
      <c r="AI19" s="750">
        <v>52</v>
      </c>
      <c r="AJ19" s="750">
        <v>26</v>
      </c>
      <c r="AK19" s="750">
        <v>26</v>
      </c>
      <c r="AL19" s="750">
        <v>72</v>
      </c>
      <c r="AM19" s="750">
        <v>31</v>
      </c>
      <c r="AN19" s="750">
        <v>41</v>
      </c>
      <c r="AO19" s="750">
        <v>56</v>
      </c>
      <c r="AP19" s="750">
        <v>31</v>
      </c>
      <c r="AQ19" s="750">
        <v>25</v>
      </c>
      <c r="AR19" s="750">
        <v>97</v>
      </c>
      <c r="AS19" s="750">
        <v>58</v>
      </c>
      <c r="AT19" s="750">
        <v>39</v>
      </c>
      <c r="AU19" s="750">
        <v>75</v>
      </c>
      <c r="AV19" s="750">
        <v>36</v>
      </c>
      <c r="AW19" s="750">
        <v>39</v>
      </c>
      <c r="AX19" s="750">
        <v>101</v>
      </c>
      <c r="AY19" s="750">
        <v>49</v>
      </c>
      <c r="AZ19" s="750">
        <v>52</v>
      </c>
      <c r="BA19" s="632" t="s">
        <v>396</v>
      </c>
    </row>
    <row r="20" spans="1:46" ht="14.25">
      <c r="A20" s="1031" t="s">
        <v>57</v>
      </c>
      <c r="B20" s="1032"/>
      <c r="C20" s="1032"/>
      <c r="D20" s="395"/>
      <c r="E20" s="395"/>
      <c r="F20" s="395"/>
      <c r="G20" s="395"/>
      <c r="H20" s="395"/>
      <c r="I20" s="396"/>
      <c r="J20" s="395"/>
      <c r="K20" s="395"/>
      <c r="M20" s="395"/>
      <c r="N20" s="398"/>
      <c r="O20" s="396"/>
      <c r="P20" s="395"/>
      <c r="Q20" s="397"/>
      <c r="R20" s="397"/>
      <c r="AT20" s="739" t="s">
        <v>747</v>
      </c>
    </row>
    <row r="21" spans="1:46" ht="13.5">
      <c r="A21" s="294" t="s">
        <v>63</v>
      </c>
      <c r="B21" s="290"/>
      <c r="C21" s="290"/>
      <c r="D21" s="290"/>
      <c r="E21" s="290"/>
      <c r="F21" s="290"/>
      <c r="G21" s="1036"/>
      <c r="H21" s="1036"/>
      <c r="I21" s="1036"/>
      <c r="J21" s="1036"/>
      <c r="K21" s="290"/>
      <c r="M21" s="290"/>
      <c r="N21" s="290"/>
      <c r="O21" s="290"/>
      <c r="P21" s="290"/>
      <c r="Q21" s="290"/>
      <c r="R21" s="290"/>
      <c r="AT21" s="290" t="s">
        <v>64</v>
      </c>
    </row>
  </sheetData>
  <sheetProtection/>
  <mergeCells count="8">
    <mergeCell ref="A20:C20"/>
    <mergeCell ref="G21:J21"/>
    <mergeCell ref="AI1:AZ1"/>
    <mergeCell ref="A2:P2"/>
    <mergeCell ref="Q2:AH2"/>
    <mergeCell ref="AI2:AZ2"/>
    <mergeCell ref="A1:P1"/>
    <mergeCell ref="Q1:AH1"/>
  </mergeCells>
  <printOptions/>
  <pageMargins left="0.35433070866141736" right="0.31496062992125984" top="0.7480314960629921" bottom="0.6692913385826772" header="0.5118110236220472" footer="0.5118110236220472"/>
  <pageSetup horizontalDpi="600" verticalDpi="600" orientation="landscape" paperSize="9" scale="76" r:id="rId1"/>
  <colBreaks count="2" manualBreakCount="2">
    <brk id="19" max="65535" man="1"/>
    <brk id="37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U27"/>
  <sheetViews>
    <sheetView zoomScaleSheetLayoutView="100" zoomScalePageLayoutView="0" workbookViewId="0" topLeftCell="A1">
      <selection activeCell="A2" sqref="A2:Q2"/>
    </sheetView>
  </sheetViews>
  <sheetFormatPr defaultColWidth="14.77734375" defaultRowHeight="24" customHeight="1"/>
  <cols>
    <col min="1" max="1" width="11.5546875" style="47" customWidth="1"/>
    <col min="2" max="4" width="7.77734375" style="47" customWidth="1"/>
    <col min="5" max="19" width="6.5546875" style="47" customWidth="1"/>
    <col min="20" max="20" width="10.21484375" style="47" customWidth="1"/>
    <col min="21" max="16384" width="14.77734375" style="47" customWidth="1"/>
  </cols>
  <sheetData>
    <row r="1" spans="1:20" ht="33.75" customHeight="1">
      <c r="A1" s="972" t="s">
        <v>661</v>
      </c>
      <c r="B1" s="971"/>
      <c r="C1" s="971"/>
      <c r="D1" s="971"/>
      <c r="E1" s="971"/>
      <c r="F1" s="971"/>
      <c r="G1" s="971"/>
      <c r="H1" s="971"/>
      <c r="I1" s="971"/>
      <c r="J1" s="971"/>
      <c r="K1" s="971"/>
      <c r="L1" s="971"/>
      <c r="M1" s="971"/>
      <c r="N1" s="971"/>
      <c r="O1" s="971"/>
      <c r="P1" s="971"/>
      <c r="Q1" s="971"/>
      <c r="R1" s="971"/>
      <c r="S1" s="971"/>
      <c r="T1" s="971"/>
    </row>
    <row r="2" spans="1:20" s="40" customFormat="1" ht="18" customHeight="1">
      <c r="A2" s="40" t="s">
        <v>266</v>
      </c>
      <c r="S2" s="41"/>
      <c r="T2" s="41" t="s">
        <v>267</v>
      </c>
    </row>
    <row r="3" spans="1:20" s="40" customFormat="1" ht="15.75" customHeight="1">
      <c r="A3" s="1053" t="s">
        <v>67</v>
      </c>
      <c r="B3" s="1047" t="s">
        <v>203</v>
      </c>
      <c r="C3" s="1048"/>
      <c r="D3" s="1048"/>
      <c r="E3" s="1047" t="s">
        <v>204</v>
      </c>
      <c r="F3" s="1048"/>
      <c r="G3" s="1048"/>
      <c r="H3" s="1047" t="s">
        <v>205</v>
      </c>
      <c r="I3" s="1048"/>
      <c r="J3" s="1048"/>
      <c r="K3" s="1047" t="s">
        <v>206</v>
      </c>
      <c r="L3" s="1048"/>
      <c r="M3" s="1048"/>
      <c r="N3" s="1050" t="s">
        <v>377</v>
      </c>
      <c r="O3" s="1051"/>
      <c r="P3" s="1052"/>
      <c r="Q3" s="1049" t="s">
        <v>207</v>
      </c>
      <c r="R3" s="1048"/>
      <c r="S3" s="1048"/>
      <c r="T3" s="58"/>
    </row>
    <row r="4" spans="1:20" s="40" customFormat="1" ht="15.75" customHeight="1">
      <c r="A4" s="1054"/>
      <c r="B4" s="59" t="s">
        <v>291</v>
      </c>
      <c r="C4" s="59" t="s">
        <v>208</v>
      </c>
      <c r="D4" s="59" t="s">
        <v>209</v>
      </c>
      <c r="E4" s="59" t="s">
        <v>291</v>
      </c>
      <c r="F4" s="59" t="s">
        <v>208</v>
      </c>
      <c r="G4" s="59" t="s">
        <v>209</v>
      </c>
      <c r="H4" s="59" t="s">
        <v>291</v>
      </c>
      <c r="I4" s="59" t="s">
        <v>208</v>
      </c>
      <c r="J4" s="59" t="s">
        <v>209</v>
      </c>
      <c r="K4" s="59" t="s">
        <v>291</v>
      </c>
      <c r="L4" s="59" t="s">
        <v>208</v>
      </c>
      <c r="M4" s="59" t="s">
        <v>209</v>
      </c>
      <c r="N4" s="59" t="s">
        <v>291</v>
      </c>
      <c r="O4" s="59" t="s">
        <v>208</v>
      </c>
      <c r="P4" s="59" t="s">
        <v>209</v>
      </c>
      <c r="Q4" s="59" t="s">
        <v>291</v>
      </c>
      <c r="R4" s="59" t="s">
        <v>208</v>
      </c>
      <c r="S4" s="59" t="s">
        <v>209</v>
      </c>
      <c r="T4" s="42" t="s">
        <v>202</v>
      </c>
    </row>
    <row r="5" spans="1:20" s="40" customFormat="1" ht="15.75" customHeight="1">
      <c r="A5" s="1055"/>
      <c r="B5" s="24" t="s">
        <v>210</v>
      </c>
      <c r="C5" s="24" t="s">
        <v>211</v>
      </c>
      <c r="D5" s="24" t="s">
        <v>212</v>
      </c>
      <c r="E5" s="24" t="s">
        <v>210</v>
      </c>
      <c r="F5" s="24" t="s">
        <v>211</v>
      </c>
      <c r="G5" s="24" t="s">
        <v>212</v>
      </c>
      <c r="H5" s="24" t="s">
        <v>210</v>
      </c>
      <c r="I5" s="24" t="s">
        <v>211</v>
      </c>
      <c r="J5" s="24" t="s">
        <v>212</v>
      </c>
      <c r="K5" s="24" t="s">
        <v>210</v>
      </c>
      <c r="L5" s="24" t="s">
        <v>211</v>
      </c>
      <c r="M5" s="24" t="s">
        <v>212</v>
      </c>
      <c r="N5" s="24" t="s">
        <v>210</v>
      </c>
      <c r="O5" s="24" t="s">
        <v>211</v>
      </c>
      <c r="P5" s="24" t="s">
        <v>212</v>
      </c>
      <c r="Q5" s="24" t="s">
        <v>210</v>
      </c>
      <c r="R5" s="24" t="s">
        <v>211</v>
      </c>
      <c r="S5" s="24" t="s">
        <v>212</v>
      </c>
      <c r="T5" s="60"/>
    </row>
    <row r="6" spans="1:20" s="40" customFormat="1" ht="18" customHeight="1">
      <c r="A6" s="45" t="s">
        <v>405</v>
      </c>
      <c r="B6" s="489">
        <v>4144</v>
      </c>
      <c r="C6" s="489">
        <v>2213</v>
      </c>
      <c r="D6" s="489">
        <v>1931</v>
      </c>
      <c r="E6" s="489">
        <v>130</v>
      </c>
      <c r="F6" s="489">
        <v>44</v>
      </c>
      <c r="G6" s="489">
        <v>86</v>
      </c>
      <c r="H6" s="489">
        <v>218</v>
      </c>
      <c r="I6" s="489">
        <v>131</v>
      </c>
      <c r="J6" s="489">
        <v>87</v>
      </c>
      <c r="K6" s="489">
        <v>1235</v>
      </c>
      <c r="L6" s="489">
        <v>594</v>
      </c>
      <c r="M6" s="489">
        <v>641</v>
      </c>
      <c r="N6" s="565">
        <v>361</v>
      </c>
      <c r="O6" s="565">
        <v>139</v>
      </c>
      <c r="P6" s="565">
        <v>222</v>
      </c>
      <c r="Q6" s="489">
        <v>82</v>
      </c>
      <c r="R6" s="489">
        <v>52</v>
      </c>
      <c r="S6" s="489">
        <v>30</v>
      </c>
      <c r="T6" s="46" t="s">
        <v>405</v>
      </c>
    </row>
    <row r="7" spans="1:20" s="40" customFormat="1" ht="18" customHeight="1">
      <c r="A7" s="45" t="s">
        <v>424</v>
      </c>
      <c r="B7" s="489">
        <v>4803</v>
      </c>
      <c r="C7" s="489">
        <v>2630</v>
      </c>
      <c r="D7" s="489">
        <v>2173</v>
      </c>
      <c r="E7" s="489">
        <v>139</v>
      </c>
      <c r="F7" s="489">
        <v>55</v>
      </c>
      <c r="G7" s="489">
        <v>84</v>
      </c>
      <c r="H7" s="489">
        <v>236</v>
      </c>
      <c r="I7" s="489">
        <v>146</v>
      </c>
      <c r="J7" s="489">
        <v>90</v>
      </c>
      <c r="K7" s="489">
        <v>1473</v>
      </c>
      <c r="L7" s="489">
        <v>742</v>
      </c>
      <c r="M7" s="489">
        <v>731</v>
      </c>
      <c r="N7" s="565">
        <v>383</v>
      </c>
      <c r="O7" s="565">
        <v>160</v>
      </c>
      <c r="P7" s="565">
        <v>223</v>
      </c>
      <c r="Q7" s="489">
        <v>80</v>
      </c>
      <c r="R7" s="489">
        <v>50</v>
      </c>
      <c r="S7" s="489">
        <v>30</v>
      </c>
      <c r="T7" s="46" t="s">
        <v>424</v>
      </c>
    </row>
    <row r="8" spans="1:20" s="40" customFormat="1" ht="18" customHeight="1">
      <c r="A8" s="45" t="s">
        <v>458</v>
      </c>
      <c r="B8" s="489">
        <v>5757</v>
      </c>
      <c r="C8" s="489">
        <v>3145</v>
      </c>
      <c r="D8" s="489">
        <v>2612</v>
      </c>
      <c r="E8" s="489">
        <v>153</v>
      </c>
      <c r="F8" s="489">
        <v>60</v>
      </c>
      <c r="G8" s="489">
        <v>93</v>
      </c>
      <c r="H8" s="489">
        <v>230</v>
      </c>
      <c r="I8" s="489">
        <v>137</v>
      </c>
      <c r="J8" s="489">
        <v>93</v>
      </c>
      <c r="K8" s="489">
        <v>1932</v>
      </c>
      <c r="L8" s="489">
        <v>914</v>
      </c>
      <c r="M8" s="489">
        <v>1018</v>
      </c>
      <c r="N8" s="565">
        <v>410</v>
      </c>
      <c r="O8" s="565">
        <v>176</v>
      </c>
      <c r="P8" s="565">
        <v>234</v>
      </c>
      <c r="Q8" s="489">
        <v>76</v>
      </c>
      <c r="R8" s="489">
        <v>46</v>
      </c>
      <c r="S8" s="489">
        <v>30</v>
      </c>
      <c r="T8" s="46" t="s">
        <v>458</v>
      </c>
    </row>
    <row r="9" spans="1:20" s="40" customFormat="1" ht="18" customHeight="1">
      <c r="A9" s="45" t="s">
        <v>669</v>
      </c>
      <c r="B9" s="489">
        <v>7292</v>
      </c>
      <c r="C9" s="489">
        <v>3924</v>
      </c>
      <c r="D9" s="489">
        <v>3368</v>
      </c>
      <c r="E9" s="489">
        <v>151</v>
      </c>
      <c r="F9" s="489">
        <v>62</v>
      </c>
      <c r="G9" s="489">
        <v>89</v>
      </c>
      <c r="H9" s="489">
        <v>213</v>
      </c>
      <c r="I9" s="489">
        <v>125</v>
      </c>
      <c r="J9" s="489">
        <v>88</v>
      </c>
      <c r="K9" s="489">
        <v>2881</v>
      </c>
      <c r="L9" s="489">
        <v>1347</v>
      </c>
      <c r="M9" s="489">
        <v>1534</v>
      </c>
      <c r="N9" s="565">
        <v>564</v>
      </c>
      <c r="O9" s="565">
        <v>258</v>
      </c>
      <c r="P9" s="565">
        <v>306</v>
      </c>
      <c r="Q9" s="489">
        <v>74</v>
      </c>
      <c r="R9" s="489">
        <v>49</v>
      </c>
      <c r="S9" s="489">
        <v>25</v>
      </c>
      <c r="T9" s="46" t="s">
        <v>669</v>
      </c>
    </row>
    <row r="10" spans="1:20" s="40" customFormat="1" ht="18" customHeight="1">
      <c r="A10" s="45" t="s">
        <v>711</v>
      </c>
      <c r="B10" s="489">
        <v>9491</v>
      </c>
      <c r="C10" s="489">
        <v>5106</v>
      </c>
      <c r="D10" s="489">
        <v>4385</v>
      </c>
      <c r="E10" s="489">
        <v>173</v>
      </c>
      <c r="F10" s="489">
        <v>71</v>
      </c>
      <c r="G10" s="489">
        <v>102</v>
      </c>
      <c r="H10" s="489">
        <v>207</v>
      </c>
      <c r="I10" s="489">
        <v>116</v>
      </c>
      <c r="J10" s="489">
        <v>91</v>
      </c>
      <c r="K10" s="489">
        <v>4030</v>
      </c>
      <c r="L10" s="489">
        <v>1828</v>
      </c>
      <c r="M10" s="489">
        <v>2202</v>
      </c>
      <c r="N10" s="565">
        <v>863</v>
      </c>
      <c r="O10" s="565">
        <v>418</v>
      </c>
      <c r="P10" s="565">
        <v>445</v>
      </c>
      <c r="Q10" s="489">
        <v>74</v>
      </c>
      <c r="R10" s="489">
        <v>48</v>
      </c>
      <c r="S10" s="489">
        <v>26</v>
      </c>
      <c r="T10" s="46" t="s">
        <v>711</v>
      </c>
    </row>
    <row r="11" spans="1:20" s="171" customFormat="1" ht="18" customHeight="1">
      <c r="A11" s="755" t="s">
        <v>713</v>
      </c>
      <c r="B11" s="753">
        <v>10902</v>
      </c>
      <c r="C11" s="754">
        <v>5845</v>
      </c>
      <c r="D11" s="754">
        <v>5057</v>
      </c>
      <c r="E11" s="754">
        <v>187</v>
      </c>
      <c r="F11" s="754">
        <v>71</v>
      </c>
      <c r="G11" s="754">
        <v>116</v>
      </c>
      <c r="H11" s="754">
        <v>219</v>
      </c>
      <c r="I11" s="754">
        <v>119</v>
      </c>
      <c r="J11" s="754">
        <v>100</v>
      </c>
      <c r="K11" s="754">
        <v>4781</v>
      </c>
      <c r="L11" s="754">
        <v>2095</v>
      </c>
      <c r="M11" s="754">
        <v>2686</v>
      </c>
      <c r="N11" s="754">
        <v>970</v>
      </c>
      <c r="O11" s="754">
        <v>461</v>
      </c>
      <c r="P11" s="754">
        <v>509</v>
      </c>
      <c r="Q11" s="754">
        <v>73</v>
      </c>
      <c r="R11" s="754">
        <v>51</v>
      </c>
      <c r="S11" s="754">
        <v>22</v>
      </c>
      <c r="T11" s="756" t="s">
        <v>713</v>
      </c>
    </row>
    <row r="12" spans="2:20" s="40" customFormat="1" ht="9.75" customHeight="1">
      <c r="B12" s="565"/>
      <c r="C12" s="565"/>
      <c r="D12" s="565"/>
      <c r="E12" s="565"/>
      <c r="F12" s="565"/>
      <c r="G12" s="565"/>
      <c r="H12" s="565"/>
      <c r="I12" s="565"/>
      <c r="J12" s="565"/>
      <c r="K12" s="565"/>
      <c r="L12" s="565"/>
      <c r="M12" s="565"/>
      <c r="N12" s="565"/>
      <c r="O12" s="565"/>
      <c r="P12" s="565"/>
      <c r="Q12" s="565"/>
      <c r="R12" s="565"/>
      <c r="S12" s="565"/>
      <c r="T12" s="55"/>
    </row>
    <row r="13" spans="2:20" s="40" customFormat="1" ht="11.25" customHeight="1" hidden="1">
      <c r="B13" s="565"/>
      <c r="C13" s="565"/>
      <c r="D13" s="565"/>
      <c r="E13" s="565"/>
      <c r="F13" s="565"/>
      <c r="G13" s="565"/>
      <c r="H13" s="565"/>
      <c r="I13" s="565"/>
      <c r="J13" s="565"/>
      <c r="K13" s="565"/>
      <c r="L13" s="565"/>
      <c r="M13" s="565"/>
      <c r="N13" s="565"/>
      <c r="O13" s="565"/>
      <c r="P13" s="565"/>
      <c r="Q13" s="565"/>
      <c r="R13" s="565"/>
      <c r="S13" s="565"/>
      <c r="T13" s="55"/>
    </row>
    <row r="14" spans="1:20" s="40" customFormat="1" ht="15.75" customHeight="1">
      <c r="A14" s="52"/>
      <c r="B14" s="1037" t="s">
        <v>213</v>
      </c>
      <c r="C14" s="1038"/>
      <c r="D14" s="1039"/>
      <c r="E14" s="1037" t="s">
        <v>214</v>
      </c>
      <c r="F14" s="1038"/>
      <c r="G14" s="1039"/>
      <c r="H14" s="1037" t="s">
        <v>215</v>
      </c>
      <c r="I14" s="1038"/>
      <c r="J14" s="1039"/>
      <c r="K14" s="1040" t="s">
        <v>378</v>
      </c>
      <c r="L14" s="1038"/>
      <c r="M14" s="1039"/>
      <c r="N14" s="1044" t="s">
        <v>379</v>
      </c>
      <c r="O14" s="1042"/>
      <c r="P14" s="1043"/>
      <c r="Q14" s="1041" t="s">
        <v>380</v>
      </c>
      <c r="R14" s="1042"/>
      <c r="S14" s="1043"/>
      <c r="T14" s="53"/>
    </row>
    <row r="15" spans="1:20" s="40" customFormat="1" ht="15.75" customHeight="1">
      <c r="A15" s="20" t="s">
        <v>201</v>
      </c>
      <c r="B15" s="566" t="s">
        <v>216</v>
      </c>
      <c r="C15" s="567" t="s">
        <v>217</v>
      </c>
      <c r="D15" s="566" t="s">
        <v>218</v>
      </c>
      <c r="E15" s="566" t="s">
        <v>216</v>
      </c>
      <c r="F15" s="567" t="s">
        <v>217</v>
      </c>
      <c r="G15" s="566" t="s">
        <v>218</v>
      </c>
      <c r="H15" s="566" t="s">
        <v>216</v>
      </c>
      <c r="I15" s="567" t="s">
        <v>217</v>
      </c>
      <c r="J15" s="566" t="s">
        <v>218</v>
      </c>
      <c r="K15" s="566" t="s">
        <v>216</v>
      </c>
      <c r="L15" s="567" t="s">
        <v>217</v>
      </c>
      <c r="M15" s="566" t="s">
        <v>218</v>
      </c>
      <c r="N15" s="566" t="s">
        <v>66</v>
      </c>
      <c r="O15" s="568" t="s">
        <v>316</v>
      </c>
      <c r="P15" s="568" t="s">
        <v>317</v>
      </c>
      <c r="Q15" s="566" t="s">
        <v>66</v>
      </c>
      <c r="R15" s="569" t="s">
        <v>316</v>
      </c>
      <c r="S15" s="568" t="s">
        <v>317</v>
      </c>
      <c r="T15" s="42" t="s">
        <v>202</v>
      </c>
    </row>
    <row r="16" spans="1:20" s="40" customFormat="1" ht="15.75" customHeight="1">
      <c r="A16" s="56"/>
      <c r="B16" s="492" t="s">
        <v>219</v>
      </c>
      <c r="C16" s="570" t="s">
        <v>220</v>
      </c>
      <c r="D16" s="492" t="s">
        <v>221</v>
      </c>
      <c r="E16" s="492" t="s">
        <v>219</v>
      </c>
      <c r="F16" s="570" t="s">
        <v>220</v>
      </c>
      <c r="G16" s="492" t="s">
        <v>221</v>
      </c>
      <c r="H16" s="492" t="s">
        <v>219</v>
      </c>
      <c r="I16" s="570" t="s">
        <v>220</v>
      </c>
      <c r="J16" s="492" t="s">
        <v>221</v>
      </c>
      <c r="K16" s="492" t="s">
        <v>219</v>
      </c>
      <c r="L16" s="570" t="s">
        <v>220</v>
      </c>
      <c r="M16" s="492" t="s">
        <v>221</v>
      </c>
      <c r="N16" s="492" t="s">
        <v>210</v>
      </c>
      <c r="O16" s="571" t="s">
        <v>381</v>
      </c>
      <c r="P16" s="571" t="s">
        <v>382</v>
      </c>
      <c r="Q16" s="492" t="s">
        <v>210</v>
      </c>
      <c r="R16" s="572" t="s">
        <v>381</v>
      </c>
      <c r="S16" s="571" t="s">
        <v>382</v>
      </c>
      <c r="T16" s="54"/>
    </row>
    <row r="17" spans="1:20" s="110" customFormat="1" ht="18" customHeight="1">
      <c r="A17" s="49" t="s">
        <v>405</v>
      </c>
      <c r="B17" s="573">
        <v>276</v>
      </c>
      <c r="C17" s="573">
        <v>276</v>
      </c>
      <c r="D17" s="573" t="s">
        <v>383</v>
      </c>
      <c r="E17" s="573">
        <v>18</v>
      </c>
      <c r="F17" s="573">
        <v>4</v>
      </c>
      <c r="G17" s="573">
        <v>14</v>
      </c>
      <c r="H17" s="573">
        <v>201</v>
      </c>
      <c r="I17" s="573">
        <v>29</v>
      </c>
      <c r="J17" s="573">
        <v>172</v>
      </c>
      <c r="K17" s="565">
        <v>29</v>
      </c>
      <c r="L17" s="565">
        <v>16</v>
      </c>
      <c r="M17" s="565">
        <v>13</v>
      </c>
      <c r="N17" s="565">
        <v>671</v>
      </c>
      <c r="O17" s="565">
        <v>316</v>
      </c>
      <c r="P17" s="565">
        <v>355</v>
      </c>
      <c r="Q17" s="489">
        <v>923</v>
      </c>
      <c r="R17" s="489">
        <v>612</v>
      </c>
      <c r="S17" s="489">
        <v>311</v>
      </c>
      <c r="T17" s="57" t="s">
        <v>405</v>
      </c>
    </row>
    <row r="18" spans="1:20" s="110" customFormat="1" ht="18" customHeight="1">
      <c r="A18" s="49" t="s">
        <v>424</v>
      </c>
      <c r="B18" s="573">
        <v>413</v>
      </c>
      <c r="C18" s="573">
        <v>413</v>
      </c>
      <c r="D18" s="573" t="s">
        <v>383</v>
      </c>
      <c r="E18" s="573">
        <v>22</v>
      </c>
      <c r="F18" s="573">
        <v>7</v>
      </c>
      <c r="G18" s="573">
        <v>15</v>
      </c>
      <c r="H18" s="573">
        <v>210</v>
      </c>
      <c r="I18" s="573">
        <v>20</v>
      </c>
      <c r="J18" s="573">
        <v>190</v>
      </c>
      <c r="K18" s="565">
        <v>53</v>
      </c>
      <c r="L18" s="565">
        <v>35</v>
      </c>
      <c r="M18" s="565">
        <v>18</v>
      </c>
      <c r="N18" s="565">
        <v>835</v>
      </c>
      <c r="O18" s="565">
        <v>407</v>
      </c>
      <c r="P18" s="565">
        <v>428</v>
      </c>
      <c r="Q18" s="489">
        <v>959</v>
      </c>
      <c r="R18" s="489">
        <v>595</v>
      </c>
      <c r="S18" s="489">
        <v>364</v>
      </c>
      <c r="T18" s="57" t="s">
        <v>424</v>
      </c>
    </row>
    <row r="19" spans="1:20" s="110" customFormat="1" ht="18" customHeight="1">
      <c r="A19" s="49" t="s">
        <v>458</v>
      </c>
      <c r="B19" s="573">
        <v>488</v>
      </c>
      <c r="C19" s="573">
        <v>485</v>
      </c>
      <c r="D19" s="573">
        <v>3</v>
      </c>
      <c r="E19" s="573">
        <v>23</v>
      </c>
      <c r="F19" s="573">
        <v>6</v>
      </c>
      <c r="G19" s="573">
        <v>17</v>
      </c>
      <c r="H19" s="573">
        <v>245</v>
      </c>
      <c r="I19" s="573">
        <v>31</v>
      </c>
      <c r="J19" s="573">
        <v>214</v>
      </c>
      <c r="K19" s="565">
        <v>51</v>
      </c>
      <c r="L19" s="565">
        <v>37</v>
      </c>
      <c r="M19" s="565">
        <v>14</v>
      </c>
      <c r="N19" s="565">
        <v>935</v>
      </c>
      <c r="O19" s="565">
        <v>444</v>
      </c>
      <c r="P19" s="565">
        <v>491</v>
      </c>
      <c r="Q19" s="489">
        <v>1214</v>
      </c>
      <c r="R19" s="489">
        <v>809</v>
      </c>
      <c r="S19" s="551">
        <v>405</v>
      </c>
      <c r="T19" s="428" t="s">
        <v>458</v>
      </c>
    </row>
    <row r="20" spans="1:20" s="110" customFormat="1" ht="18" customHeight="1">
      <c r="A20" s="49" t="s">
        <v>669</v>
      </c>
      <c r="B20" s="573">
        <v>606</v>
      </c>
      <c r="C20" s="573">
        <v>595</v>
      </c>
      <c r="D20" s="573">
        <v>11</v>
      </c>
      <c r="E20" s="573">
        <v>22</v>
      </c>
      <c r="F20" s="573">
        <v>6</v>
      </c>
      <c r="G20" s="573">
        <v>16</v>
      </c>
      <c r="H20" s="573">
        <v>294</v>
      </c>
      <c r="I20" s="573">
        <v>43</v>
      </c>
      <c r="J20" s="573">
        <v>251</v>
      </c>
      <c r="K20" s="565">
        <v>41</v>
      </c>
      <c r="L20" s="565">
        <v>29</v>
      </c>
      <c r="M20" s="565">
        <v>12</v>
      </c>
      <c r="N20" s="565">
        <v>1024</v>
      </c>
      <c r="O20" s="565">
        <v>439</v>
      </c>
      <c r="P20" s="565">
        <v>585</v>
      </c>
      <c r="Q20" s="489">
        <v>1422</v>
      </c>
      <c r="R20" s="489">
        <v>971</v>
      </c>
      <c r="S20" s="551">
        <v>451</v>
      </c>
      <c r="T20" s="428" t="s">
        <v>669</v>
      </c>
    </row>
    <row r="21" spans="1:20" s="110" customFormat="1" ht="18" customHeight="1">
      <c r="A21" s="49" t="s">
        <v>711</v>
      </c>
      <c r="B21" s="573">
        <v>807</v>
      </c>
      <c r="C21" s="573">
        <v>798</v>
      </c>
      <c r="D21" s="573">
        <v>9</v>
      </c>
      <c r="E21" s="573">
        <v>32</v>
      </c>
      <c r="F21" s="573">
        <v>8</v>
      </c>
      <c r="G21" s="573">
        <v>24</v>
      </c>
      <c r="H21" s="573">
        <v>336</v>
      </c>
      <c r="I21" s="573">
        <v>66</v>
      </c>
      <c r="J21" s="573">
        <v>270</v>
      </c>
      <c r="K21" s="565">
        <v>38</v>
      </c>
      <c r="L21" s="565">
        <v>25</v>
      </c>
      <c r="M21" s="565">
        <v>13</v>
      </c>
      <c r="N21" s="565">
        <v>1165</v>
      </c>
      <c r="O21" s="565">
        <v>534</v>
      </c>
      <c r="P21" s="565">
        <v>631</v>
      </c>
      <c r="Q21" s="489">
        <v>1766</v>
      </c>
      <c r="R21" s="489">
        <v>1194</v>
      </c>
      <c r="S21" s="551">
        <v>572</v>
      </c>
      <c r="T21" s="428" t="s">
        <v>711</v>
      </c>
    </row>
    <row r="22" spans="1:21" s="171" customFormat="1" ht="18" customHeight="1">
      <c r="A22" s="755" t="s">
        <v>713</v>
      </c>
      <c r="B22" s="754">
        <v>861</v>
      </c>
      <c r="C22" s="754">
        <v>847</v>
      </c>
      <c r="D22" s="754">
        <v>14</v>
      </c>
      <c r="E22" s="754">
        <v>41</v>
      </c>
      <c r="F22" s="754">
        <v>10</v>
      </c>
      <c r="G22" s="754">
        <v>31</v>
      </c>
      <c r="H22" s="754">
        <v>375</v>
      </c>
      <c r="I22" s="754">
        <v>94</v>
      </c>
      <c r="J22" s="754">
        <v>281</v>
      </c>
      <c r="K22" s="754">
        <v>46</v>
      </c>
      <c r="L22" s="754">
        <v>29</v>
      </c>
      <c r="M22" s="754">
        <v>17</v>
      </c>
      <c r="N22" s="754">
        <v>1205</v>
      </c>
      <c r="O22" s="754">
        <v>540</v>
      </c>
      <c r="P22" s="754">
        <v>665</v>
      </c>
      <c r="Q22" s="757">
        <v>2144</v>
      </c>
      <c r="R22" s="757">
        <v>1528</v>
      </c>
      <c r="S22" s="757">
        <v>616</v>
      </c>
      <c r="T22" s="756" t="s">
        <v>713</v>
      </c>
      <c r="U22" s="402"/>
    </row>
    <row r="23" spans="1:20" s="170" customFormat="1" ht="15.75" customHeight="1">
      <c r="A23" s="187" t="s">
        <v>710</v>
      </c>
      <c r="B23" s="169"/>
      <c r="C23" s="169"/>
      <c r="H23" s="752" t="s">
        <v>412</v>
      </c>
      <c r="I23" s="1045" t="s">
        <v>709</v>
      </c>
      <c r="J23" s="1045"/>
      <c r="K23" s="1045"/>
      <c r="L23" s="1045"/>
      <c r="M23" s="1045"/>
      <c r="N23" s="1045"/>
      <c r="O23" s="1045"/>
      <c r="P23" s="1045"/>
      <c r="Q23" s="1045"/>
      <c r="R23" s="1045"/>
      <c r="S23" s="1045"/>
      <c r="T23" s="1045"/>
    </row>
    <row r="24" spans="9:20" s="170" customFormat="1" ht="15.75" customHeight="1">
      <c r="I24" s="1046"/>
      <c r="J24" s="1046"/>
      <c r="K24" s="1046"/>
      <c r="L24" s="1046"/>
      <c r="M24" s="1046"/>
      <c r="N24" s="1046"/>
      <c r="O24" s="1046"/>
      <c r="P24" s="1046"/>
      <c r="Q24" s="1046"/>
      <c r="R24" s="1046"/>
      <c r="S24" s="1046"/>
      <c r="T24" s="1046"/>
    </row>
    <row r="25" ht="24" customHeight="1">
      <c r="D25" s="126"/>
    </row>
    <row r="26" spans="13:18" ht="24" customHeight="1">
      <c r="M26" s="50"/>
      <c r="N26" s="50"/>
      <c r="O26" s="50"/>
      <c r="P26" s="51"/>
      <c r="Q26" s="51"/>
      <c r="R26" s="51"/>
    </row>
    <row r="27" spans="12:14" ht="24" customHeight="1">
      <c r="L27" s="50"/>
      <c r="M27" s="50"/>
      <c r="N27" s="50"/>
    </row>
  </sheetData>
  <sheetProtection/>
  <mergeCells count="16">
    <mergeCell ref="I23:T23"/>
    <mergeCell ref="I24:T24"/>
    <mergeCell ref="A1:T1"/>
    <mergeCell ref="B3:D3"/>
    <mergeCell ref="E3:G3"/>
    <mergeCell ref="H3:J3"/>
    <mergeCell ref="K3:M3"/>
    <mergeCell ref="Q3:S3"/>
    <mergeCell ref="N3:P3"/>
    <mergeCell ref="A3:A5"/>
    <mergeCell ref="H14:J14"/>
    <mergeCell ref="K14:M14"/>
    <mergeCell ref="Q14:S14"/>
    <mergeCell ref="B14:D14"/>
    <mergeCell ref="E14:G14"/>
    <mergeCell ref="N14:P14"/>
  </mergeCells>
  <printOptions/>
  <pageMargins left="0.33" right="0.35" top="1" bottom="1" header="0.47" footer="0.5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2" sqref="A2:Q2"/>
    </sheetView>
  </sheetViews>
  <sheetFormatPr defaultColWidth="8.88671875" defaultRowHeight="13.5"/>
  <cols>
    <col min="1" max="1" width="8.88671875" style="394" customWidth="1"/>
    <col min="2" max="5" width="8.77734375" style="394" customWidth="1"/>
    <col min="6" max="6" width="9.88671875" style="394" bestFit="1" customWidth="1"/>
    <col min="7" max="8" width="8.77734375" style="394" customWidth="1"/>
    <col min="9" max="9" width="10.4453125" style="394" customWidth="1"/>
    <col min="10" max="13" width="8.77734375" style="394" customWidth="1"/>
    <col min="14" max="18" width="8.88671875" style="394" customWidth="1"/>
    <col min="19" max="19" width="10.99609375" style="394" customWidth="1"/>
    <col min="20" max="16384" width="8.88671875" style="394" customWidth="1"/>
  </cols>
  <sheetData>
    <row r="1" spans="1:11" ht="23.25">
      <c r="A1" s="1056" t="s">
        <v>751</v>
      </c>
      <c r="B1" s="1056"/>
      <c r="C1" s="1056"/>
      <c r="D1" s="1056"/>
      <c r="E1" s="1056"/>
      <c r="F1" s="1056"/>
      <c r="G1" s="1056"/>
      <c r="H1" s="1056"/>
      <c r="I1" s="1056"/>
      <c r="J1" s="1056"/>
      <c r="K1" s="1056"/>
    </row>
    <row r="2" spans="1:11" ht="14.25">
      <c r="A2" s="760" t="s">
        <v>752</v>
      </c>
      <c r="B2" s="761"/>
      <c r="C2" s="761"/>
      <c r="D2" s="761"/>
      <c r="E2" s="761"/>
      <c r="F2" s="761"/>
      <c r="G2" s="761"/>
      <c r="H2" s="761"/>
      <c r="I2" s="761"/>
      <c r="J2" s="761"/>
      <c r="K2" s="762" t="s">
        <v>753</v>
      </c>
    </row>
    <row r="3" spans="1:11" ht="21.75" customHeight="1">
      <c r="A3" s="763"/>
      <c r="B3" s="1060" t="s">
        <v>754</v>
      </c>
      <c r="C3" s="1061"/>
      <c r="D3" s="1061"/>
      <c r="E3" s="1061"/>
      <c r="F3" s="1061"/>
      <c r="G3" s="1061"/>
      <c r="H3" s="1061"/>
      <c r="I3" s="1061"/>
      <c r="J3" s="1062"/>
      <c r="K3" s="764"/>
    </row>
    <row r="4" spans="1:11" ht="13.5">
      <c r="A4" s="765" t="s">
        <v>755</v>
      </c>
      <c r="B4" s="766"/>
      <c r="C4" s="767"/>
      <c r="D4" s="767"/>
      <c r="E4" s="767"/>
      <c r="F4" s="767"/>
      <c r="G4" s="767"/>
      <c r="H4" s="767"/>
      <c r="I4" s="767"/>
      <c r="J4" s="768"/>
      <c r="K4" s="769" t="s">
        <v>756</v>
      </c>
    </row>
    <row r="5" spans="1:11" ht="27.75" customHeight="1">
      <c r="A5" s="765"/>
      <c r="B5" s="1057" t="s">
        <v>750</v>
      </c>
      <c r="C5" s="770" t="s">
        <v>757</v>
      </c>
      <c r="D5" s="770" t="s">
        <v>758</v>
      </c>
      <c r="E5" s="770" t="s">
        <v>759</v>
      </c>
      <c r="F5" s="770" t="s">
        <v>760</v>
      </c>
      <c r="G5" s="770" t="s">
        <v>761</v>
      </c>
      <c r="H5" s="771" t="s">
        <v>762</v>
      </c>
      <c r="I5" s="771" t="s">
        <v>763</v>
      </c>
      <c r="J5" s="772" t="s">
        <v>764</v>
      </c>
      <c r="K5" s="769"/>
    </row>
    <row r="6" spans="1:11" ht="27.75" customHeight="1">
      <c r="A6" s="773"/>
      <c r="B6" s="1058"/>
      <c r="C6" s="759" t="s">
        <v>222</v>
      </c>
      <c r="D6" s="759" t="s">
        <v>223</v>
      </c>
      <c r="E6" s="759" t="s">
        <v>224</v>
      </c>
      <c r="F6" s="759" t="s">
        <v>225</v>
      </c>
      <c r="G6" s="759" t="s">
        <v>226</v>
      </c>
      <c r="H6" s="759" t="s">
        <v>765</v>
      </c>
      <c r="I6" s="759" t="s">
        <v>766</v>
      </c>
      <c r="J6" s="774" t="s">
        <v>767</v>
      </c>
      <c r="K6" s="775"/>
    </row>
    <row r="7" spans="1:11" ht="22.5" customHeight="1">
      <c r="A7" s="765" t="s">
        <v>413</v>
      </c>
      <c r="B7" s="776">
        <v>388</v>
      </c>
      <c r="C7" s="656">
        <v>11</v>
      </c>
      <c r="D7" s="656">
        <v>71</v>
      </c>
      <c r="E7" s="656">
        <v>1</v>
      </c>
      <c r="F7" s="656">
        <v>59</v>
      </c>
      <c r="G7" s="656">
        <v>167</v>
      </c>
      <c r="H7" s="656">
        <v>23</v>
      </c>
      <c r="I7" s="777" t="s">
        <v>768</v>
      </c>
      <c r="J7" s="778">
        <v>37</v>
      </c>
      <c r="K7" s="765" t="s">
        <v>413</v>
      </c>
    </row>
    <row r="8" spans="1:11" ht="22.5" customHeight="1">
      <c r="A8" s="765" t="s">
        <v>425</v>
      </c>
      <c r="B8" s="776">
        <v>318</v>
      </c>
      <c r="C8" s="656">
        <v>10</v>
      </c>
      <c r="D8" s="656">
        <v>68</v>
      </c>
      <c r="E8" s="656">
        <v>2</v>
      </c>
      <c r="F8" s="656">
        <v>61</v>
      </c>
      <c r="G8" s="656">
        <v>134</v>
      </c>
      <c r="H8" s="777" t="s">
        <v>768</v>
      </c>
      <c r="I8" s="777" t="s">
        <v>768</v>
      </c>
      <c r="J8" s="778">
        <v>26</v>
      </c>
      <c r="K8" s="765" t="s">
        <v>425</v>
      </c>
    </row>
    <row r="9" spans="1:11" ht="22.5" customHeight="1">
      <c r="A9" s="765" t="s">
        <v>458</v>
      </c>
      <c r="B9" s="776">
        <v>320</v>
      </c>
      <c r="C9" s="656">
        <v>13</v>
      </c>
      <c r="D9" s="656">
        <v>54</v>
      </c>
      <c r="E9" s="656">
        <v>3</v>
      </c>
      <c r="F9" s="656">
        <v>65</v>
      </c>
      <c r="G9" s="656">
        <v>125</v>
      </c>
      <c r="H9" s="777" t="s">
        <v>768</v>
      </c>
      <c r="I9" s="656">
        <v>8</v>
      </c>
      <c r="J9" s="778">
        <v>31</v>
      </c>
      <c r="K9" s="765" t="s">
        <v>458</v>
      </c>
    </row>
    <row r="10" spans="1:11" ht="22.5" customHeight="1">
      <c r="A10" s="765" t="s">
        <v>669</v>
      </c>
      <c r="B10" s="776">
        <v>304</v>
      </c>
      <c r="C10" s="656">
        <v>7</v>
      </c>
      <c r="D10" s="656">
        <v>71</v>
      </c>
      <c r="E10" s="656">
        <v>3</v>
      </c>
      <c r="F10" s="656">
        <v>47</v>
      </c>
      <c r="G10" s="656">
        <v>114</v>
      </c>
      <c r="H10" s="656">
        <v>9</v>
      </c>
      <c r="I10" s="656">
        <v>6</v>
      </c>
      <c r="J10" s="778">
        <v>28</v>
      </c>
      <c r="K10" s="765" t="s">
        <v>669</v>
      </c>
    </row>
    <row r="11" spans="1:11" ht="22.5" customHeight="1">
      <c r="A11" s="765" t="s">
        <v>711</v>
      </c>
      <c r="B11" s="776">
        <v>248</v>
      </c>
      <c r="C11" s="656">
        <v>8</v>
      </c>
      <c r="D11" s="656">
        <v>85</v>
      </c>
      <c r="E11" s="656">
        <v>6</v>
      </c>
      <c r="F11" s="656">
        <v>22</v>
      </c>
      <c r="G11" s="656">
        <v>80</v>
      </c>
      <c r="H11" s="656">
        <v>11</v>
      </c>
      <c r="I11" s="656">
        <v>6</v>
      </c>
      <c r="J11" s="778">
        <v>11</v>
      </c>
      <c r="K11" s="765" t="s">
        <v>711</v>
      </c>
    </row>
    <row r="12" spans="1:11" ht="22.5" customHeight="1">
      <c r="A12" s="779" t="s">
        <v>733</v>
      </c>
      <c r="B12" s="780">
        <v>228</v>
      </c>
      <c r="C12" s="781">
        <v>9</v>
      </c>
      <c r="D12" s="781">
        <v>65</v>
      </c>
      <c r="E12" s="781">
        <v>7</v>
      </c>
      <c r="F12" s="781">
        <v>18</v>
      </c>
      <c r="G12" s="781">
        <v>79</v>
      </c>
      <c r="H12" s="661">
        <v>10</v>
      </c>
      <c r="I12" s="782">
        <v>9</v>
      </c>
      <c r="J12" s="783">
        <v>8</v>
      </c>
      <c r="K12" s="779" t="s">
        <v>733</v>
      </c>
    </row>
    <row r="13" spans="1:11" ht="13.5">
      <c r="A13" s="784"/>
      <c r="B13" s="761"/>
      <c r="C13" s="761"/>
      <c r="D13" s="761"/>
      <c r="E13" s="761"/>
      <c r="F13" s="761"/>
      <c r="G13" s="761"/>
      <c r="H13" s="761"/>
      <c r="I13" s="761"/>
      <c r="J13" s="761"/>
      <c r="K13" s="761"/>
    </row>
    <row r="14" spans="1:11" ht="21" customHeight="1">
      <c r="A14" s="785"/>
      <c r="B14" s="1063" t="s">
        <v>769</v>
      </c>
      <c r="C14" s="1064"/>
      <c r="D14" s="1064"/>
      <c r="E14" s="1064"/>
      <c r="F14" s="1064"/>
      <c r="G14" s="1064"/>
      <c r="H14" s="1064"/>
      <c r="I14" s="1064"/>
      <c r="J14" s="1065"/>
      <c r="K14" s="786"/>
    </row>
    <row r="15" spans="1:11" ht="25.5" customHeight="1">
      <c r="A15" s="787" t="s">
        <v>755</v>
      </c>
      <c r="B15" s="1059" t="s">
        <v>750</v>
      </c>
      <c r="C15" s="788" t="s">
        <v>757</v>
      </c>
      <c r="D15" s="788" t="s">
        <v>758</v>
      </c>
      <c r="E15" s="788" t="s">
        <v>759</v>
      </c>
      <c r="F15" s="788" t="s">
        <v>770</v>
      </c>
      <c r="G15" s="788" t="s">
        <v>771</v>
      </c>
      <c r="H15" s="788" t="s">
        <v>772</v>
      </c>
      <c r="I15" s="788" t="s">
        <v>773</v>
      </c>
      <c r="J15" s="789" t="s">
        <v>774</v>
      </c>
      <c r="K15" s="790" t="s">
        <v>756</v>
      </c>
    </row>
    <row r="16" spans="1:11" ht="25.5" customHeight="1">
      <c r="A16" s="791"/>
      <c r="B16" s="1058"/>
      <c r="C16" s="759" t="s">
        <v>222</v>
      </c>
      <c r="D16" s="759" t="s">
        <v>223</v>
      </c>
      <c r="E16" s="759" t="s">
        <v>224</v>
      </c>
      <c r="F16" s="759" t="s">
        <v>228</v>
      </c>
      <c r="G16" s="759" t="s">
        <v>229</v>
      </c>
      <c r="H16" s="759" t="s">
        <v>230</v>
      </c>
      <c r="I16" s="759" t="s">
        <v>231</v>
      </c>
      <c r="J16" s="792" t="s">
        <v>775</v>
      </c>
      <c r="K16" s="793"/>
    </row>
    <row r="17" spans="1:11" ht="22.5" customHeight="1">
      <c r="A17" s="765" t="s">
        <v>413</v>
      </c>
      <c r="B17" s="794">
        <v>72</v>
      </c>
      <c r="C17" s="795">
        <v>40</v>
      </c>
      <c r="D17" s="795">
        <v>12</v>
      </c>
      <c r="E17" s="795">
        <v>5</v>
      </c>
      <c r="F17" s="796">
        <v>0</v>
      </c>
      <c r="G17" s="795">
        <v>3</v>
      </c>
      <c r="H17" s="796">
        <v>0</v>
      </c>
      <c r="I17" s="797">
        <v>2</v>
      </c>
      <c r="J17" s="796">
        <v>2</v>
      </c>
      <c r="K17" s="798" t="s">
        <v>413</v>
      </c>
    </row>
    <row r="18" spans="1:11" ht="22.5" customHeight="1">
      <c r="A18" s="765" t="s">
        <v>425</v>
      </c>
      <c r="B18" s="794">
        <v>52</v>
      </c>
      <c r="C18" s="795">
        <v>17</v>
      </c>
      <c r="D18" s="795">
        <v>9</v>
      </c>
      <c r="E18" s="795">
        <v>7</v>
      </c>
      <c r="F18" s="796">
        <v>0</v>
      </c>
      <c r="G18" s="795">
        <v>3</v>
      </c>
      <c r="H18" s="796">
        <v>1</v>
      </c>
      <c r="I18" s="795">
        <v>3</v>
      </c>
      <c r="J18" s="796">
        <v>2</v>
      </c>
      <c r="K18" s="798" t="s">
        <v>425</v>
      </c>
    </row>
    <row r="19" spans="1:11" ht="22.5" customHeight="1">
      <c r="A19" s="765" t="s">
        <v>458</v>
      </c>
      <c r="B19" s="794">
        <v>62</v>
      </c>
      <c r="C19" s="795">
        <v>24</v>
      </c>
      <c r="D19" s="795">
        <v>11</v>
      </c>
      <c r="E19" s="795">
        <v>10</v>
      </c>
      <c r="F19" s="796">
        <v>1</v>
      </c>
      <c r="G19" s="795">
        <v>7</v>
      </c>
      <c r="H19" s="796">
        <v>2</v>
      </c>
      <c r="I19" s="795">
        <v>0</v>
      </c>
      <c r="J19" s="796">
        <v>2</v>
      </c>
      <c r="K19" s="798" t="s">
        <v>458</v>
      </c>
    </row>
    <row r="20" spans="1:11" ht="22.5" customHeight="1">
      <c r="A20" s="765" t="s">
        <v>669</v>
      </c>
      <c r="B20" s="794">
        <v>61</v>
      </c>
      <c r="C20" s="795">
        <v>20</v>
      </c>
      <c r="D20" s="795">
        <v>13</v>
      </c>
      <c r="E20" s="795">
        <v>10</v>
      </c>
      <c r="F20" s="796">
        <v>0</v>
      </c>
      <c r="G20" s="795">
        <v>4</v>
      </c>
      <c r="H20" s="796">
        <v>1</v>
      </c>
      <c r="I20" s="796">
        <v>4</v>
      </c>
      <c r="J20" s="796">
        <v>0</v>
      </c>
      <c r="K20" s="798" t="s">
        <v>669</v>
      </c>
    </row>
    <row r="21" spans="1:11" ht="22.5" customHeight="1">
      <c r="A21" s="765" t="s">
        <v>711</v>
      </c>
      <c r="B21" s="794">
        <v>62</v>
      </c>
      <c r="C21" s="795">
        <v>13</v>
      </c>
      <c r="D21" s="795">
        <v>13</v>
      </c>
      <c r="E21" s="795">
        <v>13</v>
      </c>
      <c r="F21" s="777" t="s">
        <v>768</v>
      </c>
      <c r="G21" s="795">
        <v>6</v>
      </c>
      <c r="H21" s="777" t="s">
        <v>768</v>
      </c>
      <c r="I21" s="777" t="s">
        <v>768</v>
      </c>
      <c r="J21" s="777" t="s">
        <v>768</v>
      </c>
      <c r="K21" s="798" t="s">
        <v>711</v>
      </c>
    </row>
    <row r="22" spans="1:11" ht="22.5" customHeight="1">
      <c r="A22" s="779" t="s">
        <v>733</v>
      </c>
      <c r="B22" s="799">
        <v>56</v>
      </c>
      <c r="C22" s="800">
        <v>9</v>
      </c>
      <c r="D22" s="800">
        <v>13</v>
      </c>
      <c r="E22" s="800">
        <v>12</v>
      </c>
      <c r="F22" s="801" t="s">
        <v>768</v>
      </c>
      <c r="G22" s="801" t="s">
        <v>768</v>
      </c>
      <c r="H22" s="801" t="s">
        <v>768</v>
      </c>
      <c r="I22" s="801" t="s">
        <v>768</v>
      </c>
      <c r="J22" s="801" t="s">
        <v>768</v>
      </c>
      <c r="K22" s="802" t="s">
        <v>733</v>
      </c>
    </row>
    <row r="23" spans="1:11" s="806" customFormat="1" ht="12.75">
      <c r="A23" s="717" t="s">
        <v>776</v>
      </c>
      <c r="B23" s="803"/>
      <c r="C23" s="803"/>
      <c r="D23" s="803"/>
      <c r="E23" s="804"/>
      <c r="F23" s="804"/>
      <c r="G23" s="807" t="s">
        <v>749</v>
      </c>
      <c r="H23" s="804"/>
      <c r="I23" s="804"/>
      <c r="J23" s="805"/>
      <c r="K23" s="807"/>
    </row>
    <row r="24" spans="1:11" s="806" customFormat="1" ht="12.75">
      <c r="A24" s="761" t="s">
        <v>777</v>
      </c>
      <c r="B24" s="761"/>
      <c r="C24" s="761"/>
      <c r="D24" s="761"/>
      <c r="E24" s="761"/>
      <c r="F24" s="761"/>
      <c r="G24" s="279" t="s">
        <v>64</v>
      </c>
      <c r="H24" s="761"/>
      <c r="I24" s="804"/>
      <c r="J24" s="804"/>
      <c r="K24" s="804"/>
    </row>
    <row r="25" spans="1:11" s="806" customFormat="1" ht="12.75">
      <c r="A25" s="761" t="s">
        <v>778</v>
      </c>
      <c r="B25" s="761"/>
      <c r="C25" s="761"/>
      <c r="D25" s="761"/>
      <c r="E25" s="761"/>
      <c r="F25" s="761"/>
      <c r="G25" s="761"/>
      <c r="H25" s="804"/>
      <c r="I25" s="804"/>
      <c r="J25" s="804"/>
      <c r="K25" s="804"/>
    </row>
    <row r="26" s="806" customFormat="1" ht="12.75">
      <c r="A26" s="279" t="s">
        <v>779</v>
      </c>
    </row>
    <row r="27" s="806" customFormat="1" ht="12.75"/>
    <row r="28" s="806" customFormat="1" ht="12.75"/>
    <row r="29" s="806" customFormat="1" ht="12.75"/>
  </sheetData>
  <sheetProtection/>
  <mergeCells count="5">
    <mergeCell ref="A1:K1"/>
    <mergeCell ref="B5:B6"/>
    <mergeCell ref="B15:B16"/>
    <mergeCell ref="B3:J3"/>
    <mergeCell ref="B14:J14"/>
  </mergeCells>
  <printOptions/>
  <pageMargins left="0.6299212598425197" right="0.4330708661417323" top="0.9055118110236221" bottom="0.7086614173228347" header="0.5118110236220472" footer="0.5118110236220472"/>
  <pageSetup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25">
      <selection activeCell="A2" sqref="A2:Q2"/>
    </sheetView>
  </sheetViews>
  <sheetFormatPr defaultColWidth="8.88671875" defaultRowHeight="13.5"/>
  <cols>
    <col min="1" max="1" width="16.21484375" style="394" customWidth="1"/>
    <col min="2" max="2" width="13.5546875" style="394" customWidth="1"/>
    <col min="3" max="3" width="12.99609375" style="394" customWidth="1"/>
    <col min="4" max="4" width="12.21484375" style="394" customWidth="1"/>
    <col min="5" max="5" width="13.6640625" style="394" customWidth="1"/>
    <col min="6" max="6" width="12.10546875" style="394" customWidth="1"/>
    <col min="7" max="7" width="10.77734375" style="394" customWidth="1"/>
    <col min="8" max="8" width="11.88671875" style="394" customWidth="1"/>
    <col min="9" max="16384" width="8.88671875" style="394" customWidth="1"/>
  </cols>
  <sheetData>
    <row r="1" spans="1:8" s="808" customFormat="1" ht="48" customHeight="1">
      <c r="A1" s="1068" t="s">
        <v>780</v>
      </c>
      <c r="B1" s="1068"/>
      <c r="C1" s="1068"/>
      <c r="D1" s="1068"/>
      <c r="E1" s="1068"/>
      <c r="F1" s="1068"/>
      <c r="G1" s="1068"/>
      <c r="H1" s="1068"/>
    </row>
    <row r="2" spans="1:8" s="809" customFormat="1" ht="19.5" customHeight="1">
      <c r="A2" s="760" t="s">
        <v>781</v>
      </c>
      <c r="H2" s="810" t="s">
        <v>753</v>
      </c>
    </row>
    <row r="3" spans="1:8" s="761" customFormat="1" ht="23.25" customHeight="1">
      <c r="A3" s="811"/>
      <c r="B3" s="1063" t="s">
        <v>782</v>
      </c>
      <c r="C3" s="1064"/>
      <c r="D3" s="1064"/>
      <c r="E3" s="1064"/>
      <c r="F3" s="1064"/>
      <c r="G3" s="1069"/>
      <c r="H3" s="812"/>
    </row>
    <row r="4" spans="1:8" s="761" customFormat="1" ht="27.75" customHeight="1">
      <c r="A4" s="813" t="s">
        <v>783</v>
      </c>
      <c r="B4" s="1070" t="s">
        <v>784</v>
      </c>
      <c r="C4" s="1064"/>
      <c r="D4" s="1064"/>
      <c r="E4" s="1064"/>
      <c r="F4" s="1064"/>
      <c r="G4" s="1069"/>
      <c r="H4" s="814" t="s">
        <v>756</v>
      </c>
    </row>
    <row r="5" spans="1:8" s="761" customFormat="1" ht="17.25" customHeight="1">
      <c r="A5" s="815" t="s">
        <v>785</v>
      </c>
      <c r="B5" s="770" t="s">
        <v>786</v>
      </c>
      <c r="C5" s="788" t="s">
        <v>787</v>
      </c>
      <c r="D5" s="816" t="s">
        <v>788</v>
      </c>
      <c r="E5" s="1066" t="s">
        <v>789</v>
      </c>
      <c r="F5" s="1067"/>
      <c r="G5" s="788" t="s">
        <v>790</v>
      </c>
      <c r="H5" s="814" t="s">
        <v>791</v>
      </c>
    </row>
    <row r="6" spans="1:8" s="761" customFormat="1" ht="27.75" customHeight="1">
      <c r="A6" s="817"/>
      <c r="B6" s="759" t="s">
        <v>314</v>
      </c>
      <c r="C6" s="759" t="s">
        <v>232</v>
      </c>
      <c r="D6" s="818" t="s">
        <v>792</v>
      </c>
      <c r="E6" s="819" t="s">
        <v>793</v>
      </c>
      <c r="F6" s="819" t="s">
        <v>794</v>
      </c>
      <c r="G6" s="759" t="s">
        <v>233</v>
      </c>
      <c r="H6" s="820"/>
    </row>
    <row r="7" spans="1:8" s="761" customFormat="1" ht="22.5" customHeight="1">
      <c r="A7" s="765" t="s">
        <v>413</v>
      </c>
      <c r="B7" s="821">
        <v>388</v>
      </c>
      <c r="C7" s="822">
        <v>284</v>
      </c>
      <c r="D7" s="822">
        <v>104</v>
      </c>
      <c r="E7" s="822">
        <v>6</v>
      </c>
      <c r="F7" s="822">
        <v>98</v>
      </c>
      <c r="G7" s="823" t="s">
        <v>383</v>
      </c>
      <c r="H7" s="765" t="s">
        <v>413</v>
      </c>
    </row>
    <row r="8" spans="1:8" s="761" customFormat="1" ht="22.5" customHeight="1">
      <c r="A8" s="765" t="s">
        <v>425</v>
      </c>
      <c r="B8" s="821">
        <v>318</v>
      </c>
      <c r="C8" s="822">
        <v>223</v>
      </c>
      <c r="D8" s="822">
        <v>95</v>
      </c>
      <c r="E8" s="822">
        <v>3</v>
      </c>
      <c r="F8" s="822">
        <v>92</v>
      </c>
      <c r="G8" s="823" t="s">
        <v>383</v>
      </c>
      <c r="H8" s="765" t="s">
        <v>425</v>
      </c>
    </row>
    <row r="9" spans="1:8" s="761" customFormat="1" ht="22.5" customHeight="1">
      <c r="A9" s="765" t="s">
        <v>458</v>
      </c>
      <c r="B9" s="821">
        <v>320</v>
      </c>
      <c r="C9" s="822">
        <v>225</v>
      </c>
      <c r="D9" s="822">
        <v>95</v>
      </c>
      <c r="E9" s="822">
        <v>7</v>
      </c>
      <c r="F9" s="822">
        <v>88</v>
      </c>
      <c r="G9" s="822">
        <v>0</v>
      </c>
      <c r="H9" s="798" t="s">
        <v>458</v>
      </c>
    </row>
    <row r="10" spans="1:8" s="761" customFormat="1" ht="22.5" customHeight="1">
      <c r="A10" s="765" t="s">
        <v>669</v>
      </c>
      <c r="B10" s="821">
        <v>304</v>
      </c>
      <c r="C10" s="822">
        <v>202</v>
      </c>
      <c r="D10" s="822">
        <v>102</v>
      </c>
      <c r="E10" s="822">
        <v>7</v>
      </c>
      <c r="F10" s="822">
        <v>95</v>
      </c>
      <c r="G10" s="822">
        <v>0</v>
      </c>
      <c r="H10" s="798" t="s">
        <v>795</v>
      </c>
    </row>
    <row r="11" spans="1:8" s="825" customFormat="1" ht="22.5" customHeight="1">
      <c r="A11" s="765" t="s">
        <v>711</v>
      </c>
      <c r="B11" s="824">
        <v>248</v>
      </c>
      <c r="C11" s="540">
        <v>152</v>
      </c>
      <c r="D11" s="540">
        <v>96</v>
      </c>
      <c r="E11" s="540">
        <v>4</v>
      </c>
      <c r="F11" s="540">
        <v>92</v>
      </c>
      <c r="G11" s="540">
        <v>0</v>
      </c>
      <c r="H11" s="798" t="s">
        <v>796</v>
      </c>
    </row>
    <row r="12" spans="1:8" s="825" customFormat="1" ht="22.5" customHeight="1">
      <c r="A12" s="826" t="s">
        <v>733</v>
      </c>
      <c r="B12" s="827">
        <v>228</v>
      </c>
      <c r="C12" s="828">
        <v>159</v>
      </c>
      <c r="D12" s="828">
        <v>69</v>
      </c>
      <c r="E12" s="828" t="s">
        <v>768</v>
      </c>
      <c r="F12" s="828">
        <v>66</v>
      </c>
      <c r="G12" s="828" t="s">
        <v>768</v>
      </c>
      <c r="H12" s="829" t="s">
        <v>797</v>
      </c>
    </row>
    <row r="13" spans="1:8" s="761" customFormat="1" ht="22.5" customHeight="1">
      <c r="A13" s="830" t="s">
        <v>798</v>
      </c>
      <c r="B13" s="831">
        <v>79</v>
      </c>
      <c r="C13" s="832">
        <v>54</v>
      </c>
      <c r="D13" s="832">
        <v>25</v>
      </c>
      <c r="E13" s="832" t="s">
        <v>768</v>
      </c>
      <c r="F13" s="832">
        <v>23</v>
      </c>
      <c r="G13" s="833" t="s">
        <v>768</v>
      </c>
      <c r="H13" s="834" t="s">
        <v>799</v>
      </c>
    </row>
    <row r="14" spans="1:8" s="761" customFormat="1" ht="22.5" customHeight="1">
      <c r="A14" s="835" t="s">
        <v>800</v>
      </c>
      <c r="B14" s="831">
        <v>65</v>
      </c>
      <c r="C14" s="832">
        <v>40</v>
      </c>
      <c r="D14" s="832">
        <v>25</v>
      </c>
      <c r="E14" s="832" t="s">
        <v>768</v>
      </c>
      <c r="F14" s="832">
        <v>24</v>
      </c>
      <c r="G14" s="833" t="s">
        <v>768</v>
      </c>
      <c r="H14" s="834" t="s">
        <v>801</v>
      </c>
    </row>
    <row r="15" spans="1:8" s="761" customFormat="1" ht="22.5" customHeight="1">
      <c r="A15" s="830" t="s">
        <v>802</v>
      </c>
      <c r="B15" s="831">
        <v>9</v>
      </c>
      <c r="C15" s="832">
        <v>9</v>
      </c>
      <c r="D15" s="832" t="s">
        <v>768</v>
      </c>
      <c r="E15" s="832" t="s">
        <v>768</v>
      </c>
      <c r="F15" s="832" t="s">
        <v>768</v>
      </c>
      <c r="G15" s="833" t="s">
        <v>768</v>
      </c>
      <c r="H15" s="834" t="s">
        <v>803</v>
      </c>
    </row>
    <row r="16" spans="1:8" s="761" customFormat="1" ht="22.5" customHeight="1">
      <c r="A16" s="835" t="s">
        <v>804</v>
      </c>
      <c r="B16" s="831">
        <v>18</v>
      </c>
      <c r="C16" s="832">
        <v>14</v>
      </c>
      <c r="D16" s="832" t="s">
        <v>768</v>
      </c>
      <c r="E16" s="832" t="s">
        <v>768</v>
      </c>
      <c r="F16" s="832" t="s">
        <v>768</v>
      </c>
      <c r="G16" s="833" t="s">
        <v>768</v>
      </c>
      <c r="H16" s="834" t="s">
        <v>805</v>
      </c>
    </row>
    <row r="17" spans="1:8" s="761" customFormat="1" ht="22.5" customHeight="1">
      <c r="A17" s="835" t="s">
        <v>806</v>
      </c>
      <c r="B17" s="831">
        <v>7</v>
      </c>
      <c r="C17" s="832">
        <v>6</v>
      </c>
      <c r="D17" s="832" t="s">
        <v>768</v>
      </c>
      <c r="E17" s="832" t="s">
        <v>768</v>
      </c>
      <c r="F17" s="832" t="s">
        <v>768</v>
      </c>
      <c r="G17" s="833" t="s">
        <v>768</v>
      </c>
      <c r="H17" s="834" t="s">
        <v>807</v>
      </c>
    </row>
    <row r="18" spans="1:8" s="761" customFormat="1" ht="22.5" customHeight="1">
      <c r="A18" s="835" t="s">
        <v>808</v>
      </c>
      <c r="B18" s="831" t="s">
        <v>768</v>
      </c>
      <c r="C18" s="832" t="s">
        <v>768</v>
      </c>
      <c r="D18" s="832" t="s">
        <v>768</v>
      </c>
      <c r="E18" s="832" t="s">
        <v>768</v>
      </c>
      <c r="F18" s="832" t="s">
        <v>768</v>
      </c>
      <c r="G18" s="833" t="s">
        <v>768</v>
      </c>
      <c r="H18" s="834" t="s">
        <v>809</v>
      </c>
    </row>
    <row r="19" spans="1:8" s="761" customFormat="1" ht="22.5" customHeight="1">
      <c r="A19" s="835" t="s">
        <v>762</v>
      </c>
      <c r="B19" s="831">
        <v>10</v>
      </c>
      <c r="C19" s="832">
        <v>6</v>
      </c>
      <c r="D19" s="832" t="s">
        <v>768</v>
      </c>
      <c r="E19" s="832" t="s">
        <v>768</v>
      </c>
      <c r="F19" s="832" t="s">
        <v>768</v>
      </c>
      <c r="G19" s="833" t="s">
        <v>768</v>
      </c>
      <c r="H19" s="834" t="s">
        <v>765</v>
      </c>
    </row>
    <row r="20" spans="1:8" s="761" customFormat="1" ht="22.5" customHeight="1">
      <c r="A20" s="835" t="s">
        <v>810</v>
      </c>
      <c r="B20" s="831" t="s">
        <v>768</v>
      </c>
      <c r="C20" s="832" t="s">
        <v>768</v>
      </c>
      <c r="D20" s="832" t="s">
        <v>768</v>
      </c>
      <c r="E20" s="832" t="s">
        <v>768</v>
      </c>
      <c r="F20" s="832" t="s">
        <v>768</v>
      </c>
      <c r="G20" s="833" t="s">
        <v>768</v>
      </c>
      <c r="H20" s="834" t="s">
        <v>811</v>
      </c>
    </row>
    <row r="21" spans="1:8" s="761" customFormat="1" ht="22.5" customHeight="1">
      <c r="A21" s="836" t="s">
        <v>812</v>
      </c>
      <c r="B21" s="837">
        <v>35</v>
      </c>
      <c r="C21" s="838">
        <v>26</v>
      </c>
      <c r="D21" s="838">
        <v>9</v>
      </c>
      <c r="E21" s="838" t="s">
        <v>768</v>
      </c>
      <c r="F21" s="838">
        <v>9</v>
      </c>
      <c r="G21" s="839" t="s">
        <v>768</v>
      </c>
      <c r="H21" s="840" t="s">
        <v>227</v>
      </c>
    </row>
    <row r="22" spans="1:8" s="784" customFormat="1" ht="22.5" customHeight="1">
      <c r="A22" s="765"/>
      <c r="B22" s="769"/>
      <c r="C22" s="769"/>
      <c r="D22" s="841"/>
      <c r="E22" s="841"/>
      <c r="F22" s="769"/>
      <c r="G22" s="769"/>
      <c r="H22" s="769"/>
    </row>
    <row r="23" spans="1:8" s="761" customFormat="1" ht="29.25" customHeight="1">
      <c r="A23" s="811"/>
      <c r="B23" s="1063" t="s">
        <v>813</v>
      </c>
      <c r="C23" s="1064"/>
      <c r="D23" s="1064"/>
      <c r="E23" s="1064"/>
      <c r="F23" s="1064"/>
      <c r="G23" s="1069"/>
      <c r="H23" s="812"/>
    </row>
    <row r="24" spans="1:8" s="761" customFormat="1" ht="29.25" customHeight="1">
      <c r="A24" s="813" t="s">
        <v>783</v>
      </c>
      <c r="B24" s="1070" t="s">
        <v>814</v>
      </c>
      <c r="C24" s="1064"/>
      <c r="D24" s="1064"/>
      <c r="E24" s="1064"/>
      <c r="F24" s="1064"/>
      <c r="G24" s="1069"/>
      <c r="H24" s="814" t="s">
        <v>756</v>
      </c>
    </row>
    <row r="25" spans="1:8" s="761" customFormat="1" ht="19.5" customHeight="1">
      <c r="A25" s="815" t="s">
        <v>785</v>
      </c>
      <c r="B25" s="770" t="s">
        <v>786</v>
      </c>
      <c r="C25" s="788" t="s">
        <v>787</v>
      </c>
      <c r="D25" s="842" t="s">
        <v>788</v>
      </c>
      <c r="E25" s="1066" t="s">
        <v>789</v>
      </c>
      <c r="F25" s="1067"/>
      <c r="G25" s="788" t="s">
        <v>790</v>
      </c>
      <c r="H25" s="814" t="s">
        <v>791</v>
      </c>
    </row>
    <row r="26" spans="1:8" s="761" customFormat="1" ht="24.75" customHeight="1">
      <c r="A26" s="817"/>
      <c r="B26" s="759" t="s">
        <v>314</v>
      </c>
      <c r="C26" s="759" t="s">
        <v>232</v>
      </c>
      <c r="D26" s="818" t="s">
        <v>792</v>
      </c>
      <c r="E26" s="819" t="s">
        <v>793</v>
      </c>
      <c r="F26" s="819" t="s">
        <v>794</v>
      </c>
      <c r="G26" s="759" t="s">
        <v>233</v>
      </c>
      <c r="H26" s="820"/>
    </row>
    <row r="27" spans="1:8" s="761" customFormat="1" ht="22.5" customHeight="1">
      <c r="A27" s="765" t="s">
        <v>413</v>
      </c>
      <c r="B27" s="821">
        <v>72</v>
      </c>
      <c r="C27" s="822">
        <v>39</v>
      </c>
      <c r="D27" s="822">
        <v>33</v>
      </c>
      <c r="E27" s="822">
        <v>1</v>
      </c>
      <c r="F27" s="822">
        <v>32</v>
      </c>
      <c r="G27" s="823" t="s">
        <v>383</v>
      </c>
      <c r="H27" s="765" t="s">
        <v>413</v>
      </c>
    </row>
    <row r="28" spans="1:8" s="761" customFormat="1" ht="22.5" customHeight="1">
      <c r="A28" s="765" t="s">
        <v>425</v>
      </c>
      <c r="B28" s="821">
        <v>52</v>
      </c>
      <c r="C28" s="822">
        <v>34</v>
      </c>
      <c r="D28" s="822">
        <v>17</v>
      </c>
      <c r="E28" s="822">
        <v>3</v>
      </c>
      <c r="F28" s="822">
        <v>14</v>
      </c>
      <c r="G28" s="823">
        <v>1</v>
      </c>
      <c r="H28" s="765" t="s">
        <v>425</v>
      </c>
    </row>
    <row r="29" spans="1:8" s="761" customFormat="1" ht="22.5" customHeight="1">
      <c r="A29" s="765" t="s">
        <v>458</v>
      </c>
      <c r="B29" s="821">
        <v>62</v>
      </c>
      <c r="C29" s="822">
        <v>47</v>
      </c>
      <c r="D29" s="822">
        <v>15</v>
      </c>
      <c r="E29" s="822">
        <v>1</v>
      </c>
      <c r="F29" s="822">
        <v>14</v>
      </c>
      <c r="G29" s="823">
        <v>0</v>
      </c>
      <c r="H29" s="765" t="s">
        <v>458</v>
      </c>
    </row>
    <row r="30" spans="1:8" s="761" customFormat="1" ht="22.5" customHeight="1">
      <c r="A30" s="765" t="s">
        <v>669</v>
      </c>
      <c r="B30" s="821">
        <v>61</v>
      </c>
      <c r="C30" s="822">
        <v>40</v>
      </c>
      <c r="D30" s="822">
        <v>21</v>
      </c>
      <c r="E30" s="822">
        <v>0</v>
      </c>
      <c r="F30" s="822">
        <v>21</v>
      </c>
      <c r="G30" s="823">
        <v>0</v>
      </c>
      <c r="H30" s="765" t="s">
        <v>795</v>
      </c>
    </row>
    <row r="31" spans="1:8" s="825" customFormat="1" ht="22.5" customHeight="1">
      <c r="A31" s="765" t="s">
        <v>711</v>
      </c>
      <c r="B31" s="824">
        <v>62</v>
      </c>
      <c r="C31" s="540">
        <v>49</v>
      </c>
      <c r="D31" s="540">
        <v>13</v>
      </c>
      <c r="E31" s="540">
        <v>3</v>
      </c>
      <c r="F31" s="540">
        <v>10</v>
      </c>
      <c r="G31" s="843">
        <v>0</v>
      </c>
      <c r="H31" s="765" t="s">
        <v>796</v>
      </c>
    </row>
    <row r="32" spans="1:8" s="825" customFormat="1" ht="22.5" customHeight="1">
      <c r="A32" s="826" t="s">
        <v>733</v>
      </c>
      <c r="B32" s="827">
        <v>56</v>
      </c>
      <c r="C32" s="828">
        <v>37</v>
      </c>
      <c r="D32" s="828">
        <v>19</v>
      </c>
      <c r="E32" s="828" t="s">
        <v>768</v>
      </c>
      <c r="F32" s="828">
        <v>19</v>
      </c>
      <c r="G32" s="844" t="s">
        <v>768</v>
      </c>
      <c r="H32" s="826" t="s">
        <v>815</v>
      </c>
    </row>
    <row r="33" spans="1:8" s="761" customFormat="1" ht="22.5" customHeight="1">
      <c r="A33" s="845" t="s">
        <v>816</v>
      </c>
      <c r="B33" s="831">
        <v>12</v>
      </c>
      <c r="C33" s="832">
        <v>11</v>
      </c>
      <c r="D33" s="832" t="s">
        <v>768</v>
      </c>
      <c r="E33" s="832" t="s">
        <v>768</v>
      </c>
      <c r="F33" s="832" t="s">
        <v>768</v>
      </c>
      <c r="G33" s="833" t="s">
        <v>768</v>
      </c>
      <c r="H33" s="846" t="s">
        <v>807</v>
      </c>
    </row>
    <row r="34" spans="1:8" s="761" customFormat="1" ht="22.5" customHeight="1">
      <c r="A34" s="845" t="s">
        <v>817</v>
      </c>
      <c r="B34" s="831">
        <v>13</v>
      </c>
      <c r="C34" s="832" t="s">
        <v>768</v>
      </c>
      <c r="D34" s="832">
        <v>8</v>
      </c>
      <c r="E34" s="832" t="s">
        <v>768</v>
      </c>
      <c r="F34" s="832">
        <v>8</v>
      </c>
      <c r="G34" s="833" t="s">
        <v>768</v>
      </c>
      <c r="H34" s="846" t="s">
        <v>801</v>
      </c>
    </row>
    <row r="35" spans="1:8" s="761" customFormat="1" ht="22.5" customHeight="1">
      <c r="A35" s="835" t="s">
        <v>818</v>
      </c>
      <c r="B35" s="831">
        <v>9</v>
      </c>
      <c r="C35" s="832" t="s">
        <v>768</v>
      </c>
      <c r="D35" s="832">
        <v>6</v>
      </c>
      <c r="E35" s="832" t="s">
        <v>768</v>
      </c>
      <c r="F35" s="832">
        <v>6</v>
      </c>
      <c r="G35" s="833" t="s">
        <v>768</v>
      </c>
      <c r="H35" s="846" t="s">
        <v>803</v>
      </c>
    </row>
    <row r="36" spans="1:8" s="761" customFormat="1" ht="22.5" customHeight="1">
      <c r="A36" s="835" t="s">
        <v>819</v>
      </c>
      <c r="B36" s="831" t="s">
        <v>768</v>
      </c>
      <c r="C36" s="832" t="s">
        <v>768</v>
      </c>
      <c r="D36" s="832" t="s">
        <v>768</v>
      </c>
      <c r="E36" s="832" t="s">
        <v>768</v>
      </c>
      <c r="F36" s="832" t="s">
        <v>768</v>
      </c>
      <c r="G36" s="833" t="s">
        <v>768</v>
      </c>
      <c r="H36" s="846" t="s">
        <v>820</v>
      </c>
    </row>
    <row r="37" spans="1:8" s="761" customFormat="1" ht="22.5" customHeight="1">
      <c r="A37" s="845" t="s">
        <v>798</v>
      </c>
      <c r="B37" s="831" t="s">
        <v>768</v>
      </c>
      <c r="C37" s="832" t="s">
        <v>768</v>
      </c>
      <c r="D37" s="832" t="s">
        <v>768</v>
      </c>
      <c r="E37" s="832" t="s">
        <v>768</v>
      </c>
      <c r="F37" s="832" t="s">
        <v>768</v>
      </c>
      <c r="G37" s="833" t="s">
        <v>768</v>
      </c>
      <c r="H37" s="846" t="s">
        <v>799</v>
      </c>
    </row>
    <row r="38" spans="1:8" s="761" customFormat="1" ht="22.5" customHeight="1">
      <c r="A38" s="845" t="s">
        <v>821</v>
      </c>
      <c r="B38" s="847" t="s">
        <v>768</v>
      </c>
      <c r="C38" s="848" t="s">
        <v>768</v>
      </c>
      <c r="D38" s="848" t="s">
        <v>768</v>
      </c>
      <c r="E38" s="832" t="s">
        <v>768</v>
      </c>
      <c r="F38" s="848" t="s">
        <v>768</v>
      </c>
      <c r="G38" s="833" t="s">
        <v>768</v>
      </c>
      <c r="H38" s="849" t="s">
        <v>822</v>
      </c>
    </row>
    <row r="39" spans="1:8" s="761" customFormat="1" ht="22.5" customHeight="1">
      <c r="A39" s="835" t="s">
        <v>823</v>
      </c>
      <c r="B39" s="831" t="s">
        <v>768</v>
      </c>
      <c r="C39" s="832" t="s">
        <v>768</v>
      </c>
      <c r="D39" s="832" t="s">
        <v>768</v>
      </c>
      <c r="E39" s="832" t="s">
        <v>768</v>
      </c>
      <c r="F39" s="832" t="s">
        <v>768</v>
      </c>
      <c r="G39" s="833" t="s">
        <v>768</v>
      </c>
      <c r="H39" s="849" t="s">
        <v>824</v>
      </c>
    </row>
    <row r="40" spans="1:8" s="761" customFormat="1" ht="22.5" customHeight="1">
      <c r="A40" s="845" t="s">
        <v>825</v>
      </c>
      <c r="B40" s="831" t="s">
        <v>768</v>
      </c>
      <c r="C40" s="832" t="s">
        <v>768</v>
      </c>
      <c r="D40" s="832" t="s">
        <v>768</v>
      </c>
      <c r="E40" s="832" t="s">
        <v>768</v>
      </c>
      <c r="F40" s="832" t="s">
        <v>768</v>
      </c>
      <c r="G40" s="833" t="s">
        <v>768</v>
      </c>
      <c r="H40" s="849" t="s">
        <v>230</v>
      </c>
    </row>
    <row r="41" spans="1:8" s="761" customFormat="1" ht="22.5" customHeight="1">
      <c r="A41" s="850" t="s">
        <v>826</v>
      </c>
      <c r="B41" s="851">
        <v>6</v>
      </c>
      <c r="C41" s="852">
        <v>6</v>
      </c>
      <c r="D41" s="852" t="s">
        <v>768</v>
      </c>
      <c r="E41" s="838" t="s">
        <v>768</v>
      </c>
      <c r="F41" s="852" t="s">
        <v>768</v>
      </c>
      <c r="G41" s="839" t="s">
        <v>768</v>
      </c>
      <c r="H41" s="853" t="s">
        <v>227</v>
      </c>
    </row>
    <row r="42" spans="1:8" s="761" customFormat="1" ht="18" customHeight="1">
      <c r="A42" s="717" t="s">
        <v>776</v>
      </c>
      <c r="B42" s="854"/>
      <c r="C42" s="854"/>
      <c r="D42" s="854"/>
      <c r="F42" s="807" t="s">
        <v>749</v>
      </c>
      <c r="G42" s="855"/>
      <c r="H42" s="807"/>
    </row>
    <row r="43" spans="1:8" s="761" customFormat="1" ht="18" customHeight="1">
      <c r="A43" s="806" t="s">
        <v>827</v>
      </c>
      <c r="F43" s="806" t="s">
        <v>828</v>
      </c>
      <c r="G43" s="856"/>
      <c r="H43" s="856"/>
    </row>
  </sheetData>
  <sheetProtection/>
  <mergeCells count="7">
    <mergeCell ref="E25:F25"/>
    <mergeCell ref="A1:H1"/>
    <mergeCell ref="B3:G3"/>
    <mergeCell ref="B4:G4"/>
    <mergeCell ref="E5:F5"/>
    <mergeCell ref="B23:G23"/>
    <mergeCell ref="B24:G24"/>
  </mergeCells>
  <printOptions/>
  <pageMargins left="0.5118110236220472" right="0.4724409448818898" top="0.3937007874015748" bottom="0.3937007874015748" header="0.5118110236220472" footer="0.5118110236220472"/>
  <pageSetup horizontalDpi="600" verticalDpi="600" orientation="portrait" paperSize="9" scale="7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2" sqref="A2:Q2"/>
    </sheetView>
  </sheetViews>
  <sheetFormatPr defaultColWidth="8.88671875" defaultRowHeight="13.5"/>
  <cols>
    <col min="1" max="1" width="12.4453125" style="198" customWidth="1"/>
    <col min="2" max="5" width="26.21484375" style="198" customWidth="1"/>
    <col min="6" max="6" width="13.10546875" style="198" customWidth="1"/>
    <col min="7" max="16384" width="8.88671875" style="198" customWidth="1"/>
  </cols>
  <sheetData>
    <row r="1" spans="1:6" ht="32.25" customHeight="1">
      <c r="A1" s="1074" t="s">
        <v>662</v>
      </c>
      <c r="B1" s="1074"/>
      <c r="C1" s="1074"/>
      <c r="D1" s="1074"/>
      <c r="E1" s="1075"/>
      <c r="F1" s="1075"/>
    </row>
    <row r="2" spans="1:6" ht="27" customHeight="1">
      <c r="A2" s="399" t="s">
        <v>406</v>
      </c>
      <c r="B2" s="400"/>
      <c r="C2" s="400"/>
      <c r="D2" s="400"/>
      <c r="F2" s="400" t="s">
        <v>407</v>
      </c>
    </row>
    <row r="3" spans="1:6" s="401" customFormat="1" ht="20.25" customHeight="1">
      <c r="A3" s="1076" t="s">
        <v>68</v>
      </c>
      <c r="B3" s="1072" t="s">
        <v>680</v>
      </c>
      <c r="C3" s="1072" t="s">
        <v>681</v>
      </c>
      <c r="D3" s="1072" t="s">
        <v>682</v>
      </c>
      <c r="E3" s="1072" t="s">
        <v>683</v>
      </c>
      <c r="F3" s="1078" t="s">
        <v>202</v>
      </c>
    </row>
    <row r="4" spans="1:6" s="401" customFormat="1" ht="20.25" customHeight="1">
      <c r="A4" s="1077"/>
      <c r="B4" s="1073"/>
      <c r="C4" s="1073"/>
      <c r="D4" s="1073"/>
      <c r="E4" s="1073"/>
      <c r="F4" s="1079"/>
    </row>
    <row r="5" spans="1:6" s="22" customFormat="1" ht="34.5" customHeight="1">
      <c r="A5" s="204" t="s">
        <v>405</v>
      </c>
      <c r="B5" s="175">
        <v>2544</v>
      </c>
      <c r="C5" s="175">
        <v>251</v>
      </c>
      <c r="D5" s="175">
        <v>2398</v>
      </c>
      <c r="E5" s="574">
        <v>59</v>
      </c>
      <c r="F5" s="256" t="s">
        <v>405</v>
      </c>
    </row>
    <row r="6" spans="1:6" s="22" customFormat="1" ht="34.5" customHeight="1">
      <c r="A6" s="204" t="s">
        <v>424</v>
      </c>
      <c r="B6" s="175">
        <v>2674</v>
      </c>
      <c r="C6" s="175">
        <v>217</v>
      </c>
      <c r="D6" s="175">
        <v>2533</v>
      </c>
      <c r="E6" s="575">
        <v>40</v>
      </c>
      <c r="F6" s="256" t="s">
        <v>424</v>
      </c>
    </row>
    <row r="7" spans="1:6" s="22" customFormat="1" ht="34.5" customHeight="1">
      <c r="A7" s="204" t="s">
        <v>458</v>
      </c>
      <c r="B7" s="175">
        <v>2573</v>
      </c>
      <c r="C7" s="175">
        <v>218</v>
      </c>
      <c r="D7" s="175">
        <v>2485</v>
      </c>
      <c r="E7" s="575">
        <v>53</v>
      </c>
      <c r="F7" s="256" t="s">
        <v>458</v>
      </c>
    </row>
    <row r="8" spans="1:6" s="22" customFormat="1" ht="34.5" customHeight="1">
      <c r="A8" s="204" t="s">
        <v>669</v>
      </c>
      <c r="B8" s="175">
        <v>2736</v>
      </c>
      <c r="C8" s="175">
        <v>220</v>
      </c>
      <c r="D8" s="175">
        <v>2615</v>
      </c>
      <c r="E8" s="575">
        <v>52</v>
      </c>
      <c r="F8" s="256" t="s">
        <v>669</v>
      </c>
    </row>
    <row r="9" spans="1:6" s="22" customFormat="1" ht="34.5" customHeight="1">
      <c r="A9" s="204" t="s">
        <v>711</v>
      </c>
      <c r="B9" s="175">
        <v>2719</v>
      </c>
      <c r="C9" s="175">
        <v>179</v>
      </c>
      <c r="D9" s="175">
        <v>2578</v>
      </c>
      <c r="E9" s="575">
        <v>46</v>
      </c>
      <c r="F9" s="256" t="s">
        <v>711</v>
      </c>
    </row>
    <row r="10" spans="1:6" s="468" customFormat="1" ht="34.5" customHeight="1">
      <c r="A10" s="860" t="s">
        <v>713</v>
      </c>
      <c r="B10" s="857">
        <v>2696</v>
      </c>
      <c r="C10" s="858">
        <v>164</v>
      </c>
      <c r="D10" s="858">
        <v>2505</v>
      </c>
      <c r="E10" s="859">
        <v>44</v>
      </c>
      <c r="F10" s="861" t="s">
        <v>713</v>
      </c>
    </row>
    <row r="11" spans="1:6" s="40" customFormat="1" ht="19.5" customHeight="1">
      <c r="A11" s="110" t="s">
        <v>663</v>
      </c>
      <c r="E11" s="454"/>
      <c r="F11" s="758" t="s">
        <v>829</v>
      </c>
    </row>
    <row r="12" s="40" customFormat="1" ht="19.5" customHeight="1">
      <c r="A12" s="110" t="s">
        <v>494</v>
      </c>
    </row>
    <row r="13" spans="1:6" s="40" customFormat="1" ht="19.5" customHeight="1">
      <c r="A13" s="1071" t="s">
        <v>495</v>
      </c>
      <c r="B13" s="1071"/>
      <c r="C13" s="1071"/>
      <c r="D13" s="1071"/>
      <c r="E13" s="1071"/>
      <c r="F13" s="1071"/>
    </row>
  </sheetData>
  <sheetProtection/>
  <mergeCells count="8">
    <mergeCell ref="A13:F13"/>
    <mergeCell ref="E3:E4"/>
    <mergeCell ref="A1:F1"/>
    <mergeCell ref="B3:B4"/>
    <mergeCell ref="C3:C4"/>
    <mergeCell ref="D3:D4"/>
    <mergeCell ref="A3:A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SheetLayoutView="100" zoomScalePageLayoutView="0" workbookViewId="0" topLeftCell="A1">
      <selection activeCell="A2" sqref="A2:Q2"/>
    </sheetView>
  </sheetViews>
  <sheetFormatPr defaultColWidth="8.88671875" defaultRowHeight="13.5"/>
  <cols>
    <col min="1" max="6" width="15.3359375" style="0" customWidth="1"/>
    <col min="7" max="8" width="7.99609375" style="0" customWidth="1"/>
    <col min="9" max="9" width="6.99609375" style="0" customWidth="1"/>
    <col min="10" max="10" width="6.10546875" style="0" customWidth="1"/>
    <col min="11" max="11" width="11.77734375" style="0" customWidth="1"/>
    <col min="12" max="13" width="7.88671875" style="0" customWidth="1"/>
    <col min="15" max="15" width="7.21484375" style="0" customWidth="1"/>
    <col min="16" max="16" width="6.77734375" style="0" customWidth="1"/>
    <col min="17" max="17" width="7.21484375" style="0" customWidth="1"/>
  </cols>
  <sheetData>
    <row r="1" spans="1:10" s="410" customFormat="1" ht="23.25">
      <c r="A1" s="408" t="s">
        <v>512</v>
      </c>
      <c r="B1" s="409"/>
      <c r="C1" s="404"/>
      <c r="D1" s="409"/>
      <c r="E1" s="409"/>
      <c r="F1" s="409"/>
      <c r="G1" s="409"/>
      <c r="H1" s="409"/>
      <c r="I1" s="409"/>
      <c r="J1" s="409"/>
    </row>
    <row r="2" spans="1:10" s="410" customFormat="1" ht="14.25">
      <c r="A2" s="411"/>
      <c r="B2" s="412"/>
      <c r="C2" s="412"/>
      <c r="D2" s="412"/>
      <c r="E2" s="412"/>
      <c r="F2" s="412"/>
      <c r="G2" s="412"/>
      <c r="H2" s="412"/>
      <c r="I2" s="412"/>
      <c r="J2" s="412"/>
    </row>
    <row r="3" spans="1:9" s="410" customFormat="1" ht="13.5">
      <c r="A3" s="483" t="s">
        <v>4</v>
      </c>
      <c r="B3" s="484"/>
      <c r="C3" s="484"/>
      <c r="D3" s="484"/>
      <c r="E3" s="484"/>
      <c r="F3" s="485" t="s">
        <v>87</v>
      </c>
      <c r="G3" s="412"/>
      <c r="H3" s="412"/>
      <c r="I3" s="412"/>
    </row>
    <row r="4" spans="1:7" s="480" customFormat="1" ht="42.75" customHeight="1">
      <c r="A4" s="413" t="s">
        <v>505</v>
      </c>
      <c r="B4" s="933" t="s">
        <v>511</v>
      </c>
      <c r="C4" s="934"/>
      <c r="D4" s="935"/>
      <c r="E4" s="933" t="s">
        <v>513</v>
      </c>
      <c r="F4" s="415" t="s">
        <v>506</v>
      </c>
      <c r="G4" s="487"/>
    </row>
    <row r="5" spans="1:7" s="480" customFormat="1" ht="27.75" customHeight="1">
      <c r="A5" s="413" t="s">
        <v>507</v>
      </c>
      <c r="B5" s="481"/>
      <c r="C5" s="938" t="s">
        <v>508</v>
      </c>
      <c r="D5" s="938" t="s">
        <v>509</v>
      </c>
      <c r="E5" s="936"/>
      <c r="F5" s="415" t="s">
        <v>510</v>
      </c>
      <c r="G5" s="487"/>
    </row>
    <row r="6" spans="1:7" s="480" customFormat="1" ht="27.75" customHeight="1">
      <c r="A6" s="414"/>
      <c r="B6" s="482"/>
      <c r="C6" s="939"/>
      <c r="D6" s="939"/>
      <c r="E6" s="937"/>
      <c r="F6" s="486"/>
      <c r="G6" s="487"/>
    </row>
    <row r="7" spans="1:7" s="512" customFormat="1" ht="27.75" customHeight="1">
      <c r="A7" s="550" t="s">
        <v>711</v>
      </c>
      <c r="B7" s="489">
        <v>1686</v>
      </c>
      <c r="C7" s="489">
        <v>798</v>
      </c>
      <c r="D7" s="489">
        <v>888</v>
      </c>
      <c r="E7" s="489">
        <v>1472</v>
      </c>
      <c r="F7" s="549" t="s">
        <v>711</v>
      </c>
      <c r="G7" s="548"/>
    </row>
    <row r="8" spans="1:7" s="512" customFormat="1" ht="27.75" customHeight="1">
      <c r="A8" s="550" t="s">
        <v>716</v>
      </c>
      <c r="B8" s="489">
        <v>1318</v>
      </c>
      <c r="C8" s="489">
        <v>630</v>
      </c>
      <c r="D8" s="489">
        <v>688</v>
      </c>
      <c r="E8" s="489" t="s">
        <v>671</v>
      </c>
      <c r="F8" s="549" t="s">
        <v>672</v>
      </c>
      <c r="G8" s="548"/>
    </row>
    <row r="9" spans="1:7" s="512" customFormat="1" ht="27.75" customHeight="1">
      <c r="A9" s="550" t="s">
        <v>717</v>
      </c>
      <c r="B9" s="489">
        <v>368</v>
      </c>
      <c r="C9" s="489">
        <v>168</v>
      </c>
      <c r="D9" s="489">
        <v>200</v>
      </c>
      <c r="E9" s="489" t="s">
        <v>671</v>
      </c>
      <c r="F9" s="549" t="s">
        <v>673</v>
      </c>
      <c r="G9" s="548"/>
    </row>
    <row r="10" spans="1:7" s="480" customFormat="1" ht="27.75" customHeight="1">
      <c r="A10" s="607" t="s">
        <v>713</v>
      </c>
      <c r="B10" s="608">
        <f>SUM(B11:B12)</f>
        <v>2252</v>
      </c>
      <c r="C10" s="608">
        <f>SUM(C11:C12)</f>
        <v>1055</v>
      </c>
      <c r="D10" s="608">
        <f>SUM(D11:D12)</f>
        <v>1197</v>
      </c>
      <c r="E10" s="608">
        <v>1234</v>
      </c>
      <c r="F10" s="609" t="s">
        <v>713</v>
      </c>
      <c r="G10" s="487"/>
    </row>
    <row r="11" spans="1:7" s="480" customFormat="1" ht="27.75" customHeight="1">
      <c r="A11" s="607" t="s">
        <v>675</v>
      </c>
      <c r="B11" s="608">
        <v>1778</v>
      </c>
      <c r="C11" s="608">
        <v>844</v>
      </c>
      <c r="D11" s="608">
        <v>934</v>
      </c>
      <c r="E11" s="608" t="s">
        <v>722</v>
      </c>
      <c r="F11" s="610" t="s">
        <v>7</v>
      </c>
      <c r="G11" s="487"/>
    </row>
    <row r="12" spans="1:7" s="480" customFormat="1" ht="27.75" customHeight="1">
      <c r="A12" s="611" t="s">
        <v>676</v>
      </c>
      <c r="B12" s="612">
        <v>474</v>
      </c>
      <c r="C12" s="612">
        <v>211</v>
      </c>
      <c r="D12" s="612">
        <v>263</v>
      </c>
      <c r="E12" s="612" t="s">
        <v>723</v>
      </c>
      <c r="F12" s="613" t="s">
        <v>8</v>
      </c>
      <c r="G12" s="487"/>
    </row>
    <row r="13" spans="1:6" s="172" customFormat="1" ht="25.5" customHeight="1">
      <c r="A13" s="488" t="s">
        <v>724</v>
      </c>
      <c r="B13" s="602"/>
      <c r="C13" s="602"/>
      <c r="D13" s="603"/>
      <c r="E13" s="940" t="s">
        <v>725</v>
      </c>
      <c r="F13" s="940"/>
    </row>
    <row r="14" spans="1:7" s="172" customFormat="1" ht="39.75" customHeight="1">
      <c r="A14" s="604" t="s">
        <v>726</v>
      </c>
      <c r="B14" s="605"/>
      <c r="C14" s="605"/>
      <c r="D14" s="606"/>
      <c r="E14" s="941" t="s">
        <v>727</v>
      </c>
      <c r="F14" s="941"/>
      <c r="G14" s="539"/>
    </row>
    <row r="15" s="467" customFormat="1" ht="12">
      <c r="E15" s="290"/>
    </row>
    <row r="16" s="467" customFormat="1" ht="12"/>
    <row r="17" s="467" customFormat="1" ht="12"/>
    <row r="18" s="467" customFormat="1" ht="12"/>
    <row r="19" s="467" customFormat="1" ht="12"/>
  </sheetData>
  <sheetProtection/>
  <mergeCells count="6">
    <mergeCell ref="B4:D4"/>
    <mergeCell ref="E4:E6"/>
    <mergeCell ref="C5:C6"/>
    <mergeCell ref="D5:D6"/>
    <mergeCell ref="E13:F13"/>
    <mergeCell ref="E14:F14"/>
  </mergeCells>
  <printOptions/>
  <pageMargins left="0.62" right="0.63" top="0.5" bottom="0.25" header="0.41" footer="0.21"/>
  <pageSetup horizontalDpi="600" verticalDpi="6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A2" sqref="A2:Q2"/>
    </sheetView>
  </sheetViews>
  <sheetFormatPr defaultColWidth="8.88671875" defaultRowHeight="13.5"/>
  <cols>
    <col min="1" max="1" width="9.88671875" style="216" customWidth="1"/>
    <col min="2" max="16384" width="8.88671875" style="216" customWidth="1"/>
  </cols>
  <sheetData>
    <row r="1" spans="1:31" ht="23.25">
      <c r="A1" s="1083" t="s">
        <v>830</v>
      </c>
      <c r="B1" s="1083"/>
      <c r="C1" s="1083"/>
      <c r="D1" s="1083"/>
      <c r="E1" s="1083"/>
      <c r="F1" s="1083"/>
      <c r="G1" s="1083"/>
      <c r="H1" s="1083"/>
      <c r="I1" s="1083"/>
      <c r="J1" s="1083"/>
      <c r="K1" s="1083"/>
      <c r="L1" s="1083"/>
      <c r="M1" s="1083"/>
      <c r="N1" s="1083"/>
      <c r="O1" s="1083"/>
      <c r="P1" s="1083"/>
      <c r="Q1" s="1083"/>
      <c r="R1" s="1083"/>
      <c r="S1" s="1083"/>
      <c r="T1" s="1083"/>
      <c r="U1" s="1083"/>
      <c r="V1" s="1083"/>
      <c r="W1" s="1083"/>
      <c r="X1" s="1083"/>
      <c r="Y1" s="1083"/>
      <c r="Z1" s="1083"/>
      <c r="AA1" s="1083"/>
      <c r="AB1" s="1083"/>
      <c r="AC1" s="1083"/>
      <c r="AD1" s="1083"/>
      <c r="AE1" s="1083"/>
    </row>
    <row r="2" spans="1:31" ht="13.5">
      <c r="A2" s="862"/>
      <c r="B2" s="862"/>
      <c r="C2" s="862"/>
      <c r="D2" s="862"/>
      <c r="E2" s="862"/>
      <c r="F2" s="862"/>
      <c r="G2" s="862"/>
      <c r="H2" s="862"/>
      <c r="I2" s="862"/>
      <c r="J2" s="862"/>
      <c r="K2" s="862"/>
      <c r="L2" s="862"/>
      <c r="M2" s="862"/>
      <c r="N2" s="862"/>
      <c r="O2" s="862"/>
      <c r="P2" s="862"/>
      <c r="Q2" s="862"/>
      <c r="R2" s="862"/>
      <c r="S2" s="862"/>
      <c r="T2" s="862"/>
      <c r="U2" s="862"/>
      <c r="V2" s="862"/>
      <c r="W2" s="862"/>
      <c r="X2" s="862"/>
      <c r="Y2" s="862"/>
      <c r="Z2" s="862"/>
      <c r="AA2" s="862"/>
      <c r="AB2" s="862"/>
      <c r="AC2" s="862"/>
      <c r="AD2" s="862"/>
      <c r="AE2" s="862"/>
    </row>
    <row r="3" spans="1:31" ht="13.5">
      <c r="A3" s="454" t="s">
        <v>831</v>
      </c>
      <c r="B3" s="454"/>
      <c r="C3" s="454"/>
      <c r="D3" s="454"/>
      <c r="E3" s="454"/>
      <c r="F3" s="454"/>
      <c r="G3" s="454"/>
      <c r="H3" s="454"/>
      <c r="I3" s="443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4"/>
      <c r="AA3" s="454"/>
      <c r="AB3" s="454"/>
      <c r="AC3" s="454"/>
      <c r="AD3" s="454"/>
      <c r="AE3" s="443" t="s">
        <v>832</v>
      </c>
    </row>
    <row r="4" spans="1:31" ht="55.5" customHeight="1">
      <c r="A4" s="1084" t="s">
        <v>833</v>
      </c>
      <c r="B4" s="1080" t="s">
        <v>834</v>
      </c>
      <c r="C4" s="1081"/>
      <c r="D4" s="1082"/>
      <c r="E4" s="1080" t="s">
        <v>835</v>
      </c>
      <c r="F4" s="1081"/>
      <c r="G4" s="1082"/>
      <c r="H4" s="1086" t="s">
        <v>836</v>
      </c>
      <c r="I4" s="1087"/>
      <c r="J4" s="1088"/>
      <c r="K4" s="1080" t="s">
        <v>837</v>
      </c>
      <c r="L4" s="1081"/>
      <c r="M4" s="1082"/>
      <c r="N4" s="1080" t="s">
        <v>838</v>
      </c>
      <c r="O4" s="1081"/>
      <c r="P4" s="1082"/>
      <c r="Q4" s="1080" t="s">
        <v>839</v>
      </c>
      <c r="R4" s="1081"/>
      <c r="S4" s="1082"/>
      <c r="T4" s="1080" t="s">
        <v>840</v>
      </c>
      <c r="U4" s="1081"/>
      <c r="V4" s="1082"/>
      <c r="W4" s="1080" t="s">
        <v>841</v>
      </c>
      <c r="X4" s="1081"/>
      <c r="Y4" s="1082"/>
      <c r="Z4" s="1080" t="s">
        <v>842</v>
      </c>
      <c r="AA4" s="1081"/>
      <c r="AB4" s="1082"/>
      <c r="AC4" s="1080" t="s">
        <v>843</v>
      </c>
      <c r="AD4" s="1081"/>
      <c r="AE4" s="1082"/>
    </row>
    <row r="5" spans="1:31" ht="29.25" customHeight="1">
      <c r="A5" s="1085"/>
      <c r="B5" s="259"/>
      <c r="C5" s="257" t="s">
        <v>844</v>
      </c>
      <c r="D5" s="257" t="s">
        <v>845</v>
      </c>
      <c r="E5" s="260"/>
      <c r="F5" s="258" t="s">
        <v>2</v>
      </c>
      <c r="G5" s="258" t="s">
        <v>3</v>
      </c>
      <c r="H5" s="259"/>
      <c r="I5" s="258" t="s">
        <v>2</v>
      </c>
      <c r="J5" s="258" t="s">
        <v>3</v>
      </c>
      <c r="K5" s="259"/>
      <c r="L5" s="258" t="s">
        <v>2</v>
      </c>
      <c r="M5" s="258" t="s">
        <v>3</v>
      </c>
      <c r="N5" s="259"/>
      <c r="O5" s="258" t="s">
        <v>2</v>
      </c>
      <c r="P5" s="258" t="s">
        <v>3</v>
      </c>
      <c r="Q5" s="259"/>
      <c r="R5" s="258" t="s">
        <v>2</v>
      </c>
      <c r="S5" s="258" t="s">
        <v>3</v>
      </c>
      <c r="T5" s="259"/>
      <c r="U5" s="258" t="s">
        <v>2</v>
      </c>
      <c r="V5" s="258" t="s">
        <v>3</v>
      </c>
      <c r="W5" s="259"/>
      <c r="X5" s="258" t="s">
        <v>2</v>
      </c>
      <c r="Y5" s="258" t="s">
        <v>3</v>
      </c>
      <c r="Z5" s="259"/>
      <c r="AA5" s="258" t="s">
        <v>2</v>
      </c>
      <c r="AB5" s="258" t="s">
        <v>3</v>
      </c>
      <c r="AC5" s="259"/>
      <c r="AD5" s="258" t="s">
        <v>2</v>
      </c>
      <c r="AE5" s="258" t="s">
        <v>3</v>
      </c>
    </row>
    <row r="6" spans="1:31" ht="13.5">
      <c r="A6" s="403" t="s">
        <v>733</v>
      </c>
      <c r="B6" s="863">
        <v>3339</v>
      </c>
      <c r="C6" s="863">
        <v>1769</v>
      </c>
      <c r="D6" s="863">
        <v>1570</v>
      </c>
      <c r="E6" s="863">
        <v>87</v>
      </c>
      <c r="F6" s="863">
        <v>35</v>
      </c>
      <c r="G6" s="863">
        <v>52</v>
      </c>
      <c r="H6" s="863">
        <v>1012</v>
      </c>
      <c r="I6" s="863">
        <v>612</v>
      </c>
      <c r="J6" s="863">
        <v>400</v>
      </c>
      <c r="K6" s="863">
        <v>10</v>
      </c>
      <c r="L6" s="863">
        <v>5</v>
      </c>
      <c r="M6" s="863">
        <v>5</v>
      </c>
      <c r="N6" s="863">
        <v>68</v>
      </c>
      <c r="O6" s="863">
        <v>35</v>
      </c>
      <c r="P6" s="863">
        <v>33</v>
      </c>
      <c r="Q6" s="863">
        <v>54</v>
      </c>
      <c r="R6" s="863">
        <v>15</v>
      </c>
      <c r="S6" s="863">
        <v>39</v>
      </c>
      <c r="T6" s="863">
        <v>91</v>
      </c>
      <c r="U6" s="863">
        <v>39</v>
      </c>
      <c r="V6" s="863">
        <v>52</v>
      </c>
      <c r="W6" s="864" t="s">
        <v>383</v>
      </c>
      <c r="X6" s="864" t="s">
        <v>383</v>
      </c>
      <c r="Y6" s="864" t="s">
        <v>383</v>
      </c>
      <c r="Z6" s="864" t="s">
        <v>383</v>
      </c>
      <c r="AA6" s="864" t="s">
        <v>383</v>
      </c>
      <c r="AB6" s="864" t="s">
        <v>383</v>
      </c>
      <c r="AC6" s="863">
        <v>580</v>
      </c>
      <c r="AD6" s="863">
        <v>234</v>
      </c>
      <c r="AE6" s="865">
        <v>346</v>
      </c>
    </row>
    <row r="7" spans="1:31" ht="13.5">
      <c r="A7" s="547" t="s">
        <v>846</v>
      </c>
      <c r="B7" s="864">
        <v>23</v>
      </c>
      <c r="C7" s="864">
        <v>12</v>
      </c>
      <c r="D7" s="864">
        <v>11</v>
      </c>
      <c r="E7" s="864" t="s">
        <v>383</v>
      </c>
      <c r="F7" s="864" t="s">
        <v>383</v>
      </c>
      <c r="G7" s="864" t="s">
        <v>383</v>
      </c>
      <c r="H7" s="864" t="s">
        <v>383</v>
      </c>
      <c r="I7" s="864" t="s">
        <v>383</v>
      </c>
      <c r="J7" s="864" t="s">
        <v>383</v>
      </c>
      <c r="K7" s="864">
        <v>1</v>
      </c>
      <c r="L7" s="864" t="s">
        <v>383</v>
      </c>
      <c r="M7" s="864">
        <v>1</v>
      </c>
      <c r="N7" s="864" t="s">
        <v>383</v>
      </c>
      <c r="O7" s="864" t="s">
        <v>383</v>
      </c>
      <c r="P7" s="864" t="s">
        <v>383</v>
      </c>
      <c r="Q7" s="864" t="s">
        <v>383</v>
      </c>
      <c r="R7" s="864" t="s">
        <v>383</v>
      </c>
      <c r="S7" s="864" t="s">
        <v>383</v>
      </c>
      <c r="T7" s="864" t="s">
        <v>383</v>
      </c>
      <c r="U7" s="864" t="s">
        <v>383</v>
      </c>
      <c r="V7" s="864" t="s">
        <v>383</v>
      </c>
      <c r="W7" s="864" t="s">
        <v>383</v>
      </c>
      <c r="X7" s="864" t="s">
        <v>383</v>
      </c>
      <c r="Y7" s="864" t="s">
        <v>383</v>
      </c>
      <c r="Z7" s="864" t="s">
        <v>383</v>
      </c>
      <c r="AA7" s="864" t="s">
        <v>383</v>
      </c>
      <c r="AB7" s="864" t="s">
        <v>383</v>
      </c>
      <c r="AC7" s="864" t="s">
        <v>383</v>
      </c>
      <c r="AD7" s="864" t="s">
        <v>383</v>
      </c>
      <c r="AE7" s="866" t="s">
        <v>383</v>
      </c>
    </row>
    <row r="8" spans="1:31" ht="13.5">
      <c r="A8" s="547" t="s">
        <v>847</v>
      </c>
      <c r="B8" s="864">
        <v>3</v>
      </c>
      <c r="C8" s="864">
        <v>1</v>
      </c>
      <c r="D8" s="864">
        <v>2</v>
      </c>
      <c r="E8" s="864" t="s">
        <v>383</v>
      </c>
      <c r="F8" s="864" t="s">
        <v>383</v>
      </c>
      <c r="G8" s="864" t="s">
        <v>383</v>
      </c>
      <c r="H8" s="864">
        <v>1</v>
      </c>
      <c r="I8" s="864" t="s">
        <v>383</v>
      </c>
      <c r="J8" s="864">
        <v>1</v>
      </c>
      <c r="K8" s="864" t="s">
        <v>383</v>
      </c>
      <c r="L8" s="864" t="s">
        <v>383</v>
      </c>
      <c r="M8" s="864" t="s">
        <v>383</v>
      </c>
      <c r="N8" s="864" t="s">
        <v>383</v>
      </c>
      <c r="O8" s="864" t="s">
        <v>383</v>
      </c>
      <c r="P8" s="864" t="s">
        <v>383</v>
      </c>
      <c r="Q8" s="864" t="s">
        <v>383</v>
      </c>
      <c r="R8" s="864" t="s">
        <v>383</v>
      </c>
      <c r="S8" s="864" t="s">
        <v>383</v>
      </c>
      <c r="T8" s="864" t="s">
        <v>383</v>
      </c>
      <c r="U8" s="864" t="s">
        <v>383</v>
      </c>
      <c r="V8" s="864" t="s">
        <v>383</v>
      </c>
      <c r="W8" s="864" t="s">
        <v>383</v>
      </c>
      <c r="X8" s="864" t="s">
        <v>383</v>
      </c>
      <c r="Y8" s="864" t="s">
        <v>383</v>
      </c>
      <c r="Z8" s="864" t="s">
        <v>383</v>
      </c>
      <c r="AA8" s="864" t="s">
        <v>383</v>
      </c>
      <c r="AB8" s="864" t="s">
        <v>383</v>
      </c>
      <c r="AC8" s="864" t="s">
        <v>383</v>
      </c>
      <c r="AD8" s="864" t="s">
        <v>383</v>
      </c>
      <c r="AE8" s="866" t="s">
        <v>383</v>
      </c>
    </row>
    <row r="9" spans="1:31" ht="13.5">
      <c r="A9" s="547" t="s">
        <v>848</v>
      </c>
      <c r="B9" s="864">
        <v>2</v>
      </c>
      <c r="C9" s="864" t="s">
        <v>383</v>
      </c>
      <c r="D9" s="864">
        <v>2</v>
      </c>
      <c r="E9" s="864" t="s">
        <v>383</v>
      </c>
      <c r="F9" s="864" t="s">
        <v>383</v>
      </c>
      <c r="G9" s="864" t="s">
        <v>383</v>
      </c>
      <c r="H9" s="864" t="s">
        <v>383</v>
      </c>
      <c r="I9" s="864" t="s">
        <v>383</v>
      </c>
      <c r="J9" s="864" t="s">
        <v>383</v>
      </c>
      <c r="K9" s="864" t="s">
        <v>383</v>
      </c>
      <c r="L9" s="864" t="s">
        <v>383</v>
      </c>
      <c r="M9" s="864" t="s">
        <v>383</v>
      </c>
      <c r="N9" s="864" t="s">
        <v>383</v>
      </c>
      <c r="O9" s="864" t="s">
        <v>383</v>
      </c>
      <c r="P9" s="864" t="s">
        <v>383</v>
      </c>
      <c r="Q9" s="864" t="s">
        <v>383</v>
      </c>
      <c r="R9" s="864" t="s">
        <v>383</v>
      </c>
      <c r="S9" s="864" t="s">
        <v>383</v>
      </c>
      <c r="T9" s="864">
        <v>1</v>
      </c>
      <c r="U9" s="864" t="s">
        <v>383</v>
      </c>
      <c r="V9" s="864">
        <v>1</v>
      </c>
      <c r="W9" s="864" t="s">
        <v>383</v>
      </c>
      <c r="X9" s="864" t="s">
        <v>383</v>
      </c>
      <c r="Y9" s="864" t="s">
        <v>383</v>
      </c>
      <c r="Z9" s="864" t="s">
        <v>383</v>
      </c>
      <c r="AA9" s="864" t="s">
        <v>383</v>
      </c>
      <c r="AB9" s="864" t="s">
        <v>383</v>
      </c>
      <c r="AC9" s="864" t="s">
        <v>383</v>
      </c>
      <c r="AD9" s="864" t="s">
        <v>383</v>
      </c>
      <c r="AE9" s="866" t="s">
        <v>383</v>
      </c>
    </row>
    <row r="10" spans="1:31" ht="13.5">
      <c r="A10" s="547" t="s">
        <v>849</v>
      </c>
      <c r="B10" s="864">
        <v>9</v>
      </c>
      <c r="C10" s="864">
        <v>5</v>
      </c>
      <c r="D10" s="864">
        <v>4</v>
      </c>
      <c r="E10" s="864" t="s">
        <v>383</v>
      </c>
      <c r="F10" s="864" t="s">
        <v>383</v>
      </c>
      <c r="G10" s="864" t="s">
        <v>383</v>
      </c>
      <c r="H10" s="864">
        <v>2</v>
      </c>
      <c r="I10" s="864">
        <v>1</v>
      </c>
      <c r="J10" s="864">
        <v>1</v>
      </c>
      <c r="K10" s="864" t="s">
        <v>383</v>
      </c>
      <c r="L10" s="864" t="s">
        <v>383</v>
      </c>
      <c r="M10" s="864" t="s">
        <v>383</v>
      </c>
      <c r="N10" s="864" t="s">
        <v>383</v>
      </c>
      <c r="O10" s="864" t="s">
        <v>383</v>
      </c>
      <c r="P10" s="864" t="s">
        <v>383</v>
      </c>
      <c r="Q10" s="864" t="s">
        <v>383</v>
      </c>
      <c r="R10" s="864" t="s">
        <v>383</v>
      </c>
      <c r="S10" s="864" t="s">
        <v>383</v>
      </c>
      <c r="T10" s="864">
        <v>1</v>
      </c>
      <c r="U10" s="864" t="s">
        <v>383</v>
      </c>
      <c r="V10" s="864">
        <v>1</v>
      </c>
      <c r="W10" s="864" t="s">
        <v>383</v>
      </c>
      <c r="X10" s="864" t="s">
        <v>383</v>
      </c>
      <c r="Y10" s="864" t="s">
        <v>383</v>
      </c>
      <c r="Z10" s="864" t="s">
        <v>383</v>
      </c>
      <c r="AA10" s="864" t="s">
        <v>383</v>
      </c>
      <c r="AB10" s="864" t="s">
        <v>383</v>
      </c>
      <c r="AC10" s="864" t="s">
        <v>383</v>
      </c>
      <c r="AD10" s="864" t="s">
        <v>383</v>
      </c>
      <c r="AE10" s="866" t="s">
        <v>383</v>
      </c>
    </row>
    <row r="11" spans="1:31" ht="13.5">
      <c r="A11" s="547" t="s">
        <v>850</v>
      </c>
      <c r="B11" s="864">
        <v>10</v>
      </c>
      <c r="C11" s="864">
        <v>7</v>
      </c>
      <c r="D11" s="864">
        <v>3</v>
      </c>
      <c r="E11" s="864" t="s">
        <v>383</v>
      </c>
      <c r="F11" s="864" t="s">
        <v>383</v>
      </c>
      <c r="G11" s="864" t="s">
        <v>383</v>
      </c>
      <c r="H11" s="864">
        <v>1</v>
      </c>
      <c r="I11" s="864">
        <v>1</v>
      </c>
      <c r="J11" s="864" t="s">
        <v>383</v>
      </c>
      <c r="K11" s="864" t="s">
        <v>383</v>
      </c>
      <c r="L11" s="864" t="s">
        <v>383</v>
      </c>
      <c r="M11" s="864" t="s">
        <v>383</v>
      </c>
      <c r="N11" s="864" t="s">
        <v>383</v>
      </c>
      <c r="O11" s="864" t="s">
        <v>383</v>
      </c>
      <c r="P11" s="864" t="s">
        <v>383</v>
      </c>
      <c r="Q11" s="864" t="s">
        <v>383</v>
      </c>
      <c r="R11" s="864" t="s">
        <v>383</v>
      </c>
      <c r="S11" s="864" t="s">
        <v>383</v>
      </c>
      <c r="T11" s="864" t="s">
        <v>383</v>
      </c>
      <c r="U11" s="864" t="s">
        <v>383</v>
      </c>
      <c r="V11" s="864" t="s">
        <v>383</v>
      </c>
      <c r="W11" s="864" t="s">
        <v>383</v>
      </c>
      <c r="X11" s="864" t="s">
        <v>383</v>
      </c>
      <c r="Y11" s="864" t="s">
        <v>383</v>
      </c>
      <c r="Z11" s="864" t="s">
        <v>383</v>
      </c>
      <c r="AA11" s="864" t="s">
        <v>383</v>
      </c>
      <c r="AB11" s="864" t="s">
        <v>383</v>
      </c>
      <c r="AC11" s="864" t="s">
        <v>383</v>
      </c>
      <c r="AD11" s="864" t="s">
        <v>383</v>
      </c>
      <c r="AE11" s="866" t="s">
        <v>383</v>
      </c>
    </row>
    <row r="12" spans="1:31" ht="13.5">
      <c r="A12" s="547" t="s">
        <v>851</v>
      </c>
      <c r="B12" s="864">
        <v>17</v>
      </c>
      <c r="C12" s="864">
        <v>14</v>
      </c>
      <c r="D12" s="864">
        <v>3</v>
      </c>
      <c r="E12" s="864" t="s">
        <v>383</v>
      </c>
      <c r="F12" s="864" t="s">
        <v>383</v>
      </c>
      <c r="G12" s="864" t="s">
        <v>383</v>
      </c>
      <c r="H12" s="864">
        <v>3</v>
      </c>
      <c r="I12" s="864">
        <v>2</v>
      </c>
      <c r="J12" s="864">
        <v>1</v>
      </c>
      <c r="K12" s="864" t="s">
        <v>383</v>
      </c>
      <c r="L12" s="864" t="s">
        <v>383</v>
      </c>
      <c r="M12" s="864" t="s">
        <v>383</v>
      </c>
      <c r="N12" s="864" t="s">
        <v>383</v>
      </c>
      <c r="O12" s="864" t="s">
        <v>383</v>
      </c>
      <c r="P12" s="864" t="s">
        <v>383</v>
      </c>
      <c r="Q12" s="864" t="s">
        <v>383</v>
      </c>
      <c r="R12" s="864" t="s">
        <v>383</v>
      </c>
      <c r="S12" s="864" t="s">
        <v>383</v>
      </c>
      <c r="T12" s="864" t="s">
        <v>383</v>
      </c>
      <c r="U12" s="864" t="s">
        <v>383</v>
      </c>
      <c r="V12" s="864" t="s">
        <v>383</v>
      </c>
      <c r="W12" s="864" t="s">
        <v>383</v>
      </c>
      <c r="X12" s="864" t="s">
        <v>383</v>
      </c>
      <c r="Y12" s="864" t="s">
        <v>383</v>
      </c>
      <c r="Z12" s="864" t="s">
        <v>383</v>
      </c>
      <c r="AA12" s="864" t="s">
        <v>383</v>
      </c>
      <c r="AB12" s="864" t="s">
        <v>383</v>
      </c>
      <c r="AC12" s="864" t="s">
        <v>383</v>
      </c>
      <c r="AD12" s="864" t="s">
        <v>383</v>
      </c>
      <c r="AE12" s="866" t="s">
        <v>383</v>
      </c>
    </row>
    <row r="13" spans="1:31" ht="13.5">
      <c r="A13" s="547" t="s">
        <v>852</v>
      </c>
      <c r="B13" s="864">
        <v>18</v>
      </c>
      <c r="C13" s="864">
        <v>13</v>
      </c>
      <c r="D13" s="864">
        <v>5</v>
      </c>
      <c r="E13" s="864" t="s">
        <v>383</v>
      </c>
      <c r="F13" s="864" t="s">
        <v>383</v>
      </c>
      <c r="G13" s="864" t="s">
        <v>383</v>
      </c>
      <c r="H13" s="864">
        <v>4</v>
      </c>
      <c r="I13" s="864">
        <v>2</v>
      </c>
      <c r="J13" s="864">
        <v>2</v>
      </c>
      <c r="K13" s="864" t="s">
        <v>383</v>
      </c>
      <c r="L13" s="864" t="s">
        <v>383</v>
      </c>
      <c r="M13" s="864" t="s">
        <v>383</v>
      </c>
      <c r="N13" s="864" t="s">
        <v>383</v>
      </c>
      <c r="O13" s="864" t="s">
        <v>383</v>
      </c>
      <c r="P13" s="864" t="s">
        <v>383</v>
      </c>
      <c r="Q13" s="864" t="s">
        <v>383</v>
      </c>
      <c r="R13" s="864" t="s">
        <v>383</v>
      </c>
      <c r="S13" s="864" t="s">
        <v>383</v>
      </c>
      <c r="T13" s="864">
        <v>2</v>
      </c>
      <c r="U13" s="864">
        <v>2</v>
      </c>
      <c r="V13" s="864" t="s">
        <v>383</v>
      </c>
      <c r="W13" s="864" t="s">
        <v>383</v>
      </c>
      <c r="X13" s="864" t="s">
        <v>383</v>
      </c>
      <c r="Y13" s="864" t="s">
        <v>383</v>
      </c>
      <c r="Z13" s="864" t="s">
        <v>383</v>
      </c>
      <c r="AA13" s="864" t="s">
        <v>383</v>
      </c>
      <c r="AB13" s="864" t="s">
        <v>383</v>
      </c>
      <c r="AC13" s="864" t="s">
        <v>383</v>
      </c>
      <c r="AD13" s="864" t="s">
        <v>383</v>
      </c>
      <c r="AE13" s="866" t="s">
        <v>383</v>
      </c>
    </row>
    <row r="14" spans="1:31" ht="13.5">
      <c r="A14" s="547" t="s">
        <v>853</v>
      </c>
      <c r="B14" s="864">
        <v>20</v>
      </c>
      <c r="C14" s="864">
        <v>15</v>
      </c>
      <c r="D14" s="864">
        <v>5</v>
      </c>
      <c r="E14" s="864" t="s">
        <v>383</v>
      </c>
      <c r="F14" s="864" t="s">
        <v>383</v>
      </c>
      <c r="G14" s="864" t="s">
        <v>383</v>
      </c>
      <c r="H14" s="864">
        <v>4</v>
      </c>
      <c r="I14" s="864">
        <v>1</v>
      </c>
      <c r="J14" s="864">
        <v>3</v>
      </c>
      <c r="K14" s="864" t="s">
        <v>383</v>
      </c>
      <c r="L14" s="864" t="s">
        <v>383</v>
      </c>
      <c r="M14" s="864" t="s">
        <v>383</v>
      </c>
      <c r="N14" s="864" t="s">
        <v>383</v>
      </c>
      <c r="O14" s="864" t="s">
        <v>383</v>
      </c>
      <c r="P14" s="864" t="s">
        <v>383</v>
      </c>
      <c r="Q14" s="864" t="s">
        <v>383</v>
      </c>
      <c r="R14" s="864" t="s">
        <v>383</v>
      </c>
      <c r="S14" s="864" t="s">
        <v>383</v>
      </c>
      <c r="T14" s="864" t="s">
        <v>383</v>
      </c>
      <c r="U14" s="864" t="s">
        <v>383</v>
      </c>
      <c r="V14" s="864" t="s">
        <v>383</v>
      </c>
      <c r="W14" s="864" t="s">
        <v>383</v>
      </c>
      <c r="X14" s="864" t="s">
        <v>383</v>
      </c>
      <c r="Y14" s="864" t="s">
        <v>383</v>
      </c>
      <c r="Z14" s="864" t="s">
        <v>383</v>
      </c>
      <c r="AA14" s="864" t="s">
        <v>383</v>
      </c>
      <c r="AB14" s="864" t="s">
        <v>383</v>
      </c>
      <c r="AC14" s="864">
        <v>1</v>
      </c>
      <c r="AD14" s="864">
        <v>1</v>
      </c>
      <c r="AE14" s="866" t="s">
        <v>383</v>
      </c>
    </row>
    <row r="15" spans="1:31" ht="13.5">
      <c r="A15" s="547" t="s">
        <v>854</v>
      </c>
      <c r="B15" s="864">
        <v>38</v>
      </c>
      <c r="C15" s="864">
        <v>23</v>
      </c>
      <c r="D15" s="864">
        <v>15</v>
      </c>
      <c r="E15" s="864">
        <v>1</v>
      </c>
      <c r="F15" s="864" t="s">
        <v>383</v>
      </c>
      <c r="G15" s="864">
        <v>1</v>
      </c>
      <c r="H15" s="864">
        <v>11</v>
      </c>
      <c r="I15" s="864">
        <v>4</v>
      </c>
      <c r="J15" s="864">
        <v>7</v>
      </c>
      <c r="K15" s="864" t="s">
        <v>383</v>
      </c>
      <c r="L15" s="864" t="s">
        <v>383</v>
      </c>
      <c r="M15" s="864" t="s">
        <v>383</v>
      </c>
      <c r="N15" s="864" t="s">
        <v>383</v>
      </c>
      <c r="O15" s="864" t="s">
        <v>383</v>
      </c>
      <c r="P15" s="864" t="s">
        <v>383</v>
      </c>
      <c r="Q15" s="864" t="s">
        <v>383</v>
      </c>
      <c r="R15" s="864" t="s">
        <v>383</v>
      </c>
      <c r="S15" s="864" t="s">
        <v>383</v>
      </c>
      <c r="T15" s="864" t="s">
        <v>383</v>
      </c>
      <c r="U15" s="864" t="s">
        <v>383</v>
      </c>
      <c r="V15" s="864" t="s">
        <v>383</v>
      </c>
      <c r="W15" s="864" t="s">
        <v>383</v>
      </c>
      <c r="X15" s="864" t="s">
        <v>383</v>
      </c>
      <c r="Y15" s="864" t="s">
        <v>383</v>
      </c>
      <c r="Z15" s="864" t="s">
        <v>383</v>
      </c>
      <c r="AA15" s="864" t="s">
        <v>383</v>
      </c>
      <c r="AB15" s="864" t="s">
        <v>383</v>
      </c>
      <c r="AC15" s="864">
        <v>3</v>
      </c>
      <c r="AD15" s="864">
        <v>2</v>
      </c>
      <c r="AE15" s="866">
        <v>1</v>
      </c>
    </row>
    <row r="16" spans="1:31" ht="13.5">
      <c r="A16" s="547" t="s">
        <v>855</v>
      </c>
      <c r="B16" s="864">
        <v>98</v>
      </c>
      <c r="C16" s="864">
        <v>60</v>
      </c>
      <c r="D16" s="864">
        <v>38</v>
      </c>
      <c r="E16" s="864" t="s">
        <v>383</v>
      </c>
      <c r="F16" s="864" t="s">
        <v>383</v>
      </c>
      <c r="G16" s="864" t="s">
        <v>383</v>
      </c>
      <c r="H16" s="864">
        <v>28</v>
      </c>
      <c r="I16" s="864">
        <v>17</v>
      </c>
      <c r="J16" s="864">
        <v>11</v>
      </c>
      <c r="K16" s="864">
        <v>1</v>
      </c>
      <c r="L16" s="864">
        <v>1</v>
      </c>
      <c r="M16" s="864" t="s">
        <v>383</v>
      </c>
      <c r="N16" s="864" t="s">
        <v>383</v>
      </c>
      <c r="O16" s="864" t="s">
        <v>383</v>
      </c>
      <c r="P16" s="864" t="s">
        <v>383</v>
      </c>
      <c r="Q16" s="864" t="s">
        <v>383</v>
      </c>
      <c r="R16" s="864" t="s">
        <v>383</v>
      </c>
      <c r="S16" s="864" t="s">
        <v>383</v>
      </c>
      <c r="T16" s="864" t="s">
        <v>383</v>
      </c>
      <c r="U16" s="864" t="s">
        <v>383</v>
      </c>
      <c r="V16" s="864" t="s">
        <v>383</v>
      </c>
      <c r="W16" s="864" t="s">
        <v>383</v>
      </c>
      <c r="X16" s="864" t="s">
        <v>383</v>
      </c>
      <c r="Y16" s="864" t="s">
        <v>383</v>
      </c>
      <c r="Z16" s="864" t="s">
        <v>383</v>
      </c>
      <c r="AA16" s="864" t="s">
        <v>383</v>
      </c>
      <c r="AB16" s="864" t="s">
        <v>383</v>
      </c>
      <c r="AC16" s="864">
        <v>5</v>
      </c>
      <c r="AD16" s="864">
        <v>2</v>
      </c>
      <c r="AE16" s="866">
        <v>3</v>
      </c>
    </row>
    <row r="17" spans="1:31" ht="13.5">
      <c r="A17" s="547" t="s">
        <v>856</v>
      </c>
      <c r="B17" s="864">
        <v>136</v>
      </c>
      <c r="C17" s="864">
        <v>106</v>
      </c>
      <c r="D17" s="864">
        <v>30</v>
      </c>
      <c r="E17" s="864">
        <v>2</v>
      </c>
      <c r="F17" s="864">
        <v>2</v>
      </c>
      <c r="G17" s="864" t="s">
        <v>383</v>
      </c>
      <c r="H17" s="864">
        <v>40</v>
      </c>
      <c r="I17" s="864">
        <v>24</v>
      </c>
      <c r="J17" s="864">
        <v>16</v>
      </c>
      <c r="K17" s="864" t="s">
        <v>383</v>
      </c>
      <c r="L17" s="864" t="s">
        <v>383</v>
      </c>
      <c r="M17" s="864" t="s">
        <v>383</v>
      </c>
      <c r="N17" s="864">
        <v>3</v>
      </c>
      <c r="O17" s="864">
        <v>2</v>
      </c>
      <c r="P17" s="864">
        <v>1</v>
      </c>
      <c r="Q17" s="864" t="s">
        <v>383</v>
      </c>
      <c r="R17" s="864" t="s">
        <v>383</v>
      </c>
      <c r="S17" s="864" t="s">
        <v>383</v>
      </c>
      <c r="T17" s="864" t="s">
        <v>383</v>
      </c>
      <c r="U17" s="864" t="s">
        <v>383</v>
      </c>
      <c r="V17" s="864" t="s">
        <v>383</v>
      </c>
      <c r="W17" s="864" t="s">
        <v>383</v>
      </c>
      <c r="X17" s="864" t="s">
        <v>383</v>
      </c>
      <c r="Y17" s="864" t="s">
        <v>383</v>
      </c>
      <c r="Z17" s="864" t="s">
        <v>383</v>
      </c>
      <c r="AA17" s="864" t="s">
        <v>383</v>
      </c>
      <c r="AB17" s="864" t="s">
        <v>383</v>
      </c>
      <c r="AC17" s="864">
        <v>14</v>
      </c>
      <c r="AD17" s="864">
        <v>10</v>
      </c>
      <c r="AE17" s="866">
        <v>4</v>
      </c>
    </row>
    <row r="18" spans="1:31" ht="13.5">
      <c r="A18" s="547" t="s">
        <v>857</v>
      </c>
      <c r="B18" s="864">
        <v>159</v>
      </c>
      <c r="C18" s="864">
        <v>121</v>
      </c>
      <c r="D18" s="864">
        <v>38</v>
      </c>
      <c r="E18" s="864">
        <v>4</v>
      </c>
      <c r="F18" s="864">
        <v>2</v>
      </c>
      <c r="G18" s="864">
        <v>2</v>
      </c>
      <c r="H18" s="864">
        <v>54</v>
      </c>
      <c r="I18" s="864">
        <v>37</v>
      </c>
      <c r="J18" s="864">
        <v>17</v>
      </c>
      <c r="K18" s="864" t="s">
        <v>383</v>
      </c>
      <c r="L18" s="864" t="s">
        <v>383</v>
      </c>
      <c r="M18" s="864" t="s">
        <v>383</v>
      </c>
      <c r="N18" s="864">
        <v>1</v>
      </c>
      <c r="O18" s="864">
        <v>1</v>
      </c>
      <c r="P18" s="864" t="s">
        <v>383</v>
      </c>
      <c r="Q18" s="864">
        <v>1</v>
      </c>
      <c r="R18" s="864">
        <v>1</v>
      </c>
      <c r="S18" s="864" t="s">
        <v>383</v>
      </c>
      <c r="T18" s="864">
        <v>4</v>
      </c>
      <c r="U18" s="864">
        <v>3</v>
      </c>
      <c r="V18" s="864">
        <v>1</v>
      </c>
      <c r="W18" s="864" t="s">
        <v>383</v>
      </c>
      <c r="X18" s="864" t="s">
        <v>383</v>
      </c>
      <c r="Y18" s="864" t="s">
        <v>383</v>
      </c>
      <c r="Z18" s="864" t="s">
        <v>383</v>
      </c>
      <c r="AA18" s="864" t="s">
        <v>383</v>
      </c>
      <c r="AB18" s="864" t="s">
        <v>383</v>
      </c>
      <c r="AC18" s="864">
        <v>9</v>
      </c>
      <c r="AD18" s="864">
        <v>7</v>
      </c>
      <c r="AE18" s="866">
        <v>2</v>
      </c>
    </row>
    <row r="19" spans="1:31" ht="13.5">
      <c r="A19" s="547" t="s">
        <v>858</v>
      </c>
      <c r="B19" s="864">
        <v>205</v>
      </c>
      <c r="C19" s="864">
        <v>159</v>
      </c>
      <c r="D19" s="864">
        <v>46</v>
      </c>
      <c r="E19" s="864">
        <v>2</v>
      </c>
      <c r="F19" s="864">
        <v>2</v>
      </c>
      <c r="G19" s="864" t="s">
        <v>383</v>
      </c>
      <c r="H19" s="864">
        <v>86</v>
      </c>
      <c r="I19" s="864">
        <v>61</v>
      </c>
      <c r="J19" s="864">
        <v>25</v>
      </c>
      <c r="K19" s="864" t="s">
        <v>383</v>
      </c>
      <c r="L19" s="864" t="s">
        <v>383</v>
      </c>
      <c r="M19" s="864" t="s">
        <v>383</v>
      </c>
      <c r="N19" s="864">
        <v>10</v>
      </c>
      <c r="O19" s="864">
        <v>7</v>
      </c>
      <c r="P19" s="864">
        <v>3</v>
      </c>
      <c r="Q19" s="864">
        <v>1</v>
      </c>
      <c r="R19" s="864">
        <v>1</v>
      </c>
      <c r="S19" s="864" t="s">
        <v>383</v>
      </c>
      <c r="T19" s="864">
        <v>2</v>
      </c>
      <c r="U19" s="864">
        <v>1</v>
      </c>
      <c r="V19" s="864">
        <v>1</v>
      </c>
      <c r="W19" s="864" t="s">
        <v>383</v>
      </c>
      <c r="X19" s="864" t="s">
        <v>383</v>
      </c>
      <c r="Y19" s="864" t="s">
        <v>383</v>
      </c>
      <c r="Z19" s="864" t="s">
        <v>383</v>
      </c>
      <c r="AA19" s="864" t="s">
        <v>383</v>
      </c>
      <c r="AB19" s="864" t="s">
        <v>383</v>
      </c>
      <c r="AC19" s="864">
        <v>19</v>
      </c>
      <c r="AD19" s="864">
        <v>17</v>
      </c>
      <c r="AE19" s="866">
        <v>2</v>
      </c>
    </row>
    <row r="20" spans="1:31" ht="13.5">
      <c r="A20" s="547" t="s">
        <v>859</v>
      </c>
      <c r="B20" s="864">
        <v>185</v>
      </c>
      <c r="C20" s="864">
        <v>149</v>
      </c>
      <c r="D20" s="864">
        <v>36</v>
      </c>
      <c r="E20" s="864">
        <v>2</v>
      </c>
      <c r="F20" s="864">
        <v>2</v>
      </c>
      <c r="G20" s="864" t="s">
        <v>383</v>
      </c>
      <c r="H20" s="864">
        <v>71</v>
      </c>
      <c r="I20" s="864">
        <v>54</v>
      </c>
      <c r="J20" s="864">
        <v>17</v>
      </c>
      <c r="K20" s="864" t="s">
        <v>383</v>
      </c>
      <c r="L20" s="864" t="s">
        <v>383</v>
      </c>
      <c r="M20" s="864" t="s">
        <v>383</v>
      </c>
      <c r="N20" s="864">
        <v>6</v>
      </c>
      <c r="O20" s="864">
        <v>5</v>
      </c>
      <c r="P20" s="864">
        <v>1</v>
      </c>
      <c r="Q20" s="864">
        <v>2</v>
      </c>
      <c r="R20" s="864">
        <v>2</v>
      </c>
      <c r="S20" s="864" t="s">
        <v>383</v>
      </c>
      <c r="T20" s="864">
        <v>3</v>
      </c>
      <c r="U20" s="864">
        <v>1</v>
      </c>
      <c r="V20" s="864">
        <v>2</v>
      </c>
      <c r="W20" s="864" t="s">
        <v>383</v>
      </c>
      <c r="X20" s="864" t="s">
        <v>383</v>
      </c>
      <c r="Y20" s="864" t="s">
        <v>383</v>
      </c>
      <c r="Z20" s="864" t="s">
        <v>383</v>
      </c>
      <c r="AA20" s="864" t="s">
        <v>383</v>
      </c>
      <c r="AB20" s="864" t="s">
        <v>383</v>
      </c>
      <c r="AC20" s="864">
        <v>31</v>
      </c>
      <c r="AD20" s="864">
        <v>26</v>
      </c>
      <c r="AE20" s="866">
        <v>5</v>
      </c>
    </row>
    <row r="21" spans="1:31" ht="13.5">
      <c r="A21" s="547" t="s">
        <v>860</v>
      </c>
      <c r="B21" s="864">
        <v>231</v>
      </c>
      <c r="C21" s="864">
        <v>173</v>
      </c>
      <c r="D21" s="864">
        <v>58</v>
      </c>
      <c r="E21" s="864">
        <v>2</v>
      </c>
      <c r="F21" s="864">
        <v>2</v>
      </c>
      <c r="G21" s="864" t="s">
        <v>383</v>
      </c>
      <c r="H21" s="864">
        <v>103</v>
      </c>
      <c r="I21" s="864">
        <v>73</v>
      </c>
      <c r="J21" s="864">
        <v>30</v>
      </c>
      <c r="K21" s="864" t="s">
        <v>383</v>
      </c>
      <c r="L21" s="864" t="s">
        <v>383</v>
      </c>
      <c r="M21" s="864" t="s">
        <v>383</v>
      </c>
      <c r="N21" s="864">
        <v>5</v>
      </c>
      <c r="O21" s="864">
        <v>5</v>
      </c>
      <c r="P21" s="864" t="s">
        <v>383</v>
      </c>
      <c r="Q21" s="864">
        <v>2</v>
      </c>
      <c r="R21" s="864">
        <v>2</v>
      </c>
      <c r="S21" s="864" t="s">
        <v>383</v>
      </c>
      <c r="T21" s="864">
        <v>7</v>
      </c>
      <c r="U21" s="864">
        <v>6</v>
      </c>
      <c r="V21" s="864">
        <v>1</v>
      </c>
      <c r="W21" s="864" t="s">
        <v>383</v>
      </c>
      <c r="X21" s="864" t="s">
        <v>383</v>
      </c>
      <c r="Y21" s="864" t="s">
        <v>383</v>
      </c>
      <c r="Z21" s="864" t="s">
        <v>383</v>
      </c>
      <c r="AA21" s="864" t="s">
        <v>383</v>
      </c>
      <c r="AB21" s="864" t="s">
        <v>383</v>
      </c>
      <c r="AC21" s="864">
        <v>30</v>
      </c>
      <c r="AD21" s="864">
        <v>22</v>
      </c>
      <c r="AE21" s="866">
        <v>8</v>
      </c>
    </row>
    <row r="22" spans="1:31" ht="13.5">
      <c r="A22" s="547" t="s">
        <v>861</v>
      </c>
      <c r="B22" s="864">
        <v>315</v>
      </c>
      <c r="C22" s="864">
        <v>213</v>
      </c>
      <c r="D22" s="864">
        <v>102</v>
      </c>
      <c r="E22" s="864">
        <v>8</v>
      </c>
      <c r="F22" s="864">
        <v>6</v>
      </c>
      <c r="G22" s="864">
        <v>2</v>
      </c>
      <c r="H22" s="864">
        <v>154</v>
      </c>
      <c r="I22" s="864">
        <v>106</v>
      </c>
      <c r="J22" s="864">
        <v>48</v>
      </c>
      <c r="K22" s="864" t="s">
        <v>383</v>
      </c>
      <c r="L22" s="864" t="s">
        <v>383</v>
      </c>
      <c r="M22" s="864" t="s">
        <v>383</v>
      </c>
      <c r="N22" s="864">
        <v>5</v>
      </c>
      <c r="O22" s="864">
        <v>3</v>
      </c>
      <c r="P22" s="864">
        <v>2</v>
      </c>
      <c r="Q22" s="864">
        <v>2</v>
      </c>
      <c r="R22" s="864">
        <v>1</v>
      </c>
      <c r="S22" s="864">
        <v>1</v>
      </c>
      <c r="T22" s="864">
        <v>9</v>
      </c>
      <c r="U22" s="864">
        <v>8</v>
      </c>
      <c r="V22" s="864">
        <v>1</v>
      </c>
      <c r="W22" s="864" t="s">
        <v>383</v>
      </c>
      <c r="X22" s="864" t="s">
        <v>383</v>
      </c>
      <c r="Y22" s="864" t="s">
        <v>383</v>
      </c>
      <c r="Z22" s="864" t="s">
        <v>383</v>
      </c>
      <c r="AA22" s="864" t="s">
        <v>383</v>
      </c>
      <c r="AB22" s="864" t="s">
        <v>383</v>
      </c>
      <c r="AC22" s="864">
        <v>41</v>
      </c>
      <c r="AD22" s="864">
        <v>23</v>
      </c>
      <c r="AE22" s="866">
        <v>18</v>
      </c>
    </row>
    <row r="23" spans="1:31" ht="13.5">
      <c r="A23" s="547" t="s">
        <v>862</v>
      </c>
      <c r="B23" s="864">
        <v>452</v>
      </c>
      <c r="C23" s="864">
        <v>285</v>
      </c>
      <c r="D23" s="864">
        <v>167</v>
      </c>
      <c r="E23" s="864">
        <v>14</v>
      </c>
      <c r="F23" s="864">
        <v>7</v>
      </c>
      <c r="G23" s="864">
        <v>7</v>
      </c>
      <c r="H23" s="864">
        <v>158</v>
      </c>
      <c r="I23" s="864">
        <v>114</v>
      </c>
      <c r="J23" s="864">
        <v>44</v>
      </c>
      <c r="K23" s="864">
        <v>1</v>
      </c>
      <c r="L23" s="864" t="s">
        <v>383</v>
      </c>
      <c r="M23" s="864">
        <v>1</v>
      </c>
      <c r="N23" s="864">
        <v>12</v>
      </c>
      <c r="O23" s="864">
        <v>7</v>
      </c>
      <c r="P23" s="864">
        <v>5</v>
      </c>
      <c r="Q23" s="864">
        <v>4</v>
      </c>
      <c r="R23" s="864">
        <v>2</v>
      </c>
      <c r="S23" s="864">
        <v>2</v>
      </c>
      <c r="T23" s="864">
        <v>10</v>
      </c>
      <c r="U23" s="864">
        <v>7</v>
      </c>
      <c r="V23" s="864">
        <v>3</v>
      </c>
      <c r="W23" s="864" t="s">
        <v>383</v>
      </c>
      <c r="X23" s="864" t="s">
        <v>383</v>
      </c>
      <c r="Y23" s="864" t="s">
        <v>383</v>
      </c>
      <c r="Z23" s="864" t="s">
        <v>383</v>
      </c>
      <c r="AA23" s="864" t="s">
        <v>383</v>
      </c>
      <c r="AB23" s="864" t="s">
        <v>383</v>
      </c>
      <c r="AC23" s="864">
        <v>84</v>
      </c>
      <c r="AD23" s="864">
        <v>40</v>
      </c>
      <c r="AE23" s="866">
        <v>44</v>
      </c>
    </row>
    <row r="24" spans="1:31" ht="13.5">
      <c r="A24" s="547" t="s">
        <v>863</v>
      </c>
      <c r="B24" s="864">
        <v>495</v>
      </c>
      <c r="C24" s="864">
        <v>221</v>
      </c>
      <c r="D24" s="864">
        <v>274</v>
      </c>
      <c r="E24" s="864">
        <v>13</v>
      </c>
      <c r="F24" s="864">
        <v>7</v>
      </c>
      <c r="G24" s="864">
        <v>6</v>
      </c>
      <c r="H24" s="864">
        <v>131</v>
      </c>
      <c r="I24" s="864">
        <v>65</v>
      </c>
      <c r="J24" s="864">
        <v>66</v>
      </c>
      <c r="K24" s="864">
        <v>5</v>
      </c>
      <c r="L24" s="864">
        <v>4</v>
      </c>
      <c r="M24" s="864">
        <v>1</v>
      </c>
      <c r="N24" s="864">
        <v>9</v>
      </c>
      <c r="O24" s="864">
        <v>3</v>
      </c>
      <c r="P24" s="864">
        <v>6</v>
      </c>
      <c r="Q24" s="864">
        <v>10</v>
      </c>
      <c r="R24" s="864">
        <v>1</v>
      </c>
      <c r="S24" s="864">
        <v>9</v>
      </c>
      <c r="T24" s="864">
        <v>17</v>
      </c>
      <c r="U24" s="864">
        <v>7</v>
      </c>
      <c r="V24" s="864">
        <v>10</v>
      </c>
      <c r="W24" s="864" t="s">
        <v>383</v>
      </c>
      <c r="X24" s="864" t="s">
        <v>383</v>
      </c>
      <c r="Y24" s="864" t="s">
        <v>383</v>
      </c>
      <c r="Z24" s="864" t="s">
        <v>383</v>
      </c>
      <c r="AA24" s="864" t="s">
        <v>383</v>
      </c>
      <c r="AB24" s="864" t="s">
        <v>383</v>
      </c>
      <c r="AC24" s="864">
        <v>117</v>
      </c>
      <c r="AD24" s="864">
        <v>45</v>
      </c>
      <c r="AE24" s="866">
        <v>72</v>
      </c>
    </row>
    <row r="25" spans="1:31" ht="13.5">
      <c r="A25" s="547" t="s">
        <v>864</v>
      </c>
      <c r="B25" s="864">
        <v>399</v>
      </c>
      <c r="C25" s="864">
        <v>105</v>
      </c>
      <c r="D25" s="864">
        <v>294</v>
      </c>
      <c r="E25" s="864">
        <v>18</v>
      </c>
      <c r="F25" s="864">
        <v>2</v>
      </c>
      <c r="G25" s="864">
        <v>16</v>
      </c>
      <c r="H25" s="864">
        <v>93</v>
      </c>
      <c r="I25" s="864">
        <v>31</v>
      </c>
      <c r="J25" s="864">
        <v>62</v>
      </c>
      <c r="K25" s="864" t="s">
        <v>383</v>
      </c>
      <c r="L25" s="864" t="s">
        <v>383</v>
      </c>
      <c r="M25" s="864" t="s">
        <v>383</v>
      </c>
      <c r="N25" s="864">
        <v>11</v>
      </c>
      <c r="O25" s="864">
        <v>2</v>
      </c>
      <c r="P25" s="864">
        <v>9</v>
      </c>
      <c r="Q25" s="864">
        <v>6</v>
      </c>
      <c r="R25" s="864">
        <v>1</v>
      </c>
      <c r="S25" s="864">
        <v>5</v>
      </c>
      <c r="T25" s="864">
        <v>16</v>
      </c>
      <c r="U25" s="864">
        <v>3</v>
      </c>
      <c r="V25" s="864">
        <v>13</v>
      </c>
      <c r="W25" s="864" t="s">
        <v>383</v>
      </c>
      <c r="X25" s="864" t="s">
        <v>383</v>
      </c>
      <c r="Y25" s="864" t="s">
        <v>383</v>
      </c>
      <c r="Z25" s="864" t="s">
        <v>383</v>
      </c>
      <c r="AA25" s="864" t="s">
        <v>383</v>
      </c>
      <c r="AB25" s="864" t="s">
        <v>383</v>
      </c>
      <c r="AC25" s="864">
        <v>102</v>
      </c>
      <c r="AD25" s="864">
        <v>25</v>
      </c>
      <c r="AE25" s="866">
        <v>77</v>
      </c>
    </row>
    <row r="26" spans="1:31" ht="13.5">
      <c r="A26" s="576" t="s">
        <v>865</v>
      </c>
      <c r="B26" s="864">
        <v>524</v>
      </c>
      <c r="C26" s="864">
        <v>87</v>
      </c>
      <c r="D26" s="864">
        <v>437</v>
      </c>
      <c r="E26" s="864">
        <v>21</v>
      </c>
      <c r="F26" s="864">
        <v>3</v>
      </c>
      <c r="G26" s="864">
        <v>18</v>
      </c>
      <c r="H26" s="864">
        <v>68</v>
      </c>
      <c r="I26" s="864">
        <v>19</v>
      </c>
      <c r="J26" s="864">
        <v>49</v>
      </c>
      <c r="K26" s="864">
        <v>2</v>
      </c>
      <c r="L26" s="864" t="s">
        <v>383</v>
      </c>
      <c r="M26" s="864">
        <v>2</v>
      </c>
      <c r="N26" s="864">
        <v>6</v>
      </c>
      <c r="O26" s="864" t="s">
        <v>383</v>
      </c>
      <c r="P26" s="864">
        <v>6</v>
      </c>
      <c r="Q26" s="864">
        <v>26</v>
      </c>
      <c r="R26" s="864">
        <v>4</v>
      </c>
      <c r="S26" s="864">
        <v>22</v>
      </c>
      <c r="T26" s="864">
        <v>19</v>
      </c>
      <c r="U26" s="864">
        <v>1</v>
      </c>
      <c r="V26" s="864">
        <v>18</v>
      </c>
      <c r="W26" s="864" t="s">
        <v>383</v>
      </c>
      <c r="X26" s="864" t="s">
        <v>383</v>
      </c>
      <c r="Y26" s="864" t="s">
        <v>383</v>
      </c>
      <c r="Z26" s="864" t="s">
        <v>383</v>
      </c>
      <c r="AA26" s="864" t="s">
        <v>383</v>
      </c>
      <c r="AB26" s="864" t="s">
        <v>383</v>
      </c>
      <c r="AC26" s="864">
        <v>124</v>
      </c>
      <c r="AD26" s="864">
        <v>14</v>
      </c>
      <c r="AE26" s="866">
        <v>110</v>
      </c>
    </row>
    <row r="27" spans="1:31" ht="13.5">
      <c r="A27" s="873" t="s">
        <v>866</v>
      </c>
      <c r="B27" s="870" t="s">
        <v>383</v>
      </c>
      <c r="C27" s="870" t="s">
        <v>383</v>
      </c>
      <c r="D27" s="870" t="s">
        <v>383</v>
      </c>
      <c r="E27" s="870" t="s">
        <v>383</v>
      </c>
      <c r="F27" s="870" t="s">
        <v>383</v>
      </c>
      <c r="G27" s="870" t="s">
        <v>383</v>
      </c>
      <c r="H27" s="870" t="s">
        <v>383</v>
      </c>
      <c r="I27" s="870" t="s">
        <v>383</v>
      </c>
      <c r="J27" s="870" t="s">
        <v>383</v>
      </c>
      <c r="K27" s="870" t="s">
        <v>383</v>
      </c>
      <c r="L27" s="870" t="s">
        <v>383</v>
      </c>
      <c r="M27" s="870" t="s">
        <v>383</v>
      </c>
      <c r="N27" s="870" t="s">
        <v>383</v>
      </c>
      <c r="O27" s="870" t="s">
        <v>383</v>
      </c>
      <c r="P27" s="870" t="s">
        <v>383</v>
      </c>
      <c r="Q27" s="870" t="s">
        <v>383</v>
      </c>
      <c r="R27" s="870" t="s">
        <v>383</v>
      </c>
      <c r="S27" s="870" t="s">
        <v>383</v>
      </c>
      <c r="T27" s="870" t="s">
        <v>383</v>
      </c>
      <c r="U27" s="870" t="s">
        <v>383</v>
      </c>
      <c r="V27" s="870" t="s">
        <v>383</v>
      </c>
      <c r="W27" s="870" t="s">
        <v>383</v>
      </c>
      <c r="X27" s="870" t="s">
        <v>383</v>
      </c>
      <c r="Y27" s="870" t="s">
        <v>383</v>
      </c>
      <c r="Z27" s="870" t="s">
        <v>383</v>
      </c>
      <c r="AA27" s="870" t="s">
        <v>383</v>
      </c>
      <c r="AB27" s="870" t="s">
        <v>383</v>
      </c>
      <c r="AC27" s="870" t="s">
        <v>383</v>
      </c>
      <c r="AD27" s="870" t="s">
        <v>383</v>
      </c>
      <c r="AE27" s="874" t="s">
        <v>383</v>
      </c>
    </row>
    <row r="28" spans="1:31" ht="13.5">
      <c r="A28" s="454"/>
      <c r="B28" s="454"/>
      <c r="C28" s="454"/>
      <c r="D28" s="454"/>
      <c r="E28" s="454"/>
      <c r="F28" s="454"/>
      <c r="G28" s="454"/>
      <c r="H28" s="454"/>
      <c r="I28" s="454"/>
      <c r="J28" s="454"/>
      <c r="K28" s="454"/>
      <c r="L28" s="454"/>
      <c r="M28" s="454"/>
      <c r="N28" s="454"/>
      <c r="O28" s="454"/>
      <c r="P28" s="454"/>
      <c r="Q28" s="454"/>
      <c r="R28" s="454"/>
      <c r="S28" s="454"/>
      <c r="T28" s="454"/>
      <c r="U28" s="454"/>
      <c r="V28" s="454"/>
      <c r="W28" s="454"/>
      <c r="X28" s="454"/>
      <c r="Y28" s="454"/>
      <c r="Z28" s="454"/>
      <c r="AA28" s="454"/>
      <c r="AB28" s="454"/>
      <c r="AC28" s="454"/>
      <c r="AD28" s="454"/>
      <c r="AE28" s="454"/>
    </row>
    <row r="29" spans="1:31" ht="62.25" customHeight="1">
      <c r="A29" s="1084" t="s">
        <v>833</v>
      </c>
      <c r="B29" s="1080" t="s">
        <v>867</v>
      </c>
      <c r="C29" s="1081"/>
      <c r="D29" s="1082"/>
      <c r="E29" s="1080" t="s">
        <v>868</v>
      </c>
      <c r="F29" s="1081"/>
      <c r="G29" s="1082"/>
      <c r="H29" s="1080" t="s">
        <v>869</v>
      </c>
      <c r="I29" s="1081"/>
      <c r="J29" s="1082"/>
      <c r="K29" s="1080" t="s">
        <v>870</v>
      </c>
      <c r="L29" s="1081"/>
      <c r="M29" s="1082"/>
      <c r="N29" s="1080" t="s">
        <v>871</v>
      </c>
      <c r="O29" s="1081"/>
      <c r="P29" s="1082"/>
      <c r="Q29" s="1080" t="s">
        <v>872</v>
      </c>
      <c r="R29" s="1081"/>
      <c r="S29" s="1082"/>
      <c r="T29" s="1080" t="s">
        <v>873</v>
      </c>
      <c r="U29" s="1081"/>
      <c r="V29" s="1082"/>
      <c r="W29" s="1080" t="s">
        <v>874</v>
      </c>
      <c r="X29" s="1081"/>
      <c r="Y29" s="1082"/>
      <c r="Z29" s="1080" t="s">
        <v>875</v>
      </c>
      <c r="AA29" s="1081"/>
      <c r="AB29" s="1082"/>
      <c r="AC29" s="1080" t="s">
        <v>876</v>
      </c>
      <c r="AD29" s="1081"/>
      <c r="AE29" s="1082"/>
    </row>
    <row r="30" spans="1:31" ht="26.25" customHeight="1">
      <c r="A30" s="1085"/>
      <c r="B30" s="259"/>
      <c r="C30" s="258" t="s">
        <v>2</v>
      </c>
      <c r="D30" s="258" t="s">
        <v>3</v>
      </c>
      <c r="E30" s="259"/>
      <c r="F30" s="258" t="s">
        <v>2</v>
      </c>
      <c r="G30" s="258" t="s">
        <v>3</v>
      </c>
      <c r="H30" s="259"/>
      <c r="I30" s="258" t="s">
        <v>2</v>
      </c>
      <c r="J30" s="258" t="s">
        <v>3</v>
      </c>
      <c r="K30" s="259"/>
      <c r="L30" s="258" t="s">
        <v>2</v>
      </c>
      <c r="M30" s="258" t="s">
        <v>3</v>
      </c>
      <c r="N30" s="259"/>
      <c r="O30" s="258" t="s">
        <v>2</v>
      </c>
      <c r="P30" s="258" t="s">
        <v>3</v>
      </c>
      <c r="Q30" s="259"/>
      <c r="R30" s="258" t="s">
        <v>2</v>
      </c>
      <c r="S30" s="258" t="s">
        <v>3</v>
      </c>
      <c r="T30" s="259"/>
      <c r="U30" s="258" t="s">
        <v>2</v>
      </c>
      <c r="V30" s="258" t="s">
        <v>3</v>
      </c>
      <c r="W30" s="259"/>
      <c r="X30" s="258" t="s">
        <v>2</v>
      </c>
      <c r="Y30" s="258" t="s">
        <v>3</v>
      </c>
      <c r="Z30" s="259"/>
      <c r="AA30" s="258" t="s">
        <v>2</v>
      </c>
      <c r="AB30" s="258" t="s">
        <v>3</v>
      </c>
      <c r="AC30" s="259"/>
      <c r="AD30" s="258" t="s">
        <v>2</v>
      </c>
      <c r="AE30" s="258" t="s">
        <v>3</v>
      </c>
    </row>
    <row r="31" spans="1:31" ht="13.5">
      <c r="A31" s="403" t="s">
        <v>733</v>
      </c>
      <c r="B31" s="868">
        <v>352</v>
      </c>
      <c r="C31" s="868">
        <v>195</v>
      </c>
      <c r="D31" s="868">
        <v>157</v>
      </c>
      <c r="E31" s="868">
        <v>171</v>
      </c>
      <c r="F31" s="868">
        <v>101</v>
      </c>
      <c r="G31" s="868">
        <v>70</v>
      </c>
      <c r="H31" s="868">
        <v>6</v>
      </c>
      <c r="I31" s="868">
        <v>1</v>
      </c>
      <c r="J31" s="868">
        <v>5</v>
      </c>
      <c r="K31" s="868">
        <v>16</v>
      </c>
      <c r="L31" s="868">
        <v>5</v>
      </c>
      <c r="M31" s="868">
        <v>11</v>
      </c>
      <c r="N31" s="868">
        <v>90</v>
      </c>
      <c r="O31" s="868">
        <v>43</v>
      </c>
      <c r="P31" s="868">
        <v>47</v>
      </c>
      <c r="Q31" s="868">
        <v>1</v>
      </c>
      <c r="R31" s="867" t="s">
        <v>383</v>
      </c>
      <c r="S31" s="868">
        <v>1</v>
      </c>
      <c r="T31" s="868">
        <v>12</v>
      </c>
      <c r="U31" s="868">
        <v>7</v>
      </c>
      <c r="V31" s="868">
        <v>5</v>
      </c>
      <c r="W31" s="868">
        <v>8</v>
      </c>
      <c r="X31" s="868">
        <v>3</v>
      </c>
      <c r="Y31" s="868">
        <v>5</v>
      </c>
      <c r="Z31" s="868">
        <v>390</v>
      </c>
      <c r="AA31" s="868">
        <v>197</v>
      </c>
      <c r="AB31" s="868">
        <v>193</v>
      </c>
      <c r="AC31" s="868">
        <v>391</v>
      </c>
      <c r="AD31" s="868">
        <v>242</v>
      </c>
      <c r="AE31" s="868">
        <v>149</v>
      </c>
    </row>
    <row r="32" spans="1:31" ht="13.5">
      <c r="A32" s="547" t="s">
        <v>846</v>
      </c>
      <c r="B32" s="867" t="s">
        <v>383</v>
      </c>
      <c r="C32" s="867" t="s">
        <v>383</v>
      </c>
      <c r="D32" s="867" t="s">
        <v>383</v>
      </c>
      <c r="E32" s="867" t="s">
        <v>383</v>
      </c>
      <c r="F32" s="867" t="s">
        <v>383</v>
      </c>
      <c r="G32" s="867" t="s">
        <v>383</v>
      </c>
      <c r="H32" s="867" t="s">
        <v>383</v>
      </c>
      <c r="I32" s="867" t="s">
        <v>383</v>
      </c>
      <c r="J32" s="867" t="s">
        <v>383</v>
      </c>
      <c r="K32" s="867" t="s">
        <v>383</v>
      </c>
      <c r="L32" s="867" t="s">
        <v>383</v>
      </c>
      <c r="M32" s="867" t="s">
        <v>383</v>
      </c>
      <c r="N32" s="867" t="s">
        <v>383</v>
      </c>
      <c r="O32" s="867" t="s">
        <v>383</v>
      </c>
      <c r="P32" s="867" t="s">
        <v>383</v>
      </c>
      <c r="Q32" s="867" t="s">
        <v>383</v>
      </c>
      <c r="R32" s="867" t="s">
        <v>383</v>
      </c>
      <c r="S32" s="867" t="s">
        <v>383</v>
      </c>
      <c r="T32" s="867">
        <v>12</v>
      </c>
      <c r="U32" s="867">
        <v>7</v>
      </c>
      <c r="V32" s="867">
        <v>5</v>
      </c>
      <c r="W32" s="867">
        <v>7</v>
      </c>
      <c r="X32" s="867">
        <v>3</v>
      </c>
      <c r="Y32" s="867">
        <v>4</v>
      </c>
      <c r="Z32" s="867">
        <v>2</v>
      </c>
      <c r="AA32" s="867">
        <v>1</v>
      </c>
      <c r="AB32" s="867">
        <v>1</v>
      </c>
      <c r="AC32" s="867">
        <v>1</v>
      </c>
      <c r="AD32" s="867">
        <v>1</v>
      </c>
      <c r="AE32" s="867" t="s">
        <v>383</v>
      </c>
    </row>
    <row r="33" spans="1:31" ht="13.5">
      <c r="A33" s="547" t="s">
        <v>847</v>
      </c>
      <c r="B33" s="867" t="s">
        <v>383</v>
      </c>
      <c r="C33" s="867" t="s">
        <v>383</v>
      </c>
      <c r="D33" s="867" t="s">
        <v>383</v>
      </c>
      <c r="E33" s="867" t="s">
        <v>383</v>
      </c>
      <c r="F33" s="867" t="s">
        <v>383</v>
      </c>
      <c r="G33" s="867" t="s">
        <v>383</v>
      </c>
      <c r="H33" s="867" t="s">
        <v>383</v>
      </c>
      <c r="I33" s="867" t="s">
        <v>383</v>
      </c>
      <c r="J33" s="867" t="s">
        <v>383</v>
      </c>
      <c r="K33" s="867" t="s">
        <v>383</v>
      </c>
      <c r="L33" s="867" t="s">
        <v>383</v>
      </c>
      <c r="M33" s="867" t="s">
        <v>383</v>
      </c>
      <c r="N33" s="867" t="s">
        <v>383</v>
      </c>
      <c r="O33" s="867" t="s">
        <v>383</v>
      </c>
      <c r="P33" s="867" t="s">
        <v>383</v>
      </c>
      <c r="Q33" s="867" t="s">
        <v>383</v>
      </c>
      <c r="R33" s="867" t="s">
        <v>383</v>
      </c>
      <c r="S33" s="867" t="s">
        <v>383</v>
      </c>
      <c r="T33" s="867" t="s">
        <v>383</v>
      </c>
      <c r="U33" s="867" t="s">
        <v>383</v>
      </c>
      <c r="V33" s="867" t="s">
        <v>383</v>
      </c>
      <c r="W33" s="867" t="s">
        <v>383</v>
      </c>
      <c r="X33" s="867" t="s">
        <v>383</v>
      </c>
      <c r="Y33" s="867" t="s">
        <v>383</v>
      </c>
      <c r="Z33" s="867">
        <v>1</v>
      </c>
      <c r="AA33" s="867">
        <v>1</v>
      </c>
      <c r="AB33" s="867" t="s">
        <v>383</v>
      </c>
      <c r="AC33" s="867">
        <v>1</v>
      </c>
      <c r="AD33" s="867" t="s">
        <v>383</v>
      </c>
      <c r="AE33" s="867">
        <v>1</v>
      </c>
    </row>
    <row r="34" spans="1:31" ht="13.5">
      <c r="A34" s="547" t="s">
        <v>848</v>
      </c>
      <c r="B34" s="867" t="s">
        <v>383</v>
      </c>
      <c r="C34" s="867" t="s">
        <v>383</v>
      </c>
      <c r="D34" s="867" t="s">
        <v>383</v>
      </c>
      <c r="E34" s="867" t="s">
        <v>383</v>
      </c>
      <c r="F34" s="867" t="s">
        <v>383</v>
      </c>
      <c r="G34" s="867" t="s">
        <v>383</v>
      </c>
      <c r="H34" s="867" t="s">
        <v>383</v>
      </c>
      <c r="I34" s="867" t="s">
        <v>383</v>
      </c>
      <c r="J34" s="867" t="s">
        <v>383</v>
      </c>
      <c r="K34" s="867" t="s">
        <v>383</v>
      </c>
      <c r="L34" s="867" t="s">
        <v>383</v>
      </c>
      <c r="M34" s="867" t="s">
        <v>383</v>
      </c>
      <c r="N34" s="867" t="s">
        <v>383</v>
      </c>
      <c r="O34" s="867" t="s">
        <v>383</v>
      </c>
      <c r="P34" s="867" t="s">
        <v>383</v>
      </c>
      <c r="Q34" s="867" t="s">
        <v>383</v>
      </c>
      <c r="R34" s="867" t="s">
        <v>383</v>
      </c>
      <c r="S34" s="867" t="s">
        <v>383</v>
      </c>
      <c r="T34" s="867" t="s">
        <v>383</v>
      </c>
      <c r="U34" s="867" t="s">
        <v>383</v>
      </c>
      <c r="V34" s="867" t="s">
        <v>383</v>
      </c>
      <c r="W34" s="867" t="s">
        <v>383</v>
      </c>
      <c r="X34" s="867" t="s">
        <v>383</v>
      </c>
      <c r="Y34" s="867" t="s">
        <v>383</v>
      </c>
      <c r="Z34" s="867" t="s">
        <v>383</v>
      </c>
      <c r="AA34" s="867" t="s">
        <v>383</v>
      </c>
      <c r="AB34" s="867" t="s">
        <v>383</v>
      </c>
      <c r="AC34" s="867">
        <v>1</v>
      </c>
      <c r="AD34" s="867" t="s">
        <v>383</v>
      </c>
      <c r="AE34" s="867">
        <v>1</v>
      </c>
    </row>
    <row r="35" spans="1:31" ht="13.5">
      <c r="A35" s="547" t="s">
        <v>849</v>
      </c>
      <c r="B35" s="867" t="s">
        <v>383</v>
      </c>
      <c r="C35" s="867" t="s">
        <v>383</v>
      </c>
      <c r="D35" s="867" t="s">
        <v>383</v>
      </c>
      <c r="E35" s="867" t="s">
        <v>383</v>
      </c>
      <c r="F35" s="867" t="s">
        <v>383</v>
      </c>
      <c r="G35" s="867" t="s">
        <v>383</v>
      </c>
      <c r="H35" s="867" t="s">
        <v>383</v>
      </c>
      <c r="I35" s="867" t="s">
        <v>383</v>
      </c>
      <c r="J35" s="867" t="s">
        <v>383</v>
      </c>
      <c r="K35" s="867" t="s">
        <v>383</v>
      </c>
      <c r="L35" s="867" t="s">
        <v>383</v>
      </c>
      <c r="M35" s="867" t="s">
        <v>383</v>
      </c>
      <c r="N35" s="867" t="s">
        <v>383</v>
      </c>
      <c r="O35" s="867" t="s">
        <v>383</v>
      </c>
      <c r="P35" s="867" t="s">
        <v>383</v>
      </c>
      <c r="Q35" s="867" t="s">
        <v>383</v>
      </c>
      <c r="R35" s="867" t="s">
        <v>383</v>
      </c>
      <c r="S35" s="867" t="s">
        <v>383</v>
      </c>
      <c r="T35" s="867" t="s">
        <v>383</v>
      </c>
      <c r="U35" s="867" t="s">
        <v>383</v>
      </c>
      <c r="V35" s="867" t="s">
        <v>383</v>
      </c>
      <c r="W35" s="867" t="s">
        <v>383</v>
      </c>
      <c r="X35" s="867" t="s">
        <v>383</v>
      </c>
      <c r="Y35" s="867" t="s">
        <v>383</v>
      </c>
      <c r="Z35" s="867" t="s">
        <v>383</v>
      </c>
      <c r="AA35" s="867" t="s">
        <v>383</v>
      </c>
      <c r="AB35" s="867" t="s">
        <v>383</v>
      </c>
      <c r="AC35" s="867">
        <v>6</v>
      </c>
      <c r="AD35" s="867">
        <v>4</v>
      </c>
      <c r="AE35" s="867">
        <v>2</v>
      </c>
    </row>
    <row r="36" spans="1:31" ht="13.5">
      <c r="A36" s="547" t="s">
        <v>850</v>
      </c>
      <c r="B36" s="867" t="s">
        <v>383</v>
      </c>
      <c r="C36" s="867" t="s">
        <v>383</v>
      </c>
      <c r="D36" s="867" t="s">
        <v>383</v>
      </c>
      <c r="E36" s="867" t="s">
        <v>383</v>
      </c>
      <c r="F36" s="867" t="s">
        <v>383</v>
      </c>
      <c r="G36" s="867" t="s">
        <v>383</v>
      </c>
      <c r="H36" s="867" t="s">
        <v>383</v>
      </c>
      <c r="I36" s="867" t="s">
        <v>383</v>
      </c>
      <c r="J36" s="867" t="s">
        <v>383</v>
      </c>
      <c r="K36" s="867" t="s">
        <v>383</v>
      </c>
      <c r="L36" s="867" t="s">
        <v>383</v>
      </c>
      <c r="M36" s="867" t="s">
        <v>383</v>
      </c>
      <c r="N36" s="867" t="s">
        <v>383</v>
      </c>
      <c r="O36" s="867" t="s">
        <v>383</v>
      </c>
      <c r="P36" s="867" t="s">
        <v>383</v>
      </c>
      <c r="Q36" s="867" t="s">
        <v>383</v>
      </c>
      <c r="R36" s="867" t="s">
        <v>383</v>
      </c>
      <c r="S36" s="867" t="s">
        <v>383</v>
      </c>
      <c r="T36" s="867" t="s">
        <v>383</v>
      </c>
      <c r="U36" s="867" t="s">
        <v>383</v>
      </c>
      <c r="V36" s="867" t="s">
        <v>383</v>
      </c>
      <c r="W36" s="867" t="s">
        <v>383</v>
      </c>
      <c r="X36" s="867" t="s">
        <v>383</v>
      </c>
      <c r="Y36" s="867" t="s">
        <v>383</v>
      </c>
      <c r="Z36" s="867" t="s">
        <v>383</v>
      </c>
      <c r="AA36" s="867" t="s">
        <v>383</v>
      </c>
      <c r="AB36" s="867" t="s">
        <v>383</v>
      </c>
      <c r="AC36" s="867">
        <v>9</v>
      </c>
      <c r="AD36" s="867">
        <v>6</v>
      </c>
      <c r="AE36" s="867">
        <v>3</v>
      </c>
    </row>
    <row r="37" spans="1:31" ht="13.5">
      <c r="A37" s="547" t="s">
        <v>851</v>
      </c>
      <c r="B37" s="867" t="s">
        <v>383</v>
      </c>
      <c r="C37" s="867" t="s">
        <v>383</v>
      </c>
      <c r="D37" s="867" t="s">
        <v>383</v>
      </c>
      <c r="E37" s="867">
        <v>1</v>
      </c>
      <c r="F37" s="867" t="s">
        <v>383</v>
      </c>
      <c r="G37" s="867">
        <v>1</v>
      </c>
      <c r="H37" s="867" t="s">
        <v>383</v>
      </c>
      <c r="I37" s="867" t="s">
        <v>383</v>
      </c>
      <c r="J37" s="867" t="s">
        <v>383</v>
      </c>
      <c r="K37" s="867" t="s">
        <v>383</v>
      </c>
      <c r="L37" s="867" t="s">
        <v>383</v>
      </c>
      <c r="M37" s="867" t="s">
        <v>383</v>
      </c>
      <c r="N37" s="867" t="s">
        <v>383</v>
      </c>
      <c r="O37" s="867" t="s">
        <v>383</v>
      </c>
      <c r="P37" s="867" t="s">
        <v>383</v>
      </c>
      <c r="Q37" s="867" t="s">
        <v>383</v>
      </c>
      <c r="R37" s="867" t="s">
        <v>383</v>
      </c>
      <c r="S37" s="867" t="s">
        <v>383</v>
      </c>
      <c r="T37" s="867" t="s">
        <v>383</v>
      </c>
      <c r="U37" s="867" t="s">
        <v>383</v>
      </c>
      <c r="V37" s="867" t="s">
        <v>383</v>
      </c>
      <c r="W37" s="867" t="s">
        <v>383</v>
      </c>
      <c r="X37" s="867" t="s">
        <v>383</v>
      </c>
      <c r="Y37" s="867" t="s">
        <v>383</v>
      </c>
      <c r="Z37" s="867">
        <v>2</v>
      </c>
      <c r="AA37" s="867">
        <v>2</v>
      </c>
      <c r="AB37" s="867" t="s">
        <v>383</v>
      </c>
      <c r="AC37" s="867">
        <v>11</v>
      </c>
      <c r="AD37" s="867">
        <v>10</v>
      </c>
      <c r="AE37" s="867">
        <v>1</v>
      </c>
    </row>
    <row r="38" spans="1:31" ht="13.5">
      <c r="A38" s="547" t="s">
        <v>852</v>
      </c>
      <c r="B38" s="867">
        <v>1</v>
      </c>
      <c r="C38" s="867">
        <v>1</v>
      </c>
      <c r="D38" s="867" t="s">
        <v>383</v>
      </c>
      <c r="E38" s="867" t="s">
        <v>383</v>
      </c>
      <c r="F38" s="867" t="s">
        <v>383</v>
      </c>
      <c r="G38" s="867" t="s">
        <v>383</v>
      </c>
      <c r="H38" s="867" t="s">
        <v>383</v>
      </c>
      <c r="I38" s="867" t="s">
        <v>383</v>
      </c>
      <c r="J38" s="867" t="s">
        <v>383</v>
      </c>
      <c r="K38" s="867" t="s">
        <v>383</v>
      </c>
      <c r="L38" s="867" t="s">
        <v>383</v>
      </c>
      <c r="M38" s="867" t="s">
        <v>383</v>
      </c>
      <c r="N38" s="867" t="s">
        <v>383</v>
      </c>
      <c r="O38" s="867" t="s">
        <v>383</v>
      </c>
      <c r="P38" s="867" t="s">
        <v>383</v>
      </c>
      <c r="Q38" s="867" t="s">
        <v>383</v>
      </c>
      <c r="R38" s="867" t="s">
        <v>383</v>
      </c>
      <c r="S38" s="867" t="s">
        <v>383</v>
      </c>
      <c r="T38" s="867" t="s">
        <v>383</v>
      </c>
      <c r="U38" s="867" t="s">
        <v>383</v>
      </c>
      <c r="V38" s="867" t="s">
        <v>383</v>
      </c>
      <c r="W38" s="867" t="s">
        <v>383</v>
      </c>
      <c r="X38" s="867" t="s">
        <v>383</v>
      </c>
      <c r="Y38" s="867" t="s">
        <v>383</v>
      </c>
      <c r="Z38" s="867">
        <v>1</v>
      </c>
      <c r="AA38" s="867">
        <v>1</v>
      </c>
      <c r="AB38" s="867" t="s">
        <v>383</v>
      </c>
      <c r="AC38" s="867">
        <v>10</v>
      </c>
      <c r="AD38" s="867">
        <v>7</v>
      </c>
      <c r="AE38" s="867">
        <v>3</v>
      </c>
    </row>
    <row r="39" spans="1:31" ht="13.5">
      <c r="A39" s="547" t="s">
        <v>853</v>
      </c>
      <c r="B39" s="867" t="s">
        <v>383</v>
      </c>
      <c r="C39" s="867" t="s">
        <v>383</v>
      </c>
      <c r="D39" s="867" t="s">
        <v>383</v>
      </c>
      <c r="E39" s="867">
        <v>1</v>
      </c>
      <c r="F39" s="867">
        <v>1</v>
      </c>
      <c r="G39" s="867" t="s">
        <v>383</v>
      </c>
      <c r="H39" s="867" t="s">
        <v>383</v>
      </c>
      <c r="I39" s="867" t="s">
        <v>383</v>
      </c>
      <c r="J39" s="867" t="s">
        <v>383</v>
      </c>
      <c r="K39" s="867" t="s">
        <v>383</v>
      </c>
      <c r="L39" s="867" t="s">
        <v>383</v>
      </c>
      <c r="M39" s="867" t="s">
        <v>383</v>
      </c>
      <c r="N39" s="867" t="s">
        <v>383</v>
      </c>
      <c r="O39" s="867" t="s">
        <v>383</v>
      </c>
      <c r="P39" s="867" t="s">
        <v>383</v>
      </c>
      <c r="Q39" s="867" t="s">
        <v>383</v>
      </c>
      <c r="R39" s="867" t="s">
        <v>383</v>
      </c>
      <c r="S39" s="867" t="s">
        <v>383</v>
      </c>
      <c r="T39" s="867" t="s">
        <v>383</v>
      </c>
      <c r="U39" s="867" t="s">
        <v>383</v>
      </c>
      <c r="V39" s="867" t="s">
        <v>383</v>
      </c>
      <c r="W39" s="867" t="s">
        <v>383</v>
      </c>
      <c r="X39" s="867" t="s">
        <v>383</v>
      </c>
      <c r="Y39" s="867" t="s">
        <v>383</v>
      </c>
      <c r="Z39" s="867">
        <v>2</v>
      </c>
      <c r="AA39" s="867">
        <v>2</v>
      </c>
      <c r="AB39" s="867" t="s">
        <v>383</v>
      </c>
      <c r="AC39" s="867">
        <v>12</v>
      </c>
      <c r="AD39" s="867">
        <v>10</v>
      </c>
      <c r="AE39" s="867">
        <v>2</v>
      </c>
    </row>
    <row r="40" spans="1:31" ht="13.5">
      <c r="A40" s="547" t="s">
        <v>854</v>
      </c>
      <c r="B40" s="867">
        <v>1</v>
      </c>
      <c r="C40" s="867">
        <v>1</v>
      </c>
      <c r="D40" s="867" t="s">
        <v>383</v>
      </c>
      <c r="E40" s="867">
        <v>2</v>
      </c>
      <c r="F40" s="867">
        <v>2</v>
      </c>
      <c r="G40" s="867" t="s">
        <v>383</v>
      </c>
      <c r="H40" s="867" t="s">
        <v>383</v>
      </c>
      <c r="I40" s="867" t="s">
        <v>383</v>
      </c>
      <c r="J40" s="867" t="s">
        <v>383</v>
      </c>
      <c r="K40" s="867" t="s">
        <v>383</v>
      </c>
      <c r="L40" s="867" t="s">
        <v>383</v>
      </c>
      <c r="M40" s="867" t="s">
        <v>383</v>
      </c>
      <c r="N40" s="867" t="s">
        <v>383</v>
      </c>
      <c r="O40" s="867" t="s">
        <v>383</v>
      </c>
      <c r="P40" s="867" t="s">
        <v>383</v>
      </c>
      <c r="Q40" s="867">
        <v>1</v>
      </c>
      <c r="R40" s="867">
        <v>1</v>
      </c>
      <c r="S40" s="867">
        <v>1</v>
      </c>
      <c r="T40" s="867" t="s">
        <v>383</v>
      </c>
      <c r="U40" s="867" t="s">
        <v>383</v>
      </c>
      <c r="V40" s="867" t="s">
        <v>383</v>
      </c>
      <c r="W40" s="867">
        <v>1</v>
      </c>
      <c r="X40" s="867" t="s">
        <v>383</v>
      </c>
      <c r="Y40" s="867">
        <v>1</v>
      </c>
      <c r="Z40" s="867">
        <v>3</v>
      </c>
      <c r="AA40" s="867">
        <v>3</v>
      </c>
      <c r="AB40" s="867" t="s">
        <v>383</v>
      </c>
      <c r="AC40" s="867">
        <v>15</v>
      </c>
      <c r="AD40" s="867">
        <v>11</v>
      </c>
      <c r="AE40" s="867">
        <v>4</v>
      </c>
    </row>
    <row r="41" spans="1:31" ht="13.5">
      <c r="A41" s="547" t="s">
        <v>855</v>
      </c>
      <c r="B41" s="867">
        <v>2</v>
      </c>
      <c r="C41" s="867" t="s">
        <v>383</v>
      </c>
      <c r="D41" s="867">
        <v>2</v>
      </c>
      <c r="E41" s="867">
        <v>11</v>
      </c>
      <c r="F41" s="867">
        <v>7</v>
      </c>
      <c r="G41" s="867">
        <v>4</v>
      </c>
      <c r="H41" s="867" t="s">
        <v>383</v>
      </c>
      <c r="I41" s="867" t="s">
        <v>383</v>
      </c>
      <c r="J41" s="867" t="s">
        <v>383</v>
      </c>
      <c r="K41" s="867" t="s">
        <v>383</v>
      </c>
      <c r="L41" s="867" t="s">
        <v>383</v>
      </c>
      <c r="M41" s="867" t="s">
        <v>383</v>
      </c>
      <c r="N41" s="867" t="s">
        <v>383</v>
      </c>
      <c r="O41" s="867" t="s">
        <v>383</v>
      </c>
      <c r="P41" s="867" t="s">
        <v>383</v>
      </c>
      <c r="Q41" s="867" t="s">
        <v>383</v>
      </c>
      <c r="R41" s="867" t="s">
        <v>383</v>
      </c>
      <c r="S41" s="867" t="s">
        <v>383</v>
      </c>
      <c r="T41" s="867" t="s">
        <v>383</v>
      </c>
      <c r="U41" s="867" t="s">
        <v>383</v>
      </c>
      <c r="V41" s="867" t="s">
        <v>383</v>
      </c>
      <c r="W41" s="867" t="s">
        <v>383</v>
      </c>
      <c r="X41" s="867" t="s">
        <v>383</v>
      </c>
      <c r="Y41" s="867" t="s">
        <v>383</v>
      </c>
      <c r="Z41" s="867">
        <v>12</v>
      </c>
      <c r="AA41" s="867">
        <v>12</v>
      </c>
      <c r="AB41" s="867" t="s">
        <v>383</v>
      </c>
      <c r="AC41" s="867">
        <v>39</v>
      </c>
      <c r="AD41" s="867">
        <v>21</v>
      </c>
      <c r="AE41" s="867">
        <v>18</v>
      </c>
    </row>
    <row r="42" spans="1:31" ht="13.5">
      <c r="A42" s="547" t="s">
        <v>856</v>
      </c>
      <c r="B42" s="867">
        <v>1</v>
      </c>
      <c r="C42" s="867">
        <v>1</v>
      </c>
      <c r="D42" s="867" t="s">
        <v>383</v>
      </c>
      <c r="E42" s="867">
        <v>18</v>
      </c>
      <c r="F42" s="867">
        <v>15</v>
      </c>
      <c r="G42" s="867">
        <v>3</v>
      </c>
      <c r="H42" s="867" t="s">
        <v>383</v>
      </c>
      <c r="I42" s="867" t="s">
        <v>383</v>
      </c>
      <c r="J42" s="867" t="s">
        <v>383</v>
      </c>
      <c r="K42" s="867" t="s">
        <v>383</v>
      </c>
      <c r="L42" s="867" t="s">
        <v>383</v>
      </c>
      <c r="M42" s="867" t="s">
        <v>383</v>
      </c>
      <c r="N42" s="867" t="s">
        <v>383</v>
      </c>
      <c r="O42" s="867" t="s">
        <v>383</v>
      </c>
      <c r="P42" s="867" t="s">
        <v>383</v>
      </c>
      <c r="Q42" s="867" t="s">
        <v>383</v>
      </c>
      <c r="R42" s="867" t="s">
        <v>383</v>
      </c>
      <c r="S42" s="867" t="s">
        <v>383</v>
      </c>
      <c r="T42" s="867" t="s">
        <v>383</v>
      </c>
      <c r="U42" s="867" t="s">
        <v>383</v>
      </c>
      <c r="V42" s="867" t="s">
        <v>383</v>
      </c>
      <c r="W42" s="867" t="s">
        <v>383</v>
      </c>
      <c r="X42" s="867" t="s">
        <v>383</v>
      </c>
      <c r="Y42" s="867" t="s">
        <v>383</v>
      </c>
      <c r="Z42" s="867">
        <v>20</v>
      </c>
      <c r="AA42" s="867">
        <v>20</v>
      </c>
      <c r="AB42" s="867" t="s">
        <v>383</v>
      </c>
      <c r="AC42" s="867">
        <v>38</v>
      </c>
      <c r="AD42" s="867">
        <v>32</v>
      </c>
      <c r="AE42" s="867">
        <v>6</v>
      </c>
    </row>
    <row r="43" spans="1:31" ht="13.5">
      <c r="A43" s="547" t="s">
        <v>857</v>
      </c>
      <c r="B43" s="867">
        <v>4</v>
      </c>
      <c r="C43" s="867">
        <v>3</v>
      </c>
      <c r="D43" s="867">
        <v>1</v>
      </c>
      <c r="E43" s="867">
        <v>15</v>
      </c>
      <c r="F43" s="867">
        <v>15</v>
      </c>
      <c r="G43" s="867" t="s">
        <v>383</v>
      </c>
      <c r="H43" s="867" t="s">
        <v>383</v>
      </c>
      <c r="I43" s="867" t="s">
        <v>383</v>
      </c>
      <c r="J43" s="867" t="s">
        <v>383</v>
      </c>
      <c r="K43" s="867">
        <v>1</v>
      </c>
      <c r="L43" s="867" t="s">
        <v>383</v>
      </c>
      <c r="M43" s="867">
        <v>1</v>
      </c>
      <c r="N43" s="867">
        <v>3</v>
      </c>
      <c r="O43" s="867">
        <v>1</v>
      </c>
      <c r="P43" s="867">
        <v>2</v>
      </c>
      <c r="Q43" s="867" t="s">
        <v>383</v>
      </c>
      <c r="R43" s="867" t="s">
        <v>383</v>
      </c>
      <c r="S43" s="867" t="s">
        <v>383</v>
      </c>
      <c r="T43" s="867" t="s">
        <v>383</v>
      </c>
      <c r="U43" s="867" t="s">
        <v>383</v>
      </c>
      <c r="V43" s="867" t="s">
        <v>383</v>
      </c>
      <c r="W43" s="867" t="s">
        <v>383</v>
      </c>
      <c r="X43" s="867" t="s">
        <v>383</v>
      </c>
      <c r="Y43" s="867" t="s">
        <v>383</v>
      </c>
      <c r="Z43" s="867">
        <v>33</v>
      </c>
      <c r="AA43" s="867">
        <v>29</v>
      </c>
      <c r="AB43" s="867">
        <v>4</v>
      </c>
      <c r="AC43" s="867">
        <v>30</v>
      </c>
      <c r="AD43" s="867">
        <v>22</v>
      </c>
      <c r="AE43" s="867">
        <v>8</v>
      </c>
    </row>
    <row r="44" spans="1:31" ht="13.5">
      <c r="A44" s="547" t="s">
        <v>858</v>
      </c>
      <c r="B44" s="867">
        <v>5</v>
      </c>
      <c r="C44" s="867">
        <v>4</v>
      </c>
      <c r="D44" s="867">
        <v>1</v>
      </c>
      <c r="E44" s="867">
        <v>14</v>
      </c>
      <c r="F44" s="867">
        <v>13</v>
      </c>
      <c r="G44" s="867">
        <v>1</v>
      </c>
      <c r="H44" s="867" t="s">
        <v>383</v>
      </c>
      <c r="I44" s="867" t="s">
        <v>383</v>
      </c>
      <c r="J44" s="867" t="s">
        <v>383</v>
      </c>
      <c r="K44" s="867">
        <v>1</v>
      </c>
      <c r="L44" s="867">
        <v>1</v>
      </c>
      <c r="M44" s="867" t="s">
        <v>383</v>
      </c>
      <c r="N44" s="867">
        <v>6</v>
      </c>
      <c r="O44" s="867">
        <v>5</v>
      </c>
      <c r="P44" s="867">
        <v>1</v>
      </c>
      <c r="Q44" s="867" t="s">
        <v>383</v>
      </c>
      <c r="R44" s="867" t="s">
        <v>383</v>
      </c>
      <c r="S44" s="867" t="s">
        <v>383</v>
      </c>
      <c r="T44" s="867" t="s">
        <v>383</v>
      </c>
      <c r="U44" s="867" t="s">
        <v>383</v>
      </c>
      <c r="V44" s="867" t="s">
        <v>383</v>
      </c>
      <c r="W44" s="867" t="s">
        <v>383</v>
      </c>
      <c r="X44" s="867" t="s">
        <v>383</v>
      </c>
      <c r="Y44" s="867" t="s">
        <v>383</v>
      </c>
      <c r="Z44" s="867">
        <v>25</v>
      </c>
      <c r="AA44" s="867">
        <v>23</v>
      </c>
      <c r="AB44" s="867">
        <v>2</v>
      </c>
      <c r="AC44" s="867">
        <v>34</v>
      </c>
      <c r="AD44" s="867">
        <v>24</v>
      </c>
      <c r="AE44" s="867">
        <v>10</v>
      </c>
    </row>
    <row r="45" spans="1:31" ht="13.5">
      <c r="A45" s="547" t="s">
        <v>859</v>
      </c>
      <c r="B45" s="867">
        <v>6</v>
      </c>
      <c r="C45" s="867">
        <v>5</v>
      </c>
      <c r="D45" s="867">
        <v>1</v>
      </c>
      <c r="E45" s="867">
        <v>9</v>
      </c>
      <c r="F45" s="867">
        <v>9</v>
      </c>
      <c r="G45" s="867" t="s">
        <v>383</v>
      </c>
      <c r="H45" s="867" t="s">
        <v>383</v>
      </c>
      <c r="I45" s="867" t="s">
        <v>383</v>
      </c>
      <c r="J45" s="867" t="s">
        <v>383</v>
      </c>
      <c r="K45" s="867" t="s">
        <v>383</v>
      </c>
      <c r="L45" s="867" t="s">
        <v>383</v>
      </c>
      <c r="M45" s="867" t="s">
        <v>383</v>
      </c>
      <c r="N45" s="867">
        <v>6</v>
      </c>
      <c r="O45" s="867">
        <v>4</v>
      </c>
      <c r="P45" s="867">
        <v>2</v>
      </c>
      <c r="Q45" s="867" t="s">
        <v>383</v>
      </c>
      <c r="R45" s="867" t="s">
        <v>383</v>
      </c>
      <c r="S45" s="867" t="s">
        <v>383</v>
      </c>
      <c r="T45" s="867" t="s">
        <v>383</v>
      </c>
      <c r="U45" s="867" t="s">
        <v>383</v>
      </c>
      <c r="V45" s="867" t="s">
        <v>383</v>
      </c>
      <c r="W45" s="867" t="s">
        <v>383</v>
      </c>
      <c r="X45" s="867" t="s">
        <v>383</v>
      </c>
      <c r="Y45" s="867" t="s">
        <v>383</v>
      </c>
      <c r="Z45" s="867">
        <v>20</v>
      </c>
      <c r="AA45" s="867">
        <v>17</v>
      </c>
      <c r="AB45" s="867">
        <v>3</v>
      </c>
      <c r="AC45" s="867">
        <v>29</v>
      </c>
      <c r="AD45" s="867">
        <v>24</v>
      </c>
      <c r="AE45" s="867">
        <v>5</v>
      </c>
    </row>
    <row r="46" spans="1:31" ht="13.5">
      <c r="A46" s="547" t="s">
        <v>860</v>
      </c>
      <c r="B46" s="867">
        <v>14</v>
      </c>
      <c r="C46" s="867">
        <v>11</v>
      </c>
      <c r="D46" s="867">
        <v>3</v>
      </c>
      <c r="E46" s="867">
        <v>9</v>
      </c>
      <c r="F46" s="867">
        <v>7</v>
      </c>
      <c r="G46" s="867">
        <v>2</v>
      </c>
      <c r="H46" s="867">
        <v>1</v>
      </c>
      <c r="I46" s="867" t="s">
        <v>383</v>
      </c>
      <c r="J46" s="867">
        <v>1</v>
      </c>
      <c r="K46" s="867">
        <v>1</v>
      </c>
      <c r="L46" s="867" t="s">
        <v>383</v>
      </c>
      <c r="M46" s="867">
        <v>1</v>
      </c>
      <c r="N46" s="867">
        <v>3</v>
      </c>
      <c r="O46" s="867">
        <v>3</v>
      </c>
      <c r="P46" s="867" t="s">
        <v>383</v>
      </c>
      <c r="Q46" s="867" t="s">
        <v>383</v>
      </c>
      <c r="R46" s="867" t="s">
        <v>383</v>
      </c>
      <c r="S46" s="867" t="s">
        <v>383</v>
      </c>
      <c r="T46" s="867" t="s">
        <v>383</v>
      </c>
      <c r="U46" s="867" t="s">
        <v>383</v>
      </c>
      <c r="V46" s="867" t="s">
        <v>383</v>
      </c>
      <c r="W46" s="867" t="s">
        <v>383</v>
      </c>
      <c r="X46" s="867" t="s">
        <v>383</v>
      </c>
      <c r="Y46" s="867" t="s">
        <v>383</v>
      </c>
      <c r="Z46" s="867">
        <v>20</v>
      </c>
      <c r="AA46" s="867">
        <v>19</v>
      </c>
      <c r="AB46" s="867">
        <v>1</v>
      </c>
      <c r="AC46" s="867">
        <v>34</v>
      </c>
      <c r="AD46" s="867">
        <v>23</v>
      </c>
      <c r="AE46" s="867">
        <v>11</v>
      </c>
    </row>
    <row r="47" spans="1:31" ht="13.5">
      <c r="A47" s="547" t="s">
        <v>861</v>
      </c>
      <c r="B47" s="867">
        <v>27</v>
      </c>
      <c r="C47" s="867">
        <v>25</v>
      </c>
      <c r="D47" s="867">
        <v>2</v>
      </c>
      <c r="E47" s="867">
        <v>15</v>
      </c>
      <c r="F47" s="867">
        <v>11</v>
      </c>
      <c r="G47" s="867">
        <v>4</v>
      </c>
      <c r="H47" s="867" t="s">
        <v>383</v>
      </c>
      <c r="I47" s="867" t="s">
        <v>383</v>
      </c>
      <c r="J47" s="867" t="s">
        <v>383</v>
      </c>
      <c r="K47" s="867">
        <v>2</v>
      </c>
      <c r="L47" s="867" t="s">
        <v>383</v>
      </c>
      <c r="M47" s="867">
        <v>2</v>
      </c>
      <c r="N47" s="867">
        <v>9</v>
      </c>
      <c r="O47" s="867">
        <v>7</v>
      </c>
      <c r="P47" s="867">
        <v>2</v>
      </c>
      <c r="Q47" s="867" t="s">
        <v>383</v>
      </c>
      <c r="R47" s="867" t="s">
        <v>383</v>
      </c>
      <c r="S47" s="867" t="s">
        <v>383</v>
      </c>
      <c r="T47" s="867" t="s">
        <v>383</v>
      </c>
      <c r="U47" s="867" t="s">
        <v>383</v>
      </c>
      <c r="V47" s="867" t="s">
        <v>383</v>
      </c>
      <c r="W47" s="867" t="s">
        <v>383</v>
      </c>
      <c r="X47" s="867" t="s">
        <v>383</v>
      </c>
      <c r="Y47" s="867" t="s">
        <v>383</v>
      </c>
      <c r="Z47" s="867">
        <v>20</v>
      </c>
      <c r="AA47" s="867">
        <v>12</v>
      </c>
      <c r="AB47" s="867">
        <v>8</v>
      </c>
      <c r="AC47" s="867">
        <v>23</v>
      </c>
      <c r="AD47" s="867">
        <v>11</v>
      </c>
      <c r="AE47" s="867">
        <v>12</v>
      </c>
    </row>
    <row r="48" spans="1:31" ht="13.5">
      <c r="A48" s="547" t="s">
        <v>862</v>
      </c>
      <c r="B48" s="867">
        <v>65</v>
      </c>
      <c r="C48" s="867">
        <v>50</v>
      </c>
      <c r="D48" s="867">
        <v>15</v>
      </c>
      <c r="E48" s="867">
        <v>19</v>
      </c>
      <c r="F48" s="867">
        <v>12</v>
      </c>
      <c r="G48" s="867">
        <v>7</v>
      </c>
      <c r="H48" s="867" t="s">
        <v>383</v>
      </c>
      <c r="I48" s="867" t="s">
        <v>383</v>
      </c>
      <c r="J48" s="867" t="s">
        <v>383</v>
      </c>
      <c r="K48" s="867">
        <v>3</v>
      </c>
      <c r="L48" s="867">
        <v>2</v>
      </c>
      <c r="M48" s="867">
        <v>1</v>
      </c>
      <c r="N48" s="867">
        <v>18</v>
      </c>
      <c r="O48" s="867">
        <v>12</v>
      </c>
      <c r="P48" s="867">
        <v>6</v>
      </c>
      <c r="Q48" s="867" t="s">
        <v>383</v>
      </c>
      <c r="R48" s="867" t="s">
        <v>383</v>
      </c>
      <c r="S48" s="867" t="s">
        <v>383</v>
      </c>
      <c r="T48" s="867" t="s">
        <v>383</v>
      </c>
      <c r="U48" s="867" t="s">
        <v>383</v>
      </c>
      <c r="V48" s="867" t="s">
        <v>383</v>
      </c>
      <c r="W48" s="867" t="s">
        <v>383</v>
      </c>
      <c r="X48" s="867" t="s">
        <v>383</v>
      </c>
      <c r="Y48" s="867" t="s">
        <v>383</v>
      </c>
      <c r="Z48" s="867">
        <v>32</v>
      </c>
      <c r="AA48" s="867">
        <v>14</v>
      </c>
      <c r="AB48" s="867">
        <v>18</v>
      </c>
      <c r="AC48" s="867">
        <v>32</v>
      </c>
      <c r="AD48" s="867">
        <v>18</v>
      </c>
      <c r="AE48" s="867">
        <v>14</v>
      </c>
    </row>
    <row r="49" spans="1:31" ht="13.5">
      <c r="A49" s="547" t="s">
        <v>863</v>
      </c>
      <c r="B49" s="867">
        <v>73</v>
      </c>
      <c r="C49" s="867">
        <v>43</v>
      </c>
      <c r="D49" s="867">
        <v>30</v>
      </c>
      <c r="E49" s="867">
        <v>25</v>
      </c>
      <c r="F49" s="867">
        <v>7</v>
      </c>
      <c r="G49" s="867">
        <v>18</v>
      </c>
      <c r="H49" s="867">
        <v>1</v>
      </c>
      <c r="I49" s="867" t="s">
        <v>383</v>
      </c>
      <c r="J49" s="867">
        <v>1</v>
      </c>
      <c r="K49" s="867">
        <v>4</v>
      </c>
      <c r="L49" s="867">
        <v>1</v>
      </c>
      <c r="M49" s="867">
        <v>3</v>
      </c>
      <c r="N49" s="867">
        <v>15</v>
      </c>
      <c r="O49" s="867">
        <v>6</v>
      </c>
      <c r="P49" s="867">
        <v>9</v>
      </c>
      <c r="Q49" s="867" t="s">
        <v>383</v>
      </c>
      <c r="R49" s="867" t="s">
        <v>383</v>
      </c>
      <c r="S49" s="867" t="s">
        <v>383</v>
      </c>
      <c r="T49" s="867" t="s">
        <v>383</v>
      </c>
      <c r="U49" s="867" t="s">
        <v>383</v>
      </c>
      <c r="V49" s="867" t="s">
        <v>383</v>
      </c>
      <c r="W49" s="867" t="s">
        <v>383</v>
      </c>
      <c r="X49" s="867" t="s">
        <v>383</v>
      </c>
      <c r="Y49" s="867" t="s">
        <v>383</v>
      </c>
      <c r="Z49" s="867">
        <v>49</v>
      </c>
      <c r="AA49" s="867">
        <v>20</v>
      </c>
      <c r="AB49" s="867">
        <v>29</v>
      </c>
      <c r="AC49" s="867">
        <v>26</v>
      </c>
      <c r="AD49" s="867">
        <v>12</v>
      </c>
      <c r="AE49" s="867">
        <v>14</v>
      </c>
    </row>
    <row r="50" spans="1:31" ht="13.5">
      <c r="A50" s="547" t="s">
        <v>864</v>
      </c>
      <c r="B50" s="867">
        <v>57</v>
      </c>
      <c r="C50" s="867">
        <v>25</v>
      </c>
      <c r="D50" s="867">
        <v>32</v>
      </c>
      <c r="E50" s="867">
        <v>18</v>
      </c>
      <c r="F50" s="867">
        <v>1</v>
      </c>
      <c r="G50" s="867">
        <v>17</v>
      </c>
      <c r="H50" s="867">
        <v>1</v>
      </c>
      <c r="I50" s="867">
        <v>1</v>
      </c>
      <c r="J50" s="867" t="s">
        <v>383</v>
      </c>
      <c r="K50" s="867">
        <v>2</v>
      </c>
      <c r="L50" s="867" t="s">
        <v>383</v>
      </c>
      <c r="M50" s="867">
        <v>2</v>
      </c>
      <c r="N50" s="867">
        <v>12</v>
      </c>
      <c r="O50" s="867">
        <v>3</v>
      </c>
      <c r="P50" s="867">
        <v>9</v>
      </c>
      <c r="Q50" s="867" t="s">
        <v>383</v>
      </c>
      <c r="R50" s="867" t="s">
        <v>383</v>
      </c>
      <c r="S50" s="867" t="s">
        <v>383</v>
      </c>
      <c r="T50" s="867" t="s">
        <v>383</v>
      </c>
      <c r="U50" s="867" t="s">
        <v>383</v>
      </c>
      <c r="V50" s="867" t="s">
        <v>383</v>
      </c>
      <c r="W50" s="867" t="s">
        <v>383</v>
      </c>
      <c r="X50" s="867" t="s">
        <v>383</v>
      </c>
      <c r="Y50" s="867" t="s">
        <v>383</v>
      </c>
      <c r="Z50" s="867">
        <v>44</v>
      </c>
      <c r="AA50" s="867">
        <v>8</v>
      </c>
      <c r="AB50" s="867">
        <v>36</v>
      </c>
      <c r="AC50" s="867">
        <v>19</v>
      </c>
      <c r="AD50" s="867">
        <v>3</v>
      </c>
      <c r="AE50" s="867">
        <v>16</v>
      </c>
    </row>
    <row r="51" spans="1:31" ht="13.5">
      <c r="A51" s="547" t="s">
        <v>865</v>
      </c>
      <c r="B51" s="867">
        <v>96</v>
      </c>
      <c r="C51" s="867">
        <v>26</v>
      </c>
      <c r="D51" s="867">
        <v>70</v>
      </c>
      <c r="E51" s="867">
        <v>14</v>
      </c>
      <c r="F51" s="867">
        <v>1</v>
      </c>
      <c r="G51" s="867">
        <v>13</v>
      </c>
      <c r="H51" s="867">
        <v>3</v>
      </c>
      <c r="I51" s="867" t="s">
        <v>383</v>
      </c>
      <c r="J51" s="867">
        <v>3</v>
      </c>
      <c r="K51" s="867">
        <v>2</v>
      </c>
      <c r="L51" s="867">
        <v>1</v>
      </c>
      <c r="M51" s="867">
        <v>1</v>
      </c>
      <c r="N51" s="867">
        <v>18</v>
      </c>
      <c r="O51" s="867">
        <v>2</v>
      </c>
      <c r="P51" s="867">
        <v>16</v>
      </c>
      <c r="Q51" s="867" t="s">
        <v>383</v>
      </c>
      <c r="R51" s="867" t="s">
        <v>383</v>
      </c>
      <c r="S51" s="867" t="s">
        <v>383</v>
      </c>
      <c r="T51" s="867" t="s">
        <v>383</v>
      </c>
      <c r="U51" s="867" t="s">
        <v>383</v>
      </c>
      <c r="V51" s="867" t="s">
        <v>383</v>
      </c>
      <c r="W51" s="867" t="s">
        <v>383</v>
      </c>
      <c r="X51" s="867" t="s">
        <v>383</v>
      </c>
      <c r="Y51" s="867" t="s">
        <v>383</v>
      </c>
      <c r="Z51" s="867">
        <v>104</v>
      </c>
      <c r="AA51" s="867">
        <v>13</v>
      </c>
      <c r="AB51" s="867">
        <v>91</v>
      </c>
      <c r="AC51" s="867">
        <v>21</v>
      </c>
      <c r="AD51" s="867">
        <v>3</v>
      </c>
      <c r="AE51" s="867">
        <v>18</v>
      </c>
    </row>
    <row r="52" spans="1:31" ht="13.5">
      <c r="A52" s="577" t="s">
        <v>866</v>
      </c>
      <c r="B52" s="869" t="s">
        <v>383</v>
      </c>
      <c r="C52" s="870" t="s">
        <v>383</v>
      </c>
      <c r="D52" s="870" t="s">
        <v>383</v>
      </c>
      <c r="E52" s="870" t="s">
        <v>383</v>
      </c>
      <c r="F52" s="870" t="s">
        <v>383</v>
      </c>
      <c r="G52" s="870" t="s">
        <v>383</v>
      </c>
      <c r="H52" s="870" t="s">
        <v>383</v>
      </c>
      <c r="I52" s="870" t="s">
        <v>383</v>
      </c>
      <c r="J52" s="870" t="s">
        <v>383</v>
      </c>
      <c r="K52" s="870" t="s">
        <v>383</v>
      </c>
      <c r="L52" s="870" t="s">
        <v>383</v>
      </c>
      <c r="M52" s="870" t="s">
        <v>383</v>
      </c>
      <c r="N52" s="870" t="s">
        <v>383</v>
      </c>
      <c r="O52" s="870" t="s">
        <v>383</v>
      </c>
      <c r="P52" s="870" t="s">
        <v>383</v>
      </c>
      <c r="Q52" s="870" t="s">
        <v>383</v>
      </c>
      <c r="R52" s="870" t="s">
        <v>383</v>
      </c>
      <c r="S52" s="870" t="s">
        <v>383</v>
      </c>
      <c r="T52" s="870" t="s">
        <v>383</v>
      </c>
      <c r="U52" s="870" t="s">
        <v>383</v>
      </c>
      <c r="V52" s="870" t="s">
        <v>383</v>
      </c>
      <c r="W52" s="870" t="s">
        <v>383</v>
      </c>
      <c r="X52" s="870" t="s">
        <v>383</v>
      </c>
      <c r="Y52" s="870" t="s">
        <v>383</v>
      </c>
      <c r="Z52" s="870" t="s">
        <v>383</v>
      </c>
      <c r="AA52" s="870" t="s">
        <v>383</v>
      </c>
      <c r="AB52" s="870" t="s">
        <v>383</v>
      </c>
      <c r="AC52" s="870" t="s">
        <v>383</v>
      </c>
      <c r="AD52" s="870" t="s">
        <v>383</v>
      </c>
      <c r="AE52" s="870" t="s">
        <v>383</v>
      </c>
    </row>
    <row r="53" spans="1:31" ht="13.5">
      <c r="A53" s="454" t="s">
        <v>877</v>
      </c>
      <c r="B53" s="454"/>
      <c r="C53" s="454"/>
      <c r="D53" s="454"/>
      <c r="E53" s="454"/>
      <c r="F53" s="454"/>
      <c r="G53" s="454"/>
      <c r="H53" s="454"/>
      <c r="I53" s="454"/>
      <c r="J53" s="454"/>
      <c r="K53" s="454"/>
      <c r="L53" s="454"/>
      <c r="M53" s="454"/>
      <c r="N53" s="454"/>
      <c r="O53" s="454"/>
      <c r="P53" s="454"/>
      <c r="Q53" s="454"/>
      <c r="R53" s="454"/>
      <c r="S53" s="454"/>
      <c r="T53" s="454"/>
      <c r="U53" s="454"/>
      <c r="V53" s="454"/>
      <c r="W53" s="454"/>
      <c r="X53" s="454"/>
      <c r="Y53" s="454"/>
      <c r="Z53" s="875" t="s">
        <v>878</v>
      </c>
      <c r="AA53" s="454"/>
      <c r="AB53" s="454"/>
      <c r="AC53" s="443"/>
      <c r="AD53" s="454"/>
      <c r="AE53" s="875"/>
    </row>
    <row r="54" spans="1:31" ht="13.5">
      <c r="A54" s="454" t="s">
        <v>879</v>
      </c>
      <c r="B54" s="454"/>
      <c r="C54" s="454"/>
      <c r="D54" s="871"/>
      <c r="E54" s="871"/>
      <c r="F54" s="871"/>
      <c r="G54" s="871"/>
      <c r="H54" s="871"/>
      <c r="I54" s="871"/>
      <c r="J54" s="871"/>
      <c r="K54" s="871"/>
      <c r="L54" s="871"/>
      <c r="M54" s="871"/>
      <c r="N54" s="871"/>
      <c r="O54" s="871"/>
      <c r="P54" s="871"/>
      <c r="Q54" s="871"/>
      <c r="R54" s="871"/>
      <c r="S54" s="871"/>
      <c r="T54" s="871"/>
      <c r="U54" s="871"/>
      <c r="V54" s="871"/>
      <c r="W54" s="871"/>
      <c r="X54" s="871"/>
      <c r="Y54" s="454"/>
      <c r="Z54" s="454"/>
      <c r="AA54" s="454"/>
      <c r="AB54" s="454"/>
      <c r="AC54" s="454"/>
      <c r="AD54" s="454"/>
      <c r="AE54" s="443" t="s">
        <v>664</v>
      </c>
    </row>
    <row r="55" spans="1:31" ht="13.5">
      <c r="A55" s="215" t="s">
        <v>880</v>
      </c>
      <c r="B55" s="872"/>
      <c r="C55" s="872"/>
      <c r="D55" s="871"/>
      <c r="E55" s="871"/>
      <c r="F55" s="871"/>
      <c r="G55" s="871"/>
      <c r="H55" s="871"/>
      <c r="I55" s="871"/>
      <c r="J55" s="871"/>
      <c r="K55" s="871"/>
      <c r="L55" s="871"/>
      <c r="M55" s="871"/>
      <c r="N55" s="871"/>
      <c r="O55" s="871"/>
      <c r="P55" s="871"/>
      <c r="Q55" s="871"/>
      <c r="R55" s="871"/>
      <c r="S55" s="871"/>
      <c r="T55" s="871"/>
      <c r="U55" s="871"/>
      <c r="V55" s="871"/>
      <c r="W55" s="871"/>
      <c r="X55" s="871"/>
      <c r="Y55" s="215" t="s">
        <v>881</v>
      </c>
      <c r="Z55" s="215"/>
      <c r="AA55" s="871"/>
      <c r="AB55" s="871"/>
      <c r="AC55" s="871"/>
      <c r="AD55" s="871"/>
      <c r="AE55" s="871"/>
    </row>
  </sheetData>
  <sheetProtection/>
  <mergeCells count="23">
    <mergeCell ref="W4:Y4"/>
    <mergeCell ref="Z4:AB4"/>
    <mergeCell ref="AC4:AE4"/>
    <mergeCell ref="T29:V29"/>
    <mergeCell ref="W29:Y29"/>
    <mergeCell ref="A4:A5"/>
    <mergeCell ref="B4:D4"/>
    <mergeCell ref="E4:G4"/>
    <mergeCell ref="H4:J4"/>
    <mergeCell ref="K4:M4"/>
    <mergeCell ref="N4:P4"/>
    <mergeCell ref="Q4:S4"/>
    <mergeCell ref="T4:V4"/>
    <mergeCell ref="Z29:AB29"/>
    <mergeCell ref="AC29:AE29"/>
    <mergeCell ref="A1:AE1"/>
    <mergeCell ref="A29:A30"/>
    <mergeCell ref="B29:D29"/>
    <mergeCell ref="E29:G29"/>
    <mergeCell ref="H29:J29"/>
    <mergeCell ref="K29:M29"/>
    <mergeCell ref="N29:P29"/>
    <mergeCell ref="Q29:S29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scale="75" r:id="rId1"/>
  <headerFooter alignWithMargins="0">
    <oddFooter>&amp;L&amp;"돋움,기울임꼴"Ⅲ. 인 구&amp;C-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E15"/>
  <sheetViews>
    <sheetView zoomScalePageLayoutView="0" workbookViewId="0" topLeftCell="A1">
      <selection activeCell="A2" sqref="A2:Q2"/>
    </sheetView>
  </sheetViews>
  <sheetFormatPr defaultColWidth="10.77734375" defaultRowHeight="13.5"/>
  <cols>
    <col min="1" max="1" width="10.77734375" style="206" customWidth="1"/>
    <col min="2" max="15" width="12.4453125" style="206" customWidth="1"/>
    <col min="16" max="16" width="2.88671875" style="206" customWidth="1"/>
    <col min="17" max="18" width="3.6640625" style="206" customWidth="1"/>
    <col min="19" max="19" width="2.4453125" style="206" customWidth="1"/>
    <col min="20" max="21" width="3.4453125" style="206" customWidth="1"/>
    <col min="22" max="22" width="2.6640625" style="206" customWidth="1"/>
    <col min="23" max="24" width="3.5546875" style="206" customWidth="1"/>
    <col min="25" max="25" width="2.6640625" style="206" customWidth="1"/>
    <col min="26" max="27" width="3.4453125" style="206" customWidth="1"/>
    <col min="28" max="28" width="2.99609375" style="206" customWidth="1"/>
    <col min="29" max="30" width="3.5546875" style="206" customWidth="1"/>
    <col min="31" max="255" width="8.88671875" style="206" customWidth="1"/>
    <col min="256" max="16384" width="10.77734375" style="206" customWidth="1"/>
  </cols>
  <sheetData>
    <row r="1" spans="1:15" s="205" customFormat="1" ht="34.5" customHeight="1">
      <c r="A1" s="1083" t="s">
        <v>665</v>
      </c>
      <c r="B1" s="1083"/>
      <c r="C1" s="1083"/>
      <c r="D1" s="1083"/>
      <c r="E1" s="1083"/>
      <c r="F1" s="1083"/>
      <c r="G1" s="1083"/>
      <c r="H1" s="1083"/>
      <c r="I1" s="1083"/>
      <c r="J1" s="1083"/>
      <c r="K1" s="1083"/>
      <c r="L1" s="1083"/>
      <c r="M1" s="1083"/>
      <c r="N1" s="1083"/>
      <c r="O1" s="1083"/>
    </row>
    <row r="2" spans="1:31" s="457" customFormat="1" ht="13.5">
      <c r="A2" s="456"/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6"/>
      <c r="Y2" s="456"/>
      <c r="Z2" s="456"/>
      <c r="AA2" s="456"/>
      <c r="AB2" s="456"/>
      <c r="AC2" s="456"/>
      <c r="AD2" s="456"/>
      <c r="AE2" s="456"/>
    </row>
    <row r="3" spans="1:15" s="262" customFormat="1" ht="23.25" customHeight="1">
      <c r="A3" s="1089" t="s">
        <v>496</v>
      </c>
      <c r="B3" s="1089"/>
      <c r="C3" s="261"/>
      <c r="O3" s="263" t="s">
        <v>497</v>
      </c>
    </row>
    <row r="4" spans="1:17" ht="42" customHeight="1">
      <c r="A4" s="458" t="s">
        <v>684</v>
      </c>
      <c r="B4" s="459" t="s">
        <v>685</v>
      </c>
      <c r="C4" s="460" t="s">
        <v>686</v>
      </c>
      <c r="D4" s="460" t="s">
        <v>687</v>
      </c>
      <c r="E4" s="460" t="s">
        <v>688</v>
      </c>
      <c r="F4" s="460" t="s">
        <v>689</v>
      </c>
      <c r="G4" s="460" t="s">
        <v>690</v>
      </c>
      <c r="H4" s="460" t="s">
        <v>691</v>
      </c>
      <c r="I4" s="460" t="s">
        <v>692</v>
      </c>
      <c r="J4" s="460" t="s">
        <v>693</v>
      </c>
      <c r="K4" s="460" t="s">
        <v>694</v>
      </c>
      <c r="L4" s="460" t="s">
        <v>695</v>
      </c>
      <c r="M4" s="460" t="s">
        <v>696</v>
      </c>
      <c r="N4" s="460" t="s">
        <v>697</v>
      </c>
      <c r="O4" s="541" t="s">
        <v>698</v>
      </c>
      <c r="P4" s="583"/>
      <c r="Q4" s="583"/>
    </row>
    <row r="5" spans="1:17" ht="27.75" customHeight="1">
      <c r="A5" s="461" t="s">
        <v>699</v>
      </c>
      <c r="B5" s="542"/>
      <c r="C5" s="543"/>
      <c r="D5" s="543"/>
      <c r="E5" s="543"/>
      <c r="F5" s="543"/>
      <c r="G5" s="543"/>
      <c r="H5" s="543"/>
      <c r="I5" s="543"/>
      <c r="J5" s="543"/>
      <c r="K5" s="543"/>
      <c r="L5" s="543"/>
      <c r="M5" s="543"/>
      <c r="N5" s="543"/>
      <c r="O5" s="543"/>
      <c r="P5" s="583"/>
      <c r="Q5" s="583"/>
    </row>
    <row r="6" spans="1:17" ht="27.75" customHeight="1">
      <c r="A6" s="579" t="s">
        <v>700</v>
      </c>
      <c r="B6" s="462">
        <v>15.1</v>
      </c>
      <c r="C6" s="580">
        <v>1.2</v>
      </c>
      <c r="D6" s="580">
        <v>7.2</v>
      </c>
      <c r="E6" s="580">
        <v>48.1</v>
      </c>
      <c r="F6" s="580">
        <v>63.2</v>
      </c>
      <c r="G6" s="580">
        <v>26.8</v>
      </c>
      <c r="H6" s="580">
        <v>12.6</v>
      </c>
      <c r="I6" s="580">
        <v>7.6</v>
      </c>
      <c r="J6" s="580">
        <v>4.3</v>
      </c>
      <c r="K6" s="580">
        <v>3.1</v>
      </c>
      <c r="L6" s="580">
        <v>2.6</v>
      </c>
      <c r="M6" s="580">
        <v>1.5</v>
      </c>
      <c r="N6" s="580">
        <v>1</v>
      </c>
      <c r="O6" s="580">
        <v>0.3</v>
      </c>
      <c r="P6" s="583"/>
      <c r="Q6" s="583"/>
    </row>
    <row r="7" spans="1:17" ht="27.75" customHeight="1">
      <c r="A7" s="578" t="s">
        <v>701</v>
      </c>
      <c r="B7" s="462">
        <v>14.1</v>
      </c>
      <c r="C7" s="580">
        <v>2.6</v>
      </c>
      <c r="D7" s="580">
        <v>16.5</v>
      </c>
      <c r="E7" s="580">
        <v>78.9</v>
      </c>
      <c r="F7" s="580">
        <v>53.5</v>
      </c>
      <c r="G7" s="580">
        <v>16.5</v>
      </c>
      <c r="H7" s="580">
        <v>8.6</v>
      </c>
      <c r="I7" s="580">
        <v>5.6</v>
      </c>
      <c r="J7" s="580">
        <v>3.9</v>
      </c>
      <c r="K7" s="580">
        <v>2.5</v>
      </c>
      <c r="L7" s="580">
        <v>0.9</v>
      </c>
      <c r="M7" s="580">
        <v>0.6</v>
      </c>
      <c r="N7" s="580">
        <v>0.3</v>
      </c>
      <c r="O7" s="580">
        <v>0.1</v>
      </c>
      <c r="P7" s="583"/>
      <c r="Q7" s="583"/>
    </row>
    <row r="8" spans="1:17" ht="27.75" customHeight="1">
      <c r="A8" s="592" t="s">
        <v>711</v>
      </c>
      <c r="B8" s="463"/>
      <c r="C8" s="580"/>
      <c r="D8" s="580"/>
      <c r="E8" s="580"/>
      <c r="F8" s="580"/>
      <c r="G8" s="580"/>
      <c r="H8" s="580"/>
      <c r="I8" s="580"/>
      <c r="J8" s="580"/>
      <c r="K8" s="580"/>
      <c r="L8" s="580"/>
      <c r="M8" s="580"/>
      <c r="N8" s="580"/>
      <c r="O8" s="580"/>
      <c r="P8" s="583"/>
      <c r="Q8" s="583"/>
    </row>
    <row r="9" spans="1:17" ht="27.75" customHeight="1">
      <c r="A9" s="592" t="s">
        <v>720</v>
      </c>
      <c r="B9" s="463">
        <v>14.5</v>
      </c>
      <c r="C9" s="580">
        <v>1.1</v>
      </c>
      <c r="D9" s="580">
        <v>6.1</v>
      </c>
      <c r="E9" s="580">
        <v>51.3</v>
      </c>
      <c r="F9" s="580">
        <v>58.1</v>
      </c>
      <c r="G9" s="580">
        <v>26.4</v>
      </c>
      <c r="H9" s="580">
        <v>11.7</v>
      </c>
      <c r="I9" s="580">
        <v>7.5</v>
      </c>
      <c r="J9" s="580">
        <v>5.6</v>
      </c>
      <c r="K9" s="580">
        <v>4</v>
      </c>
      <c r="L9" s="580">
        <v>2.4</v>
      </c>
      <c r="M9" s="580">
        <v>1.9</v>
      </c>
      <c r="N9" s="580">
        <v>0.5</v>
      </c>
      <c r="O9" s="580">
        <v>0.7</v>
      </c>
      <c r="P9" s="583"/>
      <c r="Q9" s="583"/>
    </row>
    <row r="10" spans="1:17" ht="27.75" customHeight="1">
      <c r="A10" s="592" t="s">
        <v>721</v>
      </c>
      <c r="B10" s="463">
        <v>13.6</v>
      </c>
      <c r="C10" s="580">
        <v>2.2</v>
      </c>
      <c r="D10" s="580">
        <v>17.6</v>
      </c>
      <c r="E10" s="580">
        <v>77.9</v>
      </c>
      <c r="F10" s="580">
        <v>49.4</v>
      </c>
      <c r="G10" s="580">
        <v>16.4</v>
      </c>
      <c r="H10" s="580">
        <v>7.8</v>
      </c>
      <c r="I10" s="580">
        <v>6.6</v>
      </c>
      <c r="J10" s="580">
        <v>3.9</v>
      </c>
      <c r="K10" s="580">
        <v>2.7</v>
      </c>
      <c r="L10" s="580">
        <v>1.5</v>
      </c>
      <c r="M10" s="580">
        <v>0.3</v>
      </c>
      <c r="N10" s="580">
        <v>0.2</v>
      </c>
      <c r="O10" s="580">
        <v>0.1</v>
      </c>
      <c r="P10" s="583"/>
      <c r="Q10" s="583"/>
    </row>
    <row r="11" spans="1:17" s="879" customFormat="1" ht="27.75" customHeight="1">
      <c r="A11" s="877" t="s">
        <v>713</v>
      </c>
      <c r="B11" s="543"/>
      <c r="C11" s="543"/>
      <c r="D11" s="543"/>
      <c r="E11" s="543"/>
      <c r="F11" s="543"/>
      <c r="G11" s="543"/>
      <c r="H11" s="543"/>
      <c r="I11" s="543"/>
      <c r="J11" s="543"/>
      <c r="K11" s="543"/>
      <c r="L11" s="543"/>
      <c r="M11" s="543"/>
      <c r="N11" s="543"/>
      <c r="O11" s="543"/>
      <c r="P11" s="878"/>
      <c r="Q11" s="878"/>
    </row>
    <row r="12" spans="1:15" s="879" customFormat="1" ht="27.75" customHeight="1">
      <c r="A12" s="880" t="s">
        <v>700</v>
      </c>
      <c r="B12" s="881">
        <v>14.4</v>
      </c>
      <c r="C12" s="882">
        <v>0.9</v>
      </c>
      <c r="D12" s="882">
        <v>7.2</v>
      </c>
      <c r="E12" s="882">
        <v>45.5</v>
      </c>
      <c r="F12" s="882">
        <v>59.9</v>
      </c>
      <c r="G12" s="882">
        <v>27.4</v>
      </c>
      <c r="H12" s="882">
        <v>13.6</v>
      </c>
      <c r="I12" s="882">
        <v>8.2</v>
      </c>
      <c r="J12" s="882">
        <v>5.1</v>
      </c>
      <c r="K12" s="882">
        <v>4.1</v>
      </c>
      <c r="L12" s="882">
        <v>2.5</v>
      </c>
      <c r="M12" s="882">
        <v>1.2</v>
      </c>
      <c r="N12" s="882">
        <v>1.2</v>
      </c>
      <c r="O12" s="882">
        <v>0.7</v>
      </c>
    </row>
    <row r="13" spans="1:15" s="879" customFormat="1" ht="27.75" customHeight="1">
      <c r="A13" s="883" t="s">
        <v>883</v>
      </c>
      <c r="B13" s="884">
        <v>13.2</v>
      </c>
      <c r="C13" s="885">
        <v>2</v>
      </c>
      <c r="D13" s="885">
        <v>16.8</v>
      </c>
      <c r="E13" s="885">
        <v>73.9</v>
      </c>
      <c r="F13" s="885">
        <v>49.9</v>
      </c>
      <c r="G13" s="885">
        <v>17.8</v>
      </c>
      <c r="H13" s="885">
        <v>7.3</v>
      </c>
      <c r="I13" s="885">
        <v>6.2</v>
      </c>
      <c r="J13" s="885">
        <v>5.1</v>
      </c>
      <c r="K13" s="885">
        <v>2.3</v>
      </c>
      <c r="L13" s="885">
        <v>1.2</v>
      </c>
      <c r="M13" s="885">
        <v>0.6</v>
      </c>
      <c r="N13" s="885">
        <v>0.7</v>
      </c>
      <c r="O13" s="885">
        <v>0.2</v>
      </c>
    </row>
    <row r="14" spans="1:14" s="218" customFormat="1" ht="15" customHeight="1">
      <c r="A14" s="217" t="s">
        <v>666</v>
      </c>
      <c r="B14" s="217"/>
      <c r="K14" s="876" t="s">
        <v>882</v>
      </c>
      <c r="L14" s="214"/>
      <c r="M14" s="876"/>
      <c r="N14" s="219"/>
    </row>
    <row r="15" spans="1:19" s="194" customFormat="1" ht="15" customHeight="1">
      <c r="A15" s="215" t="s">
        <v>63</v>
      </c>
      <c r="B15" s="215"/>
      <c r="C15" s="215"/>
      <c r="D15" s="215"/>
      <c r="E15" s="215"/>
      <c r="F15" s="215"/>
      <c r="I15" s="215"/>
      <c r="K15" s="215" t="s">
        <v>64</v>
      </c>
      <c r="M15" s="215"/>
      <c r="N15" s="215"/>
      <c r="O15" s="215"/>
      <c r="P15" s="215"/>
      <c r="Q15" s="215"/>
      <c r="R15" s="215"/>
      <c r="S15" s="215"/>
    </row>
    <row r="16" s="218" customFormat="1" ht="12"/>
  </sheetData>
  <sheetProtection/>
  <mergeCells count="2">
    <mergeCell ref="A3:B3"/>
    <mergeCell ref="A1:O1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scale="80" r:id="rId1"/>
  <headerFooter alignWithMargins="0">
    <oddFooter>&amp;L&amp;"돋움,기울임꼴"Ⅲ. 인 구&amp;C-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D15"/>
  <sheetViews>
    <sheetView zoomScale="90" zoomScaleNormal="90" zoomScalePageLayoutView="0" workbookViewId="0" topLeftCell="A1">
      <selection activeCell="A2" sqref="A2:Q2"/>
    </sheetView>
  </sheetViews>
  <sheetFormatPr defaultColWidth="10.3359375" defaultRowHeight="13.5"/>
  <cols>
    <col min="1" max="1" width="10.3359375" style="206" customWidth="1"/>
    <col min="2" max="15" width="12.3359375" style="206" customWidth="1"/>
    <col min="16" max="255" width="8.88671875" style="206" customWidth="1"/>
    <col min="256" max="16384" width="10.3359375" style="206" customWidth="1"/>
  </cols>
  <sheetData>
    <row r="1" s="205" customFormat="1" ht="23.25">
      <c r="A1" s="455" t="s">
        <v>667</v>
      </c>
    </row>
    <row r="2" s="457" customFormat="1" ht="14.25">
      <c r="A2" s="464"/>
    </row>
    <row r="3" spans="1:30" s="262" customFormat="1" ht="21" customHeight="1">
      <c r="A3" s="261" t="s">
        <v>498</v>
      </c>
      <c r="B3" s="261"/>
      <c r="J3" s="1090" t="s">
        <v>5</v>
      </c>
      <c r="K3" s="1090"/>
      <c r="L3" s="1090"/>
      <c r="M3" s="1090"/>
      <c r="N3" s="1090"/>
      <c r="O3" s="1090"/>
      <c r="AD3" s="263"/>
    </row>
    <row r="4" spans="1:16" ht="45" customHeight="1">
      <c r="A4" s="458" t="s">
        <v>702</v>
      </c>
      <c r="B4" s="459" t="s">
        <v>703</v>
      </c>
      <c r="C4" s="460" t="s">
        <v>686</v>
      </c>
      <c r="D4" s="460" t="s">
        <v>687</v>
      </c>
      <c r="E4" s="460" t="s">
        <v>688</v>
      </c>
      <c r="F4" s="460" t="s">
        <v>689</v>
      </c>
      <c r="G4" s="460" t="s">
        <v>690</v>
      </c>
      <c r="H4" s="460" t="s">
        <v>691</v>
      </c>
      <c r="I4" s="460" t="s">
        <v>692</v>
      </c>
      <c r="J4" s="460" t="s">
        <v>693</v>
      </c>
      <c r="K4" s="460" t="s">
        <v>694</v>
      </c>
      <c r="L4" s="460" t="s">
        <v>695</v>
      </c>
      <c r="M4" s="460" t="s">
        <v>696</v>
      </c>
      <c r="N4" s="460" t="s">
        <v>697</v>
      </c>
      <c r="O4" s="541" t="s">
        <v>698</v>
      </c>
      <c r="P4" s="583"/>
    </row>
    <row r="5" spans="1:16" ht="24" customHeight="1">
      <c r="A5" s="461" t="s">
        <v>699</v>
      </c>
      <c r="B5" s="544"/>
      <c r="C5" s="545"/>
      <c r="D5" s="545"/>
      <c r="E5" s="545"/>
      <c r="F5" s="545"/>
      <c r="G5" s="545"/>
      <c r="H5" s="545"/>
      <c r="I5" s="545"/>
      <c r="J5" s="545"/>
      <c r="K5" s="545"/>
      <c r="L5" s="545"/>
      <c r="M5" s="545"/>
      <c r="N5" s="545"/>
      <c r="O5" s="545"/>
      <c r="P5" s="583"/>
    </row>
    <row r="6" spans="1:16" ht="24" customHeight="1">
      <c r="A6" s="581" t="s">
        <v>700</v>
      </c>
      <c r="B6" s="584">
        <v>6</v>
      </c>
      <c r="C6" s="546">
        <v>0</v>
      </c>
      <c r="D6" s="546">
        <v>0.3</v>
      </c>
      <c r="E6" s="546">
        <v>2.8</v>
      </c>
      <c r="F6" s="546">
        <v>7.8</v>
      </c>
      <c r="G6" s="546">
        <v>10</v>
      </c>
      <c r="H6" s="546">
        <v>10.9</v>
      </c>
      <c r="I6" s="546">
        <v>9.5</v>
      </c>
      <c r="J6" s="546">
        <v>9.1</v>
      </c>
      <c r="K6" s="546">
        <v>3.8</v>
      </c>
      <c r="L6" s="546">
        <v>6.6</v>
      </c>
      <c r="M6" s="546">
        <v>4</v>
      </c>
      <c r="N6" s="546">
        <v>2.8</v>
      </c>
      <c r="O6" s="546">
        <v>1.6</v>
      </c>
      <c r="P6" s="583"/>
    </row>
    <row r="7" spans="1:16" ht="24" customHeight="1">
      <c r="A7" s="585" t="s">
        <v>705</v>
      </c>
      <c r="B7" s="584">
        <v>5.6</v>
      </c>
      <c r="C7" s="546">
        <v>0.1</v>
      </c>
      <c r="D7" s="546">
        <v>1.2</v>
      </c>
      <c r="E7" s="546">
        <v>5.7</v>
      </c>
      <c r="F7" s="546">
        <v>10.9</v>
      </c>
      <c r="G7" s="546">
        <v>12.1</v>
      </c>
      <c r="H7" s="546">
        <v>10.1</v>
      </c>
      <c r="I7" s="546">
        <v>9.9</v>
      </c>
      <c r="J7" s="546">
        <v>6.9</v>
      </c>
      <c r="K7" s="546">
        <v>1.9</v>
      </c>
      <c r="L7" s="546">
        <v>4.7</v>
      </c>
      <c r="M7" s="546">
        <v>2.7</v>
      </c>
      <c r="N7" s="546">
        <v>1.1</v>
      </c>
      <c r="O7" s="546">
        <v>0.8</v>
      </c>
      <c r="P7" s="583"/>
    </row>
    <row r="8" spans="1:16" ht="24" customHeight="1">
      <c r="A8" s="585" t="s">
        <v>711</v>
      </c>
      <c r="B8" s="584"/>
      <c r="C8" s="546"/>
      <c r="D8" s="546"/>
      <c r="E8" s="546"/>
      <c r="F8" s="546"/>
      <c r="G8" s="546"/>
      <c r="H8" s="546"/>
      <c r="I8" s="546"/>
      <c r="J8" s="546"/>
      <c r="K8" s="546"/>
      <c r="L8" s="546"/>
      <c r="M8" s="546"/>
      <c r="N8" s="546"/>
      <c r="O8" s="546"/>
      <c r="P8" s="583"/>
    </row>
    <row r="9" spans="1:16" ht="24" customHeight="1">
      <c r="A9" s="585" t="s">
        <v>720</v>
      </c>
      <c r="B9" s="584">
        <v>6.2</v>
      </c>
      <c r="C9" s="546">
        <v>0</v>
      </c>
      <c r="D9" s="546">
        <v>0.7</v>
      </c>
      <c r="E9" s="546">
        <v>2.5</v>
      </c>
      <c r="F9" s="546">
        <v>6.9</v>
      </c>
      <c r="G9" s="546">
        <v>10.6</v>
      </c>
      <c r="H9" s="546">
        <v>12</v>
      </c>
      <c r="I9" s="546">
        <v>11</v>
      </c>
      <c r="J9" s="546">
        <v>8.8</v>
      </c>
      <c r="K9" s="546">
        <v>5.5</v>
      </c>
      <c r="L9" s="546">
        <v>5.6</v>
      </c>
      <c r="M9" s="546">
        <v>1.9</v>
      </c>
      <c r="N9" s="546">
        <v>2.3</v>
      </c>
      <c r="O9" s="546">
        <v>0.8</v>
      </c>
      <c r="P9" s="583"/>
    </row>
    <row r="10" spans="1:16" ht="24" customHeight="1">
      <c r="A10" s="585" t="s">
        <v>704</v>
      </c>
      <c r="B10" s="584">
        <v>5.6</v>
      </c>
      <c r="C10" s="546">
        <v>0</v>
      </c>
      <c r="D10" s="546">
        <v>2</v>
      </c>
      <c r="E10" s="546">
        <v>5.7</v>
      </c>
      <c r="F10" s="546">
        <v>10.1</v>
      </c>
      <c r="G10" s="546">
        <v>11.6</v>
      </c>
      <c r="H10" s="546">
        <v>11.7</v>
      </c>
      <c r="I10" s="546">
        <v>9.1</v>
      </c>
      <c r="J10" s="546">
        <v>7.3</v>
      </c>
      <c r="K10" s="546">
        <v>4.4</v>
      </c>
      <c r="L10" s="546">
        <v>2</v>
      </c>
      <c r="M10" s="546">
        <v>0.9</v>
      </c>
      <c r="N10" s="546">
        <v>0.8</v>
      </c>
      <c r="O10" s="546">
        <v>0.2</v>
      </c>
      <c r="P10" s="583"/>
    </row>
    <row r="11" spans="1:16" ht="24" customHeight="1">
      <c r="A11" s="461" t="s">
        <v>713</v>
      </c>
      <c r="B11" s="544"/>
      <c r="C11" s="545"/>
      <c r="D11" s="545"/>
      <c r="E11" s="545"/>
      <c r="F11" s="545"/>
      <c r="G11" s="545"/>
      <c r="H11" s="545"/>
      <c r="I11" s="545"/>
      <c r="J11" s="545"/>
      <c r="K11" s="545"/>
      <c r="L11" s="545"/>
      <c r="M11" s="545"/>
      <c r="N11" s="545"/>
      <c r="O11" s="545"/>
      <c r="P11" s="583"/>
    </row>
    <row r="12" spans="1:16" ht="24" customHeight="1">
      <c r="A12" s="579" t="s">
        <v>700</v>
      </c>
      <c r="B12" s="886">
        <v>5.7</v>
      </c>
      <c r="C12" s="546">
        <v>0</v>
      </c>
      <c r="D12" s="546">
        <v>1.3</v>
      </c>
      <c r="E12" s="546">
        <v>3.2</v>
      </c>
      <c r="F12" s="546">
        <v>6.9</v>
      </c>
      <c r="G12" s="546">
        <v>9.4</v>
      </c>
      <c r="H12" s="546">
        <v>10</v>
      </c>
      <c r="I12" s="546">
        <v>9.2</v>
      </c>
      <c r="J12" s="546">
        <v>8.5</v>
      </c>
      <c r="K12" s="546">
        <v>5.7</v>
      </c>
      <c r="L12" s="546">
        <v>4.9</v>
      </c>
      <c r="M12" s="546">
        <v>2.6</v>
      </c>
      <c r="N12" s="546">
        <v>1.8</v>
      </c>
      <c r="O12" s="546">
        <v>0.5</v>
      </c>
      <c r="P12" s="583"/>
    </row>
    <row r="13" spans="1:16" ht="24" customHeight="1">
      <c r="A13" s="582" t="s">
        <v>705</v>
      </c>
      <c r="B13" s="887">
        <v>5.3</v>
      </c>
      <c r="C13" s="888">
        <v>0</v>
      </c>
      <c r="D13" s="888">
        <v>2.1</v>
      </c>
      <c r="E13" s="888">
        <v>6.3</v>
      </c>
      <c r="F13" s="888">
        <v>10.7</v>
      </c>
      <c r="G13" s="888">
        <v>10.1</v>
      </c>
      <c r="H13" s="888">
        <v>10.2</v>
      </c>
      <c r="I13" s="888">
        <v>8.5</v>
      </c>
      <c r="J13" s="888">
        <v>7.3</v>
      </c>
      <c r="K13" s="888">
        <v>4.2</v>
      </c>
      <c r="L13" s="888">
        <v>2</v>
      </c>
      <c r="M13" s="888">
        <v>1.5</v>
      </c>
      <c r="N13" s="888">
        <v>0.4</v>
      </c>
      <c r="O13" s="888">
        <v>0.1</v>
      </c>
      <c r="P13" s="583"/>
    </row>
    <row r="14" spans="1:15" s="218" customFormat="1" ht="15" customHeight="1">
      <c r="A14" s="217" t="s">
        <v>668</v>
      </c>
      <c r="B14" s="217"/>
      <c r="J14" s="876" t="s">
        <v>882</v>
      </c>
      <c r="K14" s="876"/>
      <c r="N14" s="219"/>
      <c r="O14" s="889"/>
    </row>
    <row r="15" spans="1:19" s="194" customFormat="1" ht="15" customHeight="1">
      <c r="A15" s="215" t="s">
        <v>0</v>
      </c>
      <c r="B15" s="215"/>
      <c r="C15" s="215"/>
      <c r="D15" s="215"/>
      <c r="E15" s="215"/>
      <c r="F15" s="215"/>
      <c r="I15" s="215"/>
      <c r="J15" s="215" t="s">
        <v>64</v>
      </c>
      <c r="K15" s="215"/>
      <c r="M15" s="215"/>
      <c r="N15" s="215"/>
      <c r="O15" s="215"/>
      <c r="P15" s="215"/>
      <c r="Q15" s="215"/>
      <c r="R15" s="215"/>
      <c r="S15" s="215"/>
    </row>
    <row r="16" s="218" customFormat="1" ht="12"/>
  </sheetData>
  <sheetProtection/>
  <mergeCells count="1">
    <mergeCell ref="J3:O3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scale="80" r:id="rId1"/>
  <headerFooter alignWithMargins="0">
    <oddFooter>&amp;L&amp;"돋움,기울임꼴"Ⅲ. 인 구&amp;C-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2" sqref="A2:Q2"/>
    </sheetView>
  </sheetViews>
  <sheetFormatPr defaultColWidth="8.88671875" defaultRowHeight="13.5"/>
  <cols>
    <col min="1" max="1" width="11.77734375" style="892" customWidth="1"/>
    <col min="2" max="5" width="22.3359375" style="892" customWidth="1"/>
    <col min="6" max="6" width="11.99609375" style="892" customWidth="1"/>
    <col min="7" max="16384" width="8.88671875" style="892" customWidth="1"/>
  </cols>
  <sheetData>
    <row r="1" spans="1:6" s="890" customFormat="1" ht="23.25">
      <c r="A1" s="1083" t="s">
        <v>884</v>
      </c>
      <c r="B1" s="1083"/>
      <c r="C1" s="1083"/>
      <c r="D1" s="1083"/>
      <c r="E1" s="1083"/>
      <c r="F1" s="1083"/>
    </row>
    <row r="2" spans="1:5" ht="13.5">
      <c r="A2" s="891"/>
      <c r="B2" s="891"/>
      <c r="C2" s="891"/>
      <c r="D2" s="891"/>
      <c r="E2" s="891"/>
    </row>
    <row r="3" spans="1:6" s="893" customFormat="1" ht="24" customHeight="1">
      <c r="A3" s="893" t="s">
        <v>885</v>
      </c>
      <c r="F3" s="894" t="s">
        <v>886</v>
      </c>
    </row>
    <row r="4" spans="1:6" s="893" customFormat="1" ht="49.5" customHeight="1">
      <c r="A4" s="895" t="s">
        <v>887</v>
      </c>
      <c r="B4" s="895" t="s">
        <v>888</v>
      </c>
      <c r="C4" s="896" t="s">
        <v>889</v>
      </c>
      <c r="D4" s="896" t="s">
        <v>890</v>
      </c>
      <c r="E4" s="897" t="s">
        <v>891</v>
      </c>
      <c r="F4" s="898" t="s">
        <v>892</v>
      </c>
    </row>
    <row r="5" spans="1:6" s="903" customFormat="1" ht="57" customHeight="1">
      <c r="A5" s="899" t="s">
        <v>413</v>
      </c>
      <c r="B5" s="900">
        <v>187323</v>
      </c>
      <c r="C5" s="900">
        <v>52342</v>
      </c>
      <c r="D5" s="900">
        <v>134981</v>
      </c>
      <c r="E5" s="901">
        <v>27.9</v>
      </c>
      <c r="F5" s="902" t="s">
        <v>413</v>
      </c>
    </row>
    <row r="6" spans="1:6" s="893" customFormat="1" ht="57" customHeight="1">
      <c r="A6" s="904" t="s">
        <v>893</v>
      </c>
      <c r="B6" s="905">
        <v>139485</v>
      </c>
      <c r="C6" s="905">
        <v>39437</v>
      </c>
      <c r="D6" s="905">
        <v>100048</v>
      </c>
      <c r="E6" s="906">
        <v>28.3</v>
      </c>
      <c r="F6" s="907" t="s">
        <v>672</v>
      </c>
    </row>
    <row r="7" spans="1:8" s="893" customFormat="1" ht="57" customHeight="1">
      <c r="A7" s="904" t="s">
        <v>674</v>
      </c>
      <c r="B7" s="905">
        <v>47838</v>
      </c>
      <c r="C7" s="905">
        <v>12905</v>
      </c>
      <c r="D7" s="905">
        <v>34933</v>
      </c>
      <c r="E7" s="906">
        <v>27</v>
      </c>
      <c r="F7" s="907" t="s">
        <v>673</v>
      </c>
      <c r="H7" s="908"/>
    </row>
    <row r="8" spans="1:6" s="903" customFormat="1" ht="57" customHeight="1">
      <c r="A8" s="899" t="s">
        <v>733</v>
      </c>
      <c r="B8" s="909">
        <v>220369</v>
      </c>
      <c r="C8" s="909">
        <v>67852</v>
      </c>
      <c r="D8" s="909">
        <v>152517</v>
      </c>
      <c r="E8" s="910">
        <v>30.8</v>
      </c>
      <c r="F8" s="911" t="s">
        <v>733</v>
      </c>
    </row>
    <row r="9" spans="1:6" s="893" customFormat="1" ht="57" customHeight="1">
      <c r="A9" s="904" t="s">
        <v>893</v>
      </c>
      <c r="B9" s="905">
        <v>163454</v>
      </c>
      <c r="C9" s="905">
        <v>50837</v>
      </c>
      <c r="D9" s="905">
        <v>112617</v>
      </c>
      <c r="E9" s="906">
        <v>31.1</v>
      </c>
      <c r="F9" s="907" t="s">
        <v>672</v>
      </c>
    </row>
    <row r="10" spans="1:7" s="893" customFormat="1" ht="57" customHeight="1">
      <c r="A10" s="912" t="s">
        <v>674</v>
      </c>
      <c r="B10" s="913">
        <v>56915</v>
      </c>
      <c r="C10" s="913">
        <v>17015</v>
      </c>
      <c r="D10" s="913">
        <v>39900</v>
      </c>
      <c r="E10" s="914">
        <v>29.9</v>
      </c>
      <c r="F10" s="915" t="s">
        <v>673</v>
      </c>
      <c r="G10" s="908"/>
    </row>
    <row r="11" spans="1:7" s="893" customFormat="1" ht="19.5" customHeight="1">
      <c r="A11" s="893" t="s">
        <v>894</v>
      </c>
      <c r="D11" s="916"/>
      <c r="E11" s="916"/>
      <c r="F11" s="917" t="s">
        <v>895</v>
      </c>
      <c r="G11" s="918"/>
    </row>
    <row r="12" spans="1:6" s="893" customFormat="1" ht="19.5" customHeight="1">
      <c r="A12" s="893" t="s">
        <v>896</v>
      </c>
      <c r="D12" s="1091" t="s">
        <v>897</v>
      </c>
      <c r="E12" s="1091"/>
      <c r="F12" s="1091"/>
    </row>
    <row r="13" spans="1:6" s="893" customFormat="1" ht="19.5" customHeight="1">
      <c r="A13" s="893" t="s">
        <v>898</v>
      </c>
      <c r="D13" s="1091" t="s">
        <v>899</v>
      </c>
      <c r="E13" s="1091"/>
      <c r="F13" s="1091"/>
    </row>
    <row r="14" spans="1:5" ht="13.5">
      <c r="A14" s="891"/>
      <c r="B14" s="891"/>
      <c r="C14" s="891"/>
      <c r="D14" s="891"/>
      <c r="E14" s="891"/>
    </row>
    <row r="15" spans="1:5" ht="13.5">
      <c r="A15" s="891"/>
      <c r="B15" s="891"/>
      <c r="C15" s="891"/>
      <c r="D15" s="891"/>
      <c r="E15" s="891"/>
    </row>
    <row r="16" spans="1:5" ht="13.5">
      <c r="A16" s="891"/>
      <c r="B16" s="891"/>
      <c r="C16" s="891"/>
      <c r="D16" s="891"/>
      <c r="E16" s="891"/>
    </row>
    <row r="17" spans="1:5" ht="13.5">
      <c r="A17" s="891"/>
      <c r="B17" s="891"/>
      <c r="C17" s="891"/>
      <c r="D17" s="891"/>
      <c r="E17" s="891"/>
    </row>
    <row r="18" spans="1:5" ht="13.5">
      <c r="A18" s="891"/>
      <c r="B18" s="891"/>
      <c r="C18" s="891"/>
      <c r="D18" s="891"/>
      <c r="E18" s="891"/>
    </row>
    <row r="19" spans="1:5" ht="13.5">
      <c r="A19" s="891"/>
      <c r="B19" s="891"/>
      <c r="C19" s="891"/>
      <c r="D19" s="891"/>
      <c r="E19" s="891"/>
    </row>
    <row r="20" spans="1:5" ht="13.5">
      <c r="A20" s="891"/>
      <c r="B20" s="891"/>
      <c r="C20" s="891"/>
      <c r="D20" s="891"/>
      <c r="E20" s="891"/>
    </row>
    <row r="21" spans="1:5" ht="13.5">
      <c r="A21" s="891"/>
      <c r="B21" s="891"/>
      <c r="C21" s="891"/>
      <c r="D21" s="891"/>
      <c r="E21" s="891"/>
    </row>
    <row r="22" spans="1:5" ht="13.5">
      <c r="A22" s="891"/>
      <c r="B22" s="891"/>
      <c r="C22" s="891"/>
      <c r="D22" s="891"/>
      <c r="E22" s="891"/>
    </row>
    <row r="23" spans="1:5" ht="13.5">
      <c r="A23" s="891"/>
      <c r="B23" s="891"/>
      <c r="C23" s="891"/>
      <c r="D23" s="891"/>
      <c r="E23" s="891"/>
    </row>
    <row r="24" spans="1:5" ht="13.5">
      <c r="A24" s="891"/>
      <c r="B24" s="891"/>
      <c r="C24" s="891"/>
      <c r="D24" s="891"/>
      <c r="E24" s="891"/>
    </row>
    <row r="25" spans="1:5" ht="13.5">
      <c r="A25" s="891"/>
      <c r="B25" s="891"/>
      <c r="C25" s="891"/>
      <c r="D25" s="891"/>
      <c r="E25" s="891"/>
    </row>
    <row r="26" spans="1:5" ht="13.5">
      <c r="A26" s="891"/>
      <c r="B26" s="891"/>
      <c r="C26" s="891"/>
      <c r="D26" s="891"/>
      <c r="E26" s="891"/>
    </row>
    <row r="27" spans="1:5" ht="13.5">
      <c r="A27" s="891"/>
      <c r="B27" s="891"/>
      <c r="C27" s="891"/>
      <c r="D27" s="891"/>
      <c r="E27" s="891"/>
    </row>
    <row r="28" spans="1:5" ht="13.5">
      <c r="A28" s="891"/>
      <c r="B28" s="891"/>
      <c r="C28" s="891"/>
      <c r="D28" s="891"/>
      <c r="E28" s="891"/>
    </row>
    <row r="29" spans="1:5" ht="13.5">
      <c r="A29" s="891"/>
      <c r="B29" s="891"/>
      <c r="C29" s="891"/>
      <c r="D29" s="891"/>
      <c r="E29" s="891"/>
    </row>
    <row r="30" spans="1:5" ht="13.5">
      <c r="A30" s="891"/>
      <c r="B30" s="891"/>
      <c r="C30" s="891"/>
      <c r="D30" s="891"/>
      <c r="E30" s="891"/>
    </row>
    <row r="31" spans="1:5" ht="13.5">
      <c r="A31" s="891"/>
      <c r="B31" s="891"/>
      <c r="C31" s="891"/>
      <c r="D31" s="891"/>
      <c r="E31" s="891"/>
    </row>
    <row r="32" spans="1:5" ht="13.5">
      <c r="A32" s="891"/>
      <c r="B32" s="891"/>
      <c r="C32" s="891"/>
      <c r="D32" s="891"/>
      <c r="E32" s="891"/>
    </row>
  </sheetData>
  <sheetProtection/>
  <mergeCells count="3">
    <mergeCell ref="A1:F1"/>
    <mergeCell ref="D12:F12"/>
    <mergeCell ref="D13:F13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r:id="rId1"/>
  <headerFooter alignWithMargins="0">
    <oddFooter>&amp;L&amp;"돋움,기울임꼴"Ⅲ. 인 구&amp;C-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zoomScaleSheetLayoutView="100" zoomScalePageLayoutView="0" workbookViewId="0" topLeftCell="A1">
      <selection activeCell="A2" sqref="A2:Q2"/>
    </sheetView>
  </sheetViews>
  <sheetFormatPr defaultColWidth="13.77734375" defaultRowHeight="13.5"/>
  <cols>
    <col min="1" max="1" width="12.77734375" style="226" customWidth="1"/>
    <col min="2" max="11" width="9.4453125" style="226" customWidth="1"/>
    <col min="12" max="12" width="11.4453125" style="226" customWidth="1"/>
    <col min="13" max="13" width="16.5546875" style="226" customWidth="1"/>
    <col min="14" max="14" width="12.77734375" style="226" customWidth="1"/>
    <col min="15" max="16384" width="13.77734375" style="226" customWidth="1"/>
  </cols>
  <sheetData>
    <row r="1" spans="1:14" s="422" customFormat="1" ht="24" customHeight="1">
      <c r="A1" s="949" t="s">
        <v>547</v>
      </c>
      <c r="B1" s="949"/>
      <c r="C1" s="949"/>
      <c r="D1" s="949"/>
      <c r="E1" s="949"/>
      <c r="F1" s="949"/>
      <c r="G1" s="949"/>
      <c r="H1" s="949"/>
      <c r="I1" s="949"/>
      <c r="J1" s="949"/>
      <c r="K1" s="949"/>
      <c r="L1" s="949"/>
      <c r="M1" s="949"/>
      <c r="N1" s="421"/>
    </row>
    <row r="2" spans="1:13" s="110" customFormat="1" ht="18" customHeight="1">
      <c r="A2" s="110" t="s">
        <v>10</v>
      </c>
      <c r="L2" s="40"/>
      <c r="M2" s="423" t="s">
        <v>11</v>
      </c>
    </row>
    <row r="3" spans="1:13" s="427" customFormat="1" ht="24.75" customHeight="1">
      <c r="A3" s="424"/>
      <c r="B3" s="425" t="s">
        <v>12</v>
      </c>
      <c r="C3" s="942" t="s">
        <v>519</v>
      </c>
      <c r="D3" s="943"/>
      <c r="E3" s="943"/>
      <c r="F3" s="943"/>
      <c r="G3" s="943"/>
      <c r="H3" s="943"/>
      <c r="I3" s="943"/>
      <c r="J3" s="943"/>
      <c r="K3" s="944"/>
      <c r="L3" s="32" t="s">
        <v>13</v>
      </c>
      <c r="M3" s="426"/>
    </row>
    <row r="4" spans="1:13" s="427" customFormat="1" ht="24.75" customHeight="1">
      <c r="A4" s="428" t="s">
        <v>14</v>
      </c>
      <c r="B4" s="429"/>
      <c r="C4" s="945" t="s">
        <v>516</v>
      </c>
      <c r="D4" s="946"/>
      <c r="E4" s="947"/>
      <c r="F4" s="948" t="s">
        <v>517</v>
      </c>
      <c r="G4" s="946"/>
      <c r="H4" s="947"/>
      <c r="I4" s="948" t="s">
        <v>518</v>
      </c>
      <c r="J4" s="946"/>
      <c r="K4" s="947"/>
      <c r="L4" s="425" t="s">
        <v>514</v>
      </c>
      <c r="M4" s="57" t="s">
        <v>15</v>
      </c>
    </row>
    <row r="5" spans="1:13" s="427" customFormat="1" ht="24.75" customHeight="1">
      <c r="A5" s="49" t="s">
        <v>16</v>
      </c>
      <c r="B5" s="429" t="s">
        <v>17</v>
      </c>
      <c r="C5" s="429"/>
      <c r="D5" s="425" t="s">
        <v>18</v>
      </c>
      <c r="E5" s="425" t="s">
        <v>19</v>
      </c>
      <c r="F5" s="430"/>
      <c r="G5" s="425" t="s">
        <v>18</v>
      </c>
      <c r="H5" s="425" t="s">
        <v>19</v>
      </c>
      <c r="I5" s="430"/>
      <c r="J5" s="425" t="s">
        <v>18</v>
      </c>
      <c r="K5" s="425" t="s">
        <v>19</v>
      </c>
      <c r="L5" s="46" t="s">
        <v>20</v>
      </c>
      <c r="M5" s="431" t="s">
        <v>21</v>
      </c>
    </row>
    <row r="6" spans="1:13" s="427" customFormat="1" ht="24.75" customHeight="1">
      <c r="A6" s="432"/>
      <c r="B6" s="429"/>
      <c r="C6" s="428"/>
      <c r="D6" s="429"/>
      <c r="E6" s="429"/>
      <c r="F6" s="57"/>
      <c r="G6" s="429"/>
      <c r="H6" s="429"/>
      <c r="I6" s="57"/>
      <c r="J6" s="429"/>
      <c r="K6" s="429"/>
      <c r="L6" s="46" t="s">
        <v>22</v>
      </c>
      <c r="M6" s="431"/>
    </row>
    <row r="7" spans="1:13" s="427" customFormat="1" ht="24.75" customHeight="1">
      <c r="A7" s="433"/>
      <c r="B7" s="630" t="s">
        <v>23</v>
      </c>
      <c r="C7" s="433" t="s">
        <v>130</v>
      </c>
      <c r="D7" s="630" t="s">
        <v>24</v>
      </c>
      <c r="E7" s="630" t="s">
        <v>25</v>
      </c>
      <c r="F7" s="631" t="s">
        <v>371</v>
      </c>
      <c r="G7" s="630" t="s">
        <v>24</v>
      </c>
      <c r="H7" s="630" t="s">
        <v>25</v>
      </c>
      <c r="I7" s="631" t="s">
        <v>462</v>
      </c>
      <c r="J7" s="630" t="s">
        <v>24</v>
      </c>
      <c r="K7" s="630" t="s">
        <v>25</v>
      </c>
      <c r="L7" s="632" t="s">
        <v>26</v>
      </c>
      <c r="M7" s="434"/>
    </row>
    <row r="8" spans="1:13" s="419" customFormat="1" ht="15" customHeight="1">
      <c r="A8" s="453" t="s">
        <v>520</v>
      </c>
      <c r="B8" s="628">
        <v>185874</v>
      </c>
      <c r="C8" s="626">
        <v>470778</v>
      </c>
      <c r="D8" s="626">
        <v>236068</v>
      </c>
      <c r="E8" s="626">
        <v>234710</v>
      </c>
      <c r="F8" s="629">
        <v>459876</v>
      </c>
      <c r="G8" s="629">
        <v>230223</v>
      </c>
      <c r="H8" s="629">
        <v>229653</v>
      </c>
      <c r="I8" s="629">
        <v>10902</v>
      </c>
      <c r="J8" s="629">
        <v>5845</v>
      </c>
      <c r="K8" s="629">
        <v>5057</v>
      </c>
      <c r="L8" s="627">
        <v>56914</v>
      </c>
      <c r="M8" s="638" t="s">
        <v>7</v>
      </c>
    </row>
    <row r="9" spans="1:13" s="419" customFormat="1" ht="15" customHeight="1">
      <c r="A9" s="174" t="s">
        <v>521</v>
      </c>
      <c r="B9" s="614">
        <v>9072</v>
      </c>
      <c r="C9" s="636">
        <v>22972</v>
      </c>
      <c r="D9" s="636">
        <v>12191</v>
      </c>
      <c r="E9" s="636">
        <v>10781</v>
      </c>
      <c r="F9" s="619">
        <v>19827</v>
      </c>
      <c r="G9" s="619">
        <v>10275</v>
      </c>
      <c r="H9" s="619">
        <v>9552</v>
      </c>
      <c r="I9" s="619">
        <v>3145</v>
      </c>
      <c r="J9" s="619">
        <v>1916</v>
      </c>
      <c r="K9" s="619">
        <v>1229</v>
      </c>
      <c r="L9" s="620">
        <v>3909</v>
      </c>
      <c r="M9" s="634" t="s">
        <v>27</v>
      </c>
    </row>
    <row r="10" spans="1:13" s="419" customFormat="1" ht="15" customHeight="1">
      <c r="A10" s="174" t="s">
        <v>522</v>
      </c>
      <c r="B10" s="614">
        <v>13018</v>
      </c>
      <c r="C10" s="636">
        <v>31560</v>
      </c>
      <c r="D10" s="636">
        <v>16206</v>
      </c>
      <c r="E10" s="636">
        <v>15354</v>
      </c>
      <c r="F10" s="619">
        <v>30944</v>
      </c>
      <c r="G10" s="619">
        <v>15876</v>
      </c>
      <c r="H10" s="619">
        <v>15068</v>
      </c>
      <c r="I10" s="619">
        <v>616</v>
      </c>
      <c r="J10" s="619">
        <v>330</v>
      </c>
      <c r="K10" s="619">
        <v>286</v>
      </c>
      <c r="L10" s="620">
        <v>5362</v>
      </c>
      <c r="M10" s="634" t="s">
        <v>28</v>
      </c>
    </row>
    <row r="11" spans="1:13" s="419" customFormat="1" ht="15" customHeight="1">
      <c r="A11" s="174" t="s">
        <v>523</v>
      </c>
      <c r="B11" s="614">
        <v>6889</v>
      </c>
      <c r="C11" s="636">
        <v>15175</v>
      </c>
      <c r="D11" s="636">
        <v>7778</v>
      </c>
      <c r="E11" s="636">
        <v>7397</v>
      </c>
      <c r="F11" s="619">
        <v>14746</v>
      </c>
      <c r="G11" s="619">
        <v>7481</v>
      </c>
      <c r="H11" s="619">
        <v>7265</v>
      </c>
      <c r="I11" s="619">
        <v>429</v>
      </c>
      <c r="J11" s="619">
        <v>297</v>
      </c>
      <c r="K11" s="619">
        <v>132</v>
      </c>
      <c r="L11" s="620">
        <v>3631</v>
      </c>
      <c r="M11" s="634" t="s">
        <v>29</v>
      </c>
    </row>
    <row r="12" spans="1:13" s="419" customFormat="1" ht="15" customHeight="1">
      <c r="A12" s="174" t="s">
        <v>524</v>
      </c>
      <c r="B12" s="615">
        <v>8746</v>
      </c>
      <c r="C12" s="636">
        <v>21463</v>
      </c>
      <c r="D12" s="636">
        <v>11063</v>
      </c>
      <c r="E12" s="636">
        <v>10400</v>
      </c>
      <c r="F12" s="621">
        <v>21065</v>
      </c>
      <c r="G12" s="621">
        <v>10829</v>
      </c>
      <c r="H12" s="621">
        <v>10236</v>
      </c>
      <c r="I12" s="619">
        <v>398</v>
      </c>
      <c r="J12" s="621">
        <v>234</v>
      </c>
      <c r="K12" s="621">
        <v>164</v>
      </c>
      <c r="L12" s="620">
        <v>3874</v>
      </c>
      <c r="M12" s="634" t="s">
        <v>30</v>
      </c>
    </row>
    <row r="13" spans="1:13" s="419" customFormat="1" ht="15" customHeight="1">
      <c r="A13" s="174" t="s">
        <v>525</v>
      </c>
      <c r="B13" s="615">
        <v>4114</v>
      </c>
      <c r="C13" s="636">
        <v>8745</v>
      </c>
      <c r="D13" s="636">
        <v>4474</v>
      </c>
      <c r="E13" s="636">
        <v>4271</v>
      </c>
      <c r="F13" s="621">
        <v>8516</v>
      </c>
      <c r="G13" s="621">
        <v>4309</v>
      </c>
      <c r="H13" s="621">
        <v>4207</v>
      </c>
      <c r="I13" s="619">
        <v>229</v>
      </c>
      <c r="J13" s="621">
        <v>165</v>
      </c>
      <c r="K13" s="621">
        <v>64</v>
      </c>
      <c r="L13" s="620">
        <v>2279</v>
      </c>
      <c r="M13" s="634" t="s">
        <v>31</v>
      </c>
    </row>
    <row r="14" spans="1:13" s="419" customFormat="1" ht="15" customHeight="1">
      <c r="A14" s="174" t="s">
        <v>526</v>
      </c>
      <c r="B14" s="614">
        <v>1134</v>
      </c>
      <c r="C14" s="636">
        <v>2432</v>
      </c>
      <c r="D14" s="636">
        <v>1517</v>
      </c>
      <c r="E14" s="636">
        <v>915</v>
      </c>
      <c r="F14" s="621">
        <v>2022</v>
      </c>
      <c r="G14" s="619">
        <v>1120</v>
      </c>
      <c r="H14" s="619">
        <v>902</v>
      </c>
      <c r="I14" s="619">
        <v>410</v>
      </c>
      <c r="J14" s="619">
        <v>397</v>
      </c>
      <c r="K14" s="619">
        <v>13</v>
      </c>
      <c r="L14" s="620">
        <v>577</v>
      </c>
      <c r="M14" s="634" t="s">
        <v>32</v>
      </c>
    </row>
    <row r="15" spans="1:13" s="419" customFormat="1" ht="15" customHeight="1">
      <c r="A15" s="174" t="s">
        <v>527</v>
      </c>
      <c r="B15" s="615">
        <v>896</v>
      </c>
      <c r="C15" s="636">
        <v>1730</v>
      </c>
      <c r="D15" s="636">
        <v>884</v>
      </c>
      <c r="E15" s="636">
        <v>846</v>
      </c>
      <c r="F15" s="621">
        <v>1710</v>
      </c>
      <c r="G15" s="621">
        <v>875</v>
      </c>
      <c r="H15" s="621">
        <v>835</v>
      </c>
      <c r="I15" s="619">
        <v>20</v>
      </c>
      <c r="J15" s="621">
        <v>9</v>
      </c>
      <c r="K15" s="621">
        <v>11</v>
      </c>
      <c r="L15" s="620">
        <v>411</v>
      </c>
      <c r="M15" s="634" t="s">
        <v>33</v>
      </c>
    </row>
    <row r="16" spans="1:13" s="419" customFormat="1" ht="15" customHeight="1">
      <c r="A16" s="174" t="s">
        <v>528</v>
      </c>
      <c r="B16" s="616">
        <v>1842</v>
      </c>
      <c r="C16" s="636">
        <v>3475</v>
      </c>
      <c r="D16" s="636">
        <v>1804</v>
      </c>
      <c r="E16" s="636">
        <v>1671</v>
      </c>
      <c r="F16" s="621">
        <v>3417</v>
      </c>
      <c r="G16" s="622">
        <v>1777</v>
      </c>
      <c r="H16" s="622">
        <v>1640</v>
      </c>
      <c r="I16" s="619">
        <v>58</v>
      </c>
      <c r="J16" s="622">
        <v>27</v>
      </c>
      <c r="K16" s="622">
        <v>31</v>
      </c>
      <c r="L16" s="620">
        <v>624</v>
      </c>
      <c r="M16" s="634" t="s">
        <v>34</v>
      </c>
    </row>
    <row r="17" spans="1:13" s="419" customFormat="1" ht="15" customHeight="1">
      <c r="A17" s="174" t="s">
        <v>529</v>
      </c>
      <c r="B17" s="617">
        <v>13277</v>
      </c>
      <c r="C17" s="636">
        <v>36684</v>
      </c>
      <c r="D17" s="636">
        <v>17955</v>
      </c>
      <c r="E17" s="636">
        <v>18729</v>
      </c>
      <c r="F17" s="619">
        <v>36481</v>
      </c>
      <c r="G17" s="623">
        <v>17880</v>
      </c>
      <c r="H17" s="623">
        <v>18601</v>
      </c>
      <c r="I17" s="619">
        <v>203</v>
      </c>
      <c r="J17" s="623">
        <v>75</v>
      </c>
      <c r="K17" s="623">
        <v>128</v>
      </c>
      <c r="L17" s="620">
        <v>4093</v>
      </c>
      <c r="M17" s="634" t="s">
        <v>35</v>
      </c>
    </row>
    <row r="18" spans="1:13" s="419" customFormat="1" ht="15" customHeight="1">
      <c r="A18" s="174" t="s">
        <v>530</v>
      </c>
      <c r="B18" s="617">
        <v>3528</v>
      </c>
      <c r="C18" s="636">
        <v>8092</v>
      </c>
      <c r="D18" s="636">
        <v>4023</v>
      </c>
      <c r="E18" s="636">
        <v>4069</v>
      </c>
      <c r="F18" s="619">
        <v>7987</v>
      </c>
      <c r="G18" s="623">
        <v>3973</v>
      </c>
      <c r="H18" s="623">
        <v>4014</v>
      </c>
      <c r="I18" s="619">
        <v>105</v>
      </c>
      <c r="J18" s="623">
        <v>50</v>
      </c>
      <c r="K18" s="623">
        <v>55</v>
      </c>
      <c r="L18" s="620">
        <v>1160</v>
      </c>
      <c r="M18" s="634" t="s">
        <v>36</v>
      </c>
    </row>
    <row r="19" spans="1:13" s="419" customFormat="1" ht="15" customHeight="1">
      <c r="A19" s="174" t="s">
        <v>531</v>
      </c>
      <c r="B19" s="614">
        <v>19358</v>
      </c>
      <c r="C19" s="636">
        <v>52001</v>
      </c>
      <c r="D19" s="636">
        <v>25280</v>
      </c>
      <c r="E19" s="636">
        <v>26721</v>
      </c>
      <c r="F19" s="619">
        <v>51565</v>
      </c>
      <c r="G19" s="619">
        <v>25132</v>
      </c>
      <c r="H19" s="619">
        <v>26433</v>
      </c>
      <c r="I19" s="619">
        <v>436</v>
      </c>
      <c r="J19" s="619">
        <v>148</v>
      </c>
      <c r="K19" s="619">
        <v>288</v>
      </c>
      <c r="L19" s="620">
        <v>4461</v>
      </c>
      <c r="M19" s="634" t="s">
        <v>37</v>
      </c>
    </row>
    <row r="20" spans="1:13" s="419" customFormat="1" ht="15" customHeight="1">
      <c r="A20" s="174" t="s">
        <v>532</v>
      </c>
      <c r="B20" s="617">
        <v>5911</v>
      </c>
      <c r="C20" s="636">
        <v>14797</v>
      </c>
      <c r="D20" s="636">
        <v>7202</v>
      </c>
      <c r="E20" s="636">
        <v>7595</v>
      </c>
      <c r="F20" s="619">
        <v>14684</v>
      </c>
      <c r="G20" s="623">
        <v>7160</v>
      </c>
      <c r="H20" s="623">
        <v>7524</v>
      </c>
      <c r="I20" s="619">
        <v>113</v>
      </c>
      <c r="J20" s="623">
        <v>42</v>
      </c>
      <c r="K20" s="623">
        <v>71</v>
      </c>
      <c r="L20" s="620">
        <v>2136</v>
      </c>
      <c r="M20" s="634" t="s">
        <v>38</v>
      </c>
    </row>
    <row r="21" spans="1:13" s="419" customFormat="1" ht="15" customHeight="1">
      <c r="A21" s="174" t="s">
        <v>533</v>
      </c>
      <c r="B21" s="617">
        <v>4433</v>
      </c>
      <c r="C21" s="636">
        <v>9282</v>
      </c>
      <c r="D21" s="636">
        <v>4775</v>
      </c>
      <c r="E21" s="636">
        <v>4507</v>
      </c>
      <c r="F21" s="619">
        <v>9123</v>
      </c>
      <c r="G21" s="623">
        <v>4681</v>
      </c>
      <c r="H21" s="623">
        <v>4442</v>
      </c>
      <c r="I21" s="619">
        <v>159</v>
      </c>
      <c r="J21" s="623">
        <v>94</v>
      </c>
      <c r="K21" s="623">
        <v>65</v>
      </c>
      <c r="L21" s="620">
        <v>1448</v>
      </c>
      <c r="M21" s="634" t="s">
        <v>39</v>
      </c>
    </row>
    <row r="22" spans="1:13" s="419" customFormat="1" ht="15" customHeight="1">
      <c r="A22" s="174" t="s">
        <v>534</v>
      </c>
      <c r="B22" s="617">
        <v>3789</v>
      </c>
      <c r="C22" s="636">
        <v>8411</v>
      </c>
      <c r="D22" s="636">
        <v>4255</v>
      </c>
      <c r="E22" s="636">
        <v>4156</v>
      </c>
      <c r="F22" s="619">
        <v>8363</v>
      </c>
      <c r="G22" s="623">
        <v>4238</v>
      </c>
      <c r="H22" s="623">
        <v>4125</v>
      </c>
      <c r="I22" s="619">
        <v>48</v>
      </c>
      <c r="J22" s="623">
        <v>17</v>
      </c>
      <c r="K22" s="623">
        <v>31</v>
      </c>
      <c r="L22" s="620">
        <v>1306</v>
      </c>
      <c r="M22" s="634" t="s">
        <v>40</v>
      </c>
    </row>
    <row r="23" spans="1:13" s="419" customFormat="1" ht="15" customHeight="1">
      <c r="A23" s="174" t="s">
        <v>535</v>
      </c>
      <c r="B23" s="617">
        <v>6580</v>
      </c>
      <c r="C23" s="636">
        <v>16773</v>
      </c>
      <c r="D23" s="636">
        <v>8452</v>
      </c>
      <c r="E23" s="636">
        <v>8321</v>
      </c>
      <c r="F23" s="619">
        <v>16594</v>
      </c>
      <c r="G23" s="623">
        <v>8397</v>
      </c>
      <c r="H23" s="623">
        <v>8197</v>
      </c>
      <c r="I23" s="619">
        <v>179</v>
      </c>
      <c r="J23" s="619">
        <v>55</v>
      </c>
      <c r="K23" s="619">
        <v>124</v>
      </c>
      <c r="L23" s="620">
        <v>2478</v>
      </c>
      <c r="M23" s="634" t="s">
        <v>41</v>
      </c>
    </row>
    <row r="24" spans="1:13" s="419" customFormat="1" ht="15" customHeight="1">
      <c r="A24" s="174" t="s">
        <v>536</v>
      </c>
      <c r="B24" s="617">
        <v>4328</v>
      </c>
      <c r="C24" s="636">
        <v>10310</v>
      </c>
      <c r="D24" s="636">
        <v>5350</v>
      </c>
      <c r="E24" s="636">
        <v>4960</v>
      </c>
      <c r="F24" s="619">
        <v>10112</v>
      </c>
      <c r="G24" s="623">
        <v>5211</v>
      </c>
      <c r="H24" s="623">
        <v>4901</v>
      </c>
      <c r="I24" s="619">
        <v>198</v>
      </c>
      <c r="J24" s="623">
        <v>139</v>
      </c>
      <c r="K24" s="623">
        <v>59</v>
      </c>
      <c r="L24" s="620">
        <v>1587</v>
      </c>
      <c r="M24" s="634" t="s">
        <v>42</v>
      </c>
    </row>
    <row r="25" spans="1:13" s="419" customFormat="1" ht="15" customHeight="1">
      <c r="A25" s="174" t="s">
        <v>537</v>
      </c>
      <c r="B25" s="614">
        <v>9409</v>
      </c>
      <c r="C25" s="636">
        <v>26318</v>
      </c>
      <c r="D25" s="636">
        <v>13200</v>
      </c>
      <c r="E25" s="636">
        <v>13118</v>
      </c>
      <c r="F25" s="619">
        <v>26050</v>
      </c>
      <c r="G25" s="619">
        <v>13046</v>
      </c>
      <c r="H25" s="619">
        <v>13004</v>
      </c>
      <c r="I25" s="619">
        <v>268</v>
      </c>
      <c r="J25" s="619">
        <v>154</v>
      </c>
      <c r="K25" s="619">
        <v>114</v>
      </c>
      <c r="L25" s="620">
        <v>2407</v>
      </c>
      <c r="M25" s="634" t="s">
        <v>43</v>
      </c>
    </row>
    <row r="26" spans="1:13" s="419" customFormat="1" ht="15" customHeight="1">
      <c r="A26" s="174" t="s">
        <v>538</v>
      </c>
      <c r="B26" s="614">
        <v>6449</v>
      </c>
      <c r="C26" s="636">
        <v>17369</v>
      </c>
      <c r="D26" s="636">
        <v>8824</v>
      </c>
      <c r="E26" s="636">
        <v>8545</v>
      </c>
      <c r="F26" s="619">
        <v>17235</v>
      </c>
      <c r="G26" s="619">
        <v>8782</v>
      </c>
      <c r="H26" s="619">
        <v>8453</v>
      </c>
      <c r="I26" s="619">
        <v>134</v>
      </c>
      <c r="J26" s="619">
        <v>42</v>
      </c>
      <c r="K26" s="619">
        <v>92</v>
      </c>
      <c r="L26" s="620">
        <v>1693</v>
      </c>
      <c r="M26" s="634" t="s">
        <v>44</v>
      </c>
    </row>
    <row r="27" spans="1:13" s="419" customFormat="1" ht="15" customHeight="1">
      <c r="A27" s="174" t="s">
        <v>539</v>
      </c>
      <c r="B27" s="614">
        <v>1280</v>
      </c>
      <c r="C27" s="636">
        <v>3216</v>
      </c>
      <c r="D27" s="636">
        <v>1731</v>
      </c>
      <c r="E27" s="636">
        <v>1485</v>
      </c>
      <c r="F27" s="619">
        <v>3160</v>
      </c>
      <c r="G27" s="619">
        <v>1696</v>
      </c>
      <c r="H27" s="619">
        <v>1464</v>
      </c>
      <c r="I27" s="619">
        <v>56</v>
      </c>
      <c r="J27" s="619">
        <v>35</v>
      </c>
      <c r="K27" s="619">
        <v>21</v>
      </c>
      <c r="L27" s="620">
        <v>607</v>
      </c>
      <c r="M27" s="634" t="s">
        <v>45</v>
      </c>
    </row>
    <row r="28" spans="1:13" s="419" customFormat="1" ht="15" customHeight="1">
      <c r="A28" s="174" t="s">
        <v>540</v>
      </c>
      <c r="B28" s="614">
        <v>9383</v>
      </c>
      <c r="C28" s="636">
        <v>24868</v>
      </c>
      <c r="D28" s="636">
        <v>12421</v>
      </c>
      <c r="E28" s="636">
        <v>12447</v>
      </c>
      <c r="F28" s="619">
        <v>24123</v>
      </c>
      <c r="G28" s="619">
        <v>12048</v>
      </c>
      <c r="H28" s="619">
        <v>12075</v>
      </c>
      <c r="I28" s="619">
        <v>745</v>
      </c>
      <c r="J28" s="619">
        <v>373</v>
      </c>
      <c r="K28" s="619">
        <v>372</v>
      </c>
      <c r="L28" s="620">
        <v>2355</v>
      </c>
      <c r="M28" s="634" t="s">
        <v>46</v>
      </c>
    </row>
    <row r="29" spans="1:13" s="419" customFormat="1" ht="15" customHeight="1">
      <c r="A29" s="174" t="s">
        <v>541</v>
      </c>
      <c r="B29" s="614">
        <v>3881</v>
      </c>
      <c r="C29" s="636">
        <v>10098</v>
      </c>
      <c r="D29" s="636">
        <v>5125</v>
      </c>
      <c r="E29" s="636">
        <v>4973</v>
      </c>
      <c r="F29" s="619">
        <v>10003</v>
      </c>
      <c r="G29" s="619">
        <v>5088</v>
      </c>
      <c r="H29" s="619">
        <v>4915</v>
      </c>
      <c r="I29" s="619">
        <v>95</v>
      </c>
      <c r="J29" s="619">
        <v>37</v>
      </c>
      <c r="K29" s="619">
        <v>58</v>
      </c>
      <c r="L29" s="620">
        <v>1053</v>
      </c>
      <c r="M29" s="634" t="s">
        <v>47</v>
      </c>
    </row>
    <row r="30" spans="1:13" s="419" customFormat="1" ht="15" customHeight="1">
      <c r="A30" s="174" t="s">
        <v>542</v>
      </c>
      <c r="B30" s="617">
        <v>19132</v>
      </c>
      <c r="C30" s="636">
        <v>44449</v>
      </c>
      <c r="D30" s="636">
        <v>21662</v>
      </c>
      <c r="E30" s="636">
        <v>22787</v>
      </c>
      <c r="F30" s="619">
        <v>43148</v>
      </c>
      <c r="G30" s="623">
        <v>21145</v>
      </c>
      <c r="H30" s="623">
        <v>22003</v>
      </c>
      <c r="I30" s="619">
        <v>1301</v>
      </c>
      <c r="J30" s="623">
        <v>517</v>
      </c>
      <c r="K30" s="623">
        <v>784</v>
      </c>
      <c r="L30" s="620">
        <v>3318</v>
      </c>
      <c r="M30" s="634" t="s">
        <v>48</v>
      </c>
    </row>
    <row r="31" spans="1:13" s="419" customFormat="1" ht="15" customHeight="1">
      <c r="A31" s="174" t="s">
        <v>543</v>
      </c>
      <c r="B31" s="614">
        <v>19853</v>
      </c>
      <c r="C31" s="636">
        <v>54715</v>
      </c>
      <c r="D31" s="636">
        <v>26772</v>
      </c>
      <c r="E31" s="636">
        <v>27943</v>
      </c>
      <c r="F31" s="619">
        <v>53491</v>
      </c>
      <c r="G31" s="619">
        <v>26198</v>
      </c>
      <c r="H31" s="619">
        <v>27293</v>
      </c>
      <c r="I31" s="619">
        <v>1224</v>
      </c>
      <c r="J31" s="619">
        <v>574</v>
      </c>
      <c r="K31" s="619">
        <v>650</v>
      </c>
      <c r="L31" s="620">
        <v>3675</v>
      </c>
      <c r="M31" s="634" t="s">
        <v>49</v>
      </c>
    </row>
    <row r="32" spans="1:13" s="419" customFormat="1" ht="15" customHeight="1">
      <c r="A32" s="174" t="s">
        <v>544</v>
      </c>
      <c r="B32" s="614">
        <v>6829</v>
      </c>
      <c r="C32" s="636">
        <v>18859</v>
      </c>
      <c r="D32" s="636">
        <v>9507</v>
      </c>
      <c r="E32" s="636">
        <v>9352</v>
      </c>
      <c r="F32" s="619">
        <v>18699</v>
      </c>
      <c r="G32" s="619">
        <v>9438</v>
      </c>
      <c r="H32" s="619">
        <v>9261</v>
      </c>
      <c r="I32" s="619">
        <v>160</v>
      </c>
      <c r="J32" s="619">
        <v>69</v>
      </c>
      <c r="K32" s="619">
        <v>91</v>
      </c>
      <c r="L32" s="620">
        <v>1587</v>
      </c>
      <c r="M32" s="634" t="s">
        <v>50</v>
      </c>
    </row>
    <row r="33" spans="1:13" s="419" customFormat="1" ht="15" customHeight="1">
      <c r="A33" s="174" t="s">
        <v>545</v>
      </c>
      <c r="B33" s="614">
        <v>1551</v>
      </c>
      <c r="C33" s="636">
        <v>4090</v>
      </c>
      <c r="D33" s="636">
        <v>2102</v>
      </c>
      <c r="E33" s="636">
        <v>1988</v>
      </c>
      <c r="F33" s="619">
        <v>3973</v>
      </c>
      <c r="G33" s="619">
        <v>2068</v>
      </c>
      <c r="H33" s="619">
        <v>1905</v>
      </c>
      <c r="I33" s="619">
        <v>117</v>
      </c>
      <c r="J33" s="619">
        <v>34</v>
      </c>
      <c r="K33" s="619">
        <v>83</v>
      </c>
      <c r="L33" s="620">
        <v>529</v>
      </c>
      <c r="M33" s="634" t="s">
        <v>51</v>
      </c>
    </row>
    <row r="34" spans="1:13" s="419" customFormat="1" ht="15" customHeight="1">
      <c r="A34" s="251" t="s">
        <v>546</v>
      </c>
      <c r="B34" s="618">
        <v>1192</v>
      </c>
      <c r="C34" s="637">
        <v>2894</v>
      </c>
      <c r="D34" s="637">
        <v>1515</v>
      </c>
      <c r="E34" s="637">
        <v>1379</v>
      </c>
      <c r="F34" s="624">
        <v>2838</v>
      </c>
      <c r="G34" s="624">
        <v>1500</v>
      </c>
      <c r="H34" s="624">
        <v>1338</v>
      </c>
      <c r="I34" s="624">
        <v>56</v>
      </c>
      <c r="J34" s="624">
        <v>15</v>
      </c>
      <c r="K34" s="624">
        <v>41</v>
      </c>
      <c r="L34" s="633">
        <v>354</v>
      </c>
      <c r="M34" s="635" t="s">
        <v>52</v>
      </c>
    </row>
    <row r="35" spans="1:16" s="188" customFormat="1" ht="15.75" customHeight="1">
      <c r="A35" s="183" t="s">
        <v>728</v>
      </c>
      <c r="B35" s="184"/>
      <c r="C35" s="184"/>
      <c r="D35" s="184"/>
      <c r="E35" s="185"/>
      <c r="G35" s="186"/>
      <c r="H35" s="187" t="s">
        <v>708</v>
      </c>
      <c r="I35" s="186"/>
      <c r="J35" s="186"/>
      <c r="N35" s="186"/>
      <c r="P35" s="230"/>
    </row>
    <row r="36" spans="1:15" s="639" customFormat="1" ht="15.75" customHeight="1">
      <c r="A36" s="639" t="s">
        <v>408</v>
      </c>
      <c r="K36" s="587"/>
      <c r="L36" s="587"/>
      <c r="M36" s="587" t="s">
        <v>515</v>
      </c>
      <c r="N36" s="587"/>
      <c r="O36" s="587"/>
    </row>
    <row r="37" spans="1:15" s="639" customFormat="1" ht="15.75" customHeight="1">
      <c r="A37" s="640" t="s">
        <v>730</v>
      </c>
      <c r="K37" s="641" t="s">
        <v>729</v>
      </c>
      <c r="N37" s="588"/>
      <c r="O37" s="588"/>
    </row>
    <row r="38" s="642" customFormat="1" ht="12"/>
    <row r="39" s="642" customFormat="1" ht="12"/>
    <row r="40" s="642" customFormat="1" ht="12"/>
    <row r="41" s="225" customFormat="1" ht="14.25"/>
    <row r="42" s="225" customFormat="1" ht="14.25"/>
    <row r="43" s="225" customFormat="1" ht="14.25"/>
    <row r="44" s="225" customFormat="1" ht="14.25"/>
    <row r="45" s="225" customFormat="1" ht="14.25"/>
    <row r="46" s="225" customFormat="1" ht="14.25"/>
    <row r="47" s="225" customFormat="1" ht="14.25"/>
    <row r="48" s="225" customFormat="1" ht="14.25"/>
    <row r="49" s="225" customFormat="1" ht="14.25"/>
    <row r="50" s="225" customFormat="1" ht="14.25"/>
    <row r="51" s="225" customFormat="1" ht="14.25"/>
    <row r="52" s="225" customFormat="1" ht="14.25"/>
    <row r="53" s="225" customFormat="1" ht="14.25"/>
    <row r="54" s="225" customFormat="1" ht="14.25"/>
    <row r="55" s="225" customFormat="1" ht="14.25"/>
    <row r="56" s="225" customFormat="1" ht="14.25"/>
    <row r="57" s="225" customFormat="1" ht="14.25"/>
    <row r="58" s="225" customFormat="1" ht="14.25"/>
    <row r="59" s="225" customFormat="1" ht="14.25"/>
    <row r="60" s="225" customFormat="1" ht="14.25"/>
    <row r="61" s="225" customFormat="1" ht="14.25"/>
    <row r="62" s="225" customFormat="1" ht="14.25"/>
    <row r="63" s="225" customFormat="1" ht="14.25"/>
    <row r="64" s="225" customFormat="1" ht="14.25"/>
    <row r="65" s="225" customFormat="1" ht="14.25"/>
    <row r="66" s="225" customFormat="1" ht="14.25"/>
    <row r="67" s="225" customFormat="1" ht="14.25"/>
    <row r="68" s="225" customFormat="1" ht="14.25"/>
    <row r="69" s="225" customFormat="1" ht="14.25"/>
    <row r="70" s="225" customFormat="1" ht="14.25"/>
    <row r="71" s="225" customFormat="1" ht="14.25"/>
    <row r="72" s="225" customFormat="1" ht="14.25"/>
    <row r="73" s="225" customFormat="1" ht="14.25"/>
    <row r="74" s="225" customFormat="1" ht="14.25"/>
    <row r="75" s="225" customFormat="1" ht="14.25"/>
    <row r="76" s="225" customFormat="1" ht="14.25"/>
    <row r="77" s="225" customFormat="1" ht="14.25"/>
    <row r="78" s="225" customFormat="1" ht="14.25"/>
    <row r="79" s="225" customFormat="1" ht="14.25"/>
    <row r="80" s="225" customFormat="1" ht="14.25"/>
    <row r="81" s="225" customFormat="1" ht="14.25"/>
    <row r="82" s="225" customFormat="1" ht="14.25"/>
    <row r="83" s="225" customFormat="1" ht="14.25"/>
    <row r="84" s="225" customFormat="1" ht="14.25"/>
    <row r="85" s="225" customFormat="1" ht="14.25"/>
    <row r="86" s="225" customFormat="1" ht="14.25"/>
    <row r="87" s="225" customFormat="1" ht="14.25"/>
    <row r="88" s="225" customFormat="1" ht="14.25"/>
    <row r="89" s="225" customFormat="1" ht="14.25"/>
    <row r="90" s="225" customFormat="1" ht="14.25"/>
    <row r="91" s="225" customFormat="1" ht="14.25"/>
    <row r="92" s="225" customFormat="1" ht="14.25"/>
    <row r="93" s="225" customFormat="1" ht="14.25"/>
    <row r="94" s="225" customFormat="1" ht="14.25"/>
    <row r="95" s="225" customFormat="1" ht="14.25"/>
    <row r="96" s="225" customFormat="1" ht="14.25"/>
    <row r="97" s="225" customFormat="1" ht="14.25"/>
    <row r="98" s="225" customFormat="1" ht="14.25"/>
    <row r="99" s="225" customFormat="1" ht="14.25"/>
    <row r="100" s="225" customFormat="1" ht="14.25"/>
    <row r="101" s="225" customFormat="1" ht="14.25"/>
    <row r="102" s="225" customFormat="1" ht="14.25"/>
    <row r="103" s="225" customFormat="1" ht="14.25"/>
    <row r="104" s="225" customFormat="1" ht="14.25"/>
    <row r="105" s="225" customFormat="1" ht="14.25"/>
    <row r="106" s="225" customFormat="1" ht="14.25"/>
    <row r="107" s="225" customFormat="1" ht="14.25"/>
    <row r="108" s="225" customFormat="1" ht="14.25"/>
    <row r="109" s="225" customFormat="1" ht="14.25"/>
    <row r="110" s="225" customFormat="1" ht="14.25"/>
    <row r="111" s="225" customFormat="1" ht="14.25"/>
    <row r="112" s="225" customFormat="1" ht="14.25"/>
    <row r="113" s="225" customFormat="1" ht="14.25"/>
    <row r="114" s="225" customFormat="1" ht="14.25"/>
    <row r="115" s="225" customFormat="1" ht="14.25"/>
    <row r="116" s="225" customFormat="1" ht="14.25"/>
    <row r="117" s="225" customFormat="1" ht="14.25"/>
    <row r="118" s="225" customFormat="1" ht="14.25"/>
    <row r="119" s="225" customFormat="1" ht="14.25"/>
    <row r="120" s="225" customFormat="1" ht="14.25"/>
    <row r="121" s="225" customFormat="1" ht="14.25"/>
    <row r="122" s="225" customFormat="1" ht="14.25"/>
    <row r="123" s="225" customFormat="1" ht="14.25"/>
    <row r="124" s="225" customFormat="1" ht="14.25"/>
    <row r="125" s="225" customFormat="1" ht="14.25"/>
    <row r="126" s="225" customFormat="1" ht="14.25"/>
    <row r="127" s="225" customFormat="1" ht="14.25"/>
    <row r="128" s="225" customFormat="1" ht="14.25"/>
    <row r="129" s="225" customFormat="1" ht="14.25"/>
    <row r="130" s="225" customFormat="1" ht="14.25"/>
    <row r="131" s="225" customFormat="1" ht="14.25"/>
    <row r="132" s="225" customFormat="1" ht="14.25"/>
    <row r="133" s="225" customFormat="1" ht="14.25"/>
    <row r="134" s="225" customFormat="1" ht="14.25"/>
    <row r="135" s="225" customFormat="1" ht="14.25"/>
    <row r="136" s="225" customFormat="1" ht="14.25"/>
    <row r="137" s="225" customFormat="1" ht="14.25"/>
    <row r="138" s="225" customFormat="1" ht="14.25"/>
    <row r="139" s="225" customFormat="1" ht="14.25"/>
    <row r="140" s="225" customFormat="1" ht="14.25"/>
    <row r="141" s="225" customFormat="1" ht="14.25"/>
    <row r="142" s="225" customFormat="1" ht="14.25"/>
    <row r="143" s="225" customFormat="1" ht="14.25"/>
    <row r="144" s="225" customFormat="1" ht="14.25"/>
    <row r="145" s="225" customFormat="1" ht="14.25"/>
    <row r="146" s="225" customFormat="1" ht="14.25"/>
    <row r="147" s="225" customFormat="1" ht="14.25"/>
    <row r="148" s="225" customFormat="1" ht="14.25"/>
    <row r="149" s="225" customFormat="1" ht="14.25"/>
    <row r="150" s="225" customFormat="1" ht="14.25"/>
    <row r="151" s="225" customFormat="1" ht="14.25"/>
    <row r="152" s="225" customFormat="1" ht="14.25"/>
    <row r="153" s="225" customFormat="1" ht="14.25"/>
    <row r="154" s="225" customFormat="1" ht="14.25"/>
    <row r="155" s="225" customFormat="1" ht="14.25"/>
    <row r="156" s="225" customFormat="1" ht="14.25"/>
    <row r="157" s="225" customFormat="1" ht="14.25"/>
    <row r="158" s="225" customFormat="1" ht="14.25"/>
    <row r="159" s="225" customFormat="1" ht="14.25"/>
    <row r="160" s="225" customFormat="1" ht="14.25"/>
    <row r="161" s="225" customFormat="1" ht="14.25"/>
    <row r="162" s="225" customFormat="1" ht="14.25"/>
    <row r="163" s="225" customFormat="1" ht="14.25"/>
    <row r="164" s="225" customFormat="1" ht="14.25"/>
    <row r="165" s="225" customFormat="1" ht="14.25"/>
  </sheetData>
  <sheetProtection/>
  <mergeCells count="5">
    <mergeCell ref="C3:K3"/>
    <mergeCell ref="C4:E4"/>
    <mergeCell ref="F4:H4"/>
    <mergeCell ref="I4:K4"/>
    <mergeCell ref="A1:M1"/>
  </mergeCells>
  <printOptions horizontalCentered="1" verticalCentered="1"/>
  <pageMargins left="0.35433070866141736" right="0.35433070866141736" top="0.3937007874015748" bottom="0.35" header="0.5118110236220472" footer="0.27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4"/>
  <sheetViews>
    <sheetView zoomScaleSheetLayoutView="100" zoomScalePageLayoutView="0" workbookViewId="0" topLeftCell="A1">
      <pane xSplit="1" ySplit="1" topLeftCell="B2" activePane="bottomRight" state="frozen"/>
      <selection pane="topLeft" activeCell="A2" sqref="A2:Q2"/>
      <selection pane="topRight" activeCell="A2" sqref="A2:Q2"/>
      <selection pane="bottomLeft" activeCell="A2" sqref="A2:Q2"/>
      <selection pane="bottomRight" activeCell="A2" sqref="A2:Q2"/>
    </sheetView>
  </sheetViews>
  <sheetFormatPr defaultColWidth="8.88671875" defaultRowHeight="13.5"/>
  <cols>
    <col min="1" max="1" width="15.5546875" style="501" customWidth="1"/>
    <col min="2" max="9" width="9.88671875" style="512" customWidth="1"/>
    <col min="10" max="10" width="9.88671875" style="649" customWidth="1"/>
    <col min="11" max="11" width="9.88671875" style="650" customWidth="1"/>
    <col min="12" max="12" width="10.10546875" style="512" customWidth="1"/>
    <col min="13" max="13" width="5.3359375" style="12" customWidth="1"/>
    <col min="14" max="14" width="9.5546875" style="0" customWidth="1"/>
    <col min="15" max="15" width="10.6640625" style="0" bestFit="1" customWidth="1"/>
  </cols>
  <sheetData>
    <row r="1" spans="1:14" s="15" customFormat="1" ht="32.25" customHeight="1">
      <c r="A1" s="950" t="s">
        <v>636</v>
      </c>
      <c r="B1" s="950"/>
      <c r="C1" s="950"/>
      <c r="D1" s="950"/>
      <c r="E1" s="950"/>
      <c r="F1" s="950"/>
      <c r="G1" s="950"/>
      <c r="H1" s="950"/>
      <c r="I1" s="950"/>
      <c r="J1" s="950"/>
      <c r="K1" s="950"/>
      <c r="L1" s="950"/>
      <c r="M1" s="222"/>
      <c r="N1" s="222"/>
    </row>
    <row r="2" spans="1:13" s="10" customFormat="1" ht="18" customHeight="1">
      <c r="A2" s="10" t="s">
        <v>320</v>
      </c>
      <c r="B2" s="11"/>
      <c r="C2" s="11"/>
      <c r="D2" s="11"/>
      <c r="E2" s="11"/>
      <c r="F2" s="11"/>
      <c r="G2" s="11"/>
      <c r="H2" s="11"/>
      <c r="I2" s="11"/>
      <c r="J2" s="565"/>
      <c r="K2" s="197"/>
      <c r="L2" s="21" t="s">
        <v>292</v>
      </c>
      <c r="M2" s="11"/>
    </row>
    <row r="3" spans="1:16" s="22" customFormat="1" ht="24" customHeight="1">
      <c r="A3" s="951" t="s">
        <v>69</v>
      </c>
      <c r="B3" s="954" t="s">
        <v>53</v>
      </c>
      <c r="C3" s="955"/>
      <c r="D3" s="958" t="s">
        <v>458</v>
      </c>
      <c r="E3" s="955"/>
      <c r="F3" s="954" t="s">
        <v>669</v>
      </c>
      <c r="G3" s="955"/>
      <c r="H3" s="954" t="s">
        <v>711</v>
      </c>
      <c r="I3" s="955"/>
      <c r="J3" s="956" t="s">
        <v>718</v>
      </c>
      <c r="K3" s="957"/>
      <c r="L3" s="33"/>
      <c r="M3" s="34"/>
      <c r="N3" s="34"/>
      <c r="O3" s="34"/>
      <c r="P3" s="34"/>
    </row>
    <row r="4" spans="1:16" s="22" customFormat="1" ht="21.75" customHeight="1">
      <c r="A4" s="952"/>
      <c r="B4" s="162" t="s">
        <v>55</v>
      </c>
      <c r="C4" s="35" t="s">
        <v>54</v>
      </c>
      <c r="D4" s="435" t="s">
        <v>463</v>
      </c>
      <c r="E4" s="435" t="s">
        <v>464</v>
      </c>
      <c r="F4" s="435" t="s">
        <v>463</v>
      </c>
      <c r="G4" s="435" t="s">
        <v>464</v>
      </c>
      <c r="H4" s="435" t="s">
        <v>463</v>
      </c>
      <c r="I4" s="435" t="s">
        <v>464</v>
      </c>
      <c r="J4" s="502" t="s">
        <v>564</v>
      </c>
      <c r="K4" s="503" t="s">
        <v>549</v>
      </c>
      <c r="L4" s="36" t="s">
        <v>565</v>
      </c>
      <c r="M4" s="34"/>
      <c r="N4" s="34"/>
      <c r="O4" s="34"/>
      <c r="P4" s="34"/>
    </row>
    <row r="5" spans="1:16" s="22" customFormat="1" ht="21.75" customHeight="1">
      <c r="A5" s="953"/>
      <c r="B5" s="161" t="s">
        <v>551</v>
      </c>
      <c r="C5" s="37" t="s">
        <v>552</v>
      </c>
      <c r="D5" s="37" t="s">
        <v>465</v>
      </c>
      <c r="E5" s="37" t="s">
        <v>466</v>
      </c>
      <c r="F5" s="37" t="s">
        <v>465</v>
      </c>
      <c r="G5" s="37" t="s">
        <v>466</v>
      </c>
      <c r="H5" s="37" t="s">
        <v>465</v>
      </c>
      <c r="I5" s="37" t="s">
        <v>466</v>
      </c>
      <c r="J5" s="504" t="s">
        <v>551</v>
      </c>
      <c r="K5" s="505" t="s">
        <v>552</v>
      </c>
      <c r="L5" s="37"/>
      <c r="M5" s="34"/>
      <c r="N5" s="34"/>
      <c r="O5" s="34"/>
      <c r="P5" s="34"/>
    </row>
    <row r="6" spans="1:16" s="155" customFormat="1" ht="15.75" customHeight="1">
      <c r="A6" s="156" t="s">
        <v>566</v>
      </c>
      <c r="B6" s="514">
        <f>SUM(B7:B8)</f>
        <v>422790</v>
      </c>
      <c r="C6" s="514">
        <v>100</v>
      </c>
      <c r="D6" s="513">
        <v>429656</v>
      </c>
      <c r="E6" s="514">
        <v>100</v>
      </c>
      <c r="F6" s="513">
        <v>438165</v>
      </c>
      <c r="G6" s="514">
        <v>100</v>
      </c>
      <c r="H6" s="513">
        <v>448834</v>
      </c>
      <c r="I6" s="514">
        <v>100</v>
      </c>
      <c r="J6" s="507">
        <f>SUM(J7:J8)</f>
        <v>459876</v>
      </c>
      <c r="K6" s="643">
        <v>100</v>
      </c>
      <c r="L6" s="153" t="s">
        <v>567</v>
      </c>
      <c r="M6" s="154"/>
      <c r="N6" s="154"/>
      <c r="O6" s="154"/>
      <c r="P6" s="154"/>
    </row>
    <row r="7" spans="1:16" s="160" customFormat="1" ht="15.75" customHeight="1">
      <c r="A7" s="506" t="s">
        <v>568</v>
      </c>
      <c r="B7" s="516">
        <v>210873</v>
      </c>
      <c r="C7" s="511">
        <f>B7/B6*100</f>
        <v>49.87653444972682</v>
      </c>
      <c r="D7" s="590">
        <v>214588</v>
      </c>
      <c r="E7" s="511">
        <v>49.94414135959931</v>
      </c>
      <c r="F7" s="590">
        <v>219029</v>
      </c>
      <c r="G7" s="511">
        <v>49.98778998778999</v>
      </c>
      <c r="H7" s="515">
        <v>224581</v>
      </c>
      <c r="I7" s="511">
        <v>50.03653912136781</v>
      </c>
      <c r="J7" s="507">
        <v>230223</v>
      </c>
      <c r="K7" s="508">
        <f>J7/J6*100</f>
        <v>50.061973227565694</v>
      </c>
      <c r="L7" s="509" t="s">
        <v>554</v>
      </c>
      <c r="M7" s="159"/>
      <c r="N7" s="159"/>
      <c r="O7" s="159"/>
      <c r="P7" s="159"/>
    </row>
    <row r="8" spans="1:16" s="26" customFormat="1" ht="15.75" customHeight="1">
      <c r="A8" s="156" t="s">
        <v>569</v>
      </c>
      <c r="B8" s="514">
        <v>211917</v>
      </c>
      <c r="C8" s="511">
        <f>B8/B6*100</f>
        <v>50.12346555027318</v>
      </c>
      <c r="D8" s="590">
        <v>215068</v>
      </c>
      <c r="E8" s="511">
        <v>50.0558586404007</v>
      </c>
      <c r="F8" s="590">
        <v>219136</v>
      </c>
      <c r="G8" s="511">
        <v>50.01221001221001</v>
      </c>
      <c r="H8" s="515">
        <v>224253</v>
      </c>
      <c r="I8" s="511">
        <v>49.96346087863219</v>
      </c>
      <c r="J8" s="507">
        <v>229653</v>
      </c>
      <c r="K8" s="508">
        <f>J8/J6*100</f>
        <v>49.938026772434306</v>
      </c>
      <c r="L8" s="153" t="s">
        <v>555</v>
      </c>
      <c r="M8" s="38"/>
      <c r="N8" s="38"/>
      <c r="O8" s="38"/>
      <c r="P8" s="38"/>
    </row>
    <row r="9" spans="1:16" s="27" customFormat="1" ht="15.75" customHeight="1">
      <c r="A9" s="510" t="s">
        <v>570</v>
      </c>
      <c r="B9" s="166">
        <f>SUM(B10:B11)</f>
        <v>22021</v>
      </c>
      <c r="C9" s="167">
        <f>B9/B6*100</f>
        <v>5.208495943612668</v>
      </c>
      <c r="D9" s="201">
        <v>22356</v>
      </c>
      <c r="E9" s="167">
        <v>5.203232353324521</v>
      </c>
      <c r="F9" s="201">
        <v>22812</v>
      </c>
      <c r="G9" s="167">
        <v>5.2062579165382905</v>
      </c>
      <c r="H9" s="201">
        <v>23486</v>
      </c>
      <c r="I9" s="167">
        <v>5.232669539295151</v>
      </c>
      <c r="J9" s="507">
        <f>SUM(J10:J11)</f>
        <v>23646</v>
      </c>
      <c r="K9" s="644">
        <f>J9/J6*100</f>
        <v>5.141820838660856</v>
      </c>
      <c r="L9" s="132" t="s">
        <v>571</v>
      </c>
      <c r="M9" s="129"/>
      <c r="N9" s="130"/>
      <c r="O9" s="130"/>
      <c r="P9" s="130"/>
    </row>
    <row r="10" spans="1:16" s="10" customFormat="1" ht="15.75" customHeight="1">
      <c r="A10" s="18" t="s">
        <v>568</v>
      </c>
      <c r="B10" s="166">
        <v>11382</v>
      </c>
      <c r="C10" s="167">
        <f>B10/B7*100</f>
        <v>5.397561565492026</v>
      </c>
      <c r="D10" s="201">
        <v>11487</v>
      </c>
      <c r="E10" s="167">
        <v>5.353048632728764</v>
      </c>
      <c r="F10" s="201">
        <v>11706</v>
      </c>
      <c r="G10" s="167">
        <v>5.344497760570518</v>
      </c>
      <c r="H10" s="201">
        <v>12041</v>
      </c>
      <c r="I10" s="167">
        <v>5.361539934366665</v>
      </c>
      <c r="J10" s="645">
        <v>12156</v>
      </c>
      <c r="K10" s="646">
        <f>J10/J7*100</f>
        <v>5.280097991946938</v>
      </c>
      <c r="L10" s="132" t="s">
        <v>554</v>
      </c>
      <c r="M10" s="131"/>
      <c r="N10" s="130"/>
      <c r="O10" s="133"/>
      <c r="P10" s="133"/>
    </row>
    <row r="11" spans="1:16" s="10" customFormat="1" ht="15.75" customHeight="1">
      <c r="A11" s="18" t="s">
        <v>569</v>
      </c>
      <c r="B11" s="166">
        <v>10639</v>
      </c>
      <c r="C11" s="167">
        <f>B11/B8*100</f>
        <v>5.020361745400321</v>
      </c>
      <c r="D11" s="201">
        <v>10869</v>
      </c>
      <c r="E11" s="167">
        <v>5.053750441720758</v>
      </c>
      <c r="F11" s="201">
        <v>11106</v>
      </c>
      <c r="G11" s="167">
        <v>5.068085572429906</v>
      </c>
      <c r="H11" s="201">
        <v>11445</v>
      </c>
      <c r="I11" s="167">
        <v>5.103610654038073</v>
      </c>
      <c r="J11" s="645">
        <v>11490</v>
      </c>
      <c r="K11" s="646">
        <f>J11/J8*100</f>
        <v>5.003200480725268</v>
      </c>
      <c r="L11" s="132" t="s">
        <v>555</v>
      </c>
      <c r="M11" s="131"/>
      <c r="N11" s="133"/>
      <c r="O11" s="133"/>
      <c r="P11" s="133"/>
    </row>
    <row r="12" spans="1:16" s="27" customFormat="1" ht="15.75" customHeight="1">
      <c r="A12" s="510" t="s">
        <v>572</v>
      </c>
      <c r="B12" s="166">
        <f>SUM(B13:B14)</f>
        <v>24141</v>
      </c>
      <c r="C12" s="511">
        <f>B12/B6*100</f>
        <v>5.709926914070816</v>
      </c>
      <c r="D12" s="515">
        <v>24344</v>
      </c>
      <c r="E12" s="511">
        <v>5.665928091310257</v>
      </c>
      <c r="F12" s="515">
        <v>24279</v>
      </c>
      <c r="G12" s="511">
        <v>5.541063298072644</v>
      </c>
      <c r="H12" s="515">
        <v>24552</v>
      </c>
      <c r="I12" s="511">
        <v>5.470173828185922</v>
      </c>
      <c r="J12" s="507">
        <f>SUM(J13:J14)</f>
        <v>25178</v>
      </c>
      <c r="K12" s="644">
        <f>J12/J6*100</f>
        <v>5.474954118066609</v>
      </c>
      <c r="L12" s="132" t="s">
        <v>573</v>
      </c>
      <c r="M12" s="129"/>
      <c r="N12" s="130"/>
      <c r="O12" s="130"/>
      <c r="P12" s="130"/>
    </row>
    <row r="13" spans="1:16" s="10" customFormat="1" ht="15.75" customHeight="1">
      <c r="A13" s="18" t="s">
        <v>568</v>
      </c>
      <c r="B13" s="166">
        <v>12736</v>
      </c>
      <c r="C13" s="167">
        <f>B13/B7*100</f>
        <v>6.039654199447061</v>
      </c>
      <c r="D13" s="201">
        <v>12691</v>
      </c>
      <c r="E13" s="167">
        <v>5.914123809346282</v>
      </c>
      <c r="F13" s="201">
        <v>12636</v>
      </c>
      <c r="G13" s="167">
        <v>5.769099069073045</v>
      </c>
      <c r="H13" s="201">
        <v>12783</v>
      </c>
      <c r="I13" s="167">
        <v>5.691932977411268</v>
      </c>
      <c r="J13" s="645">
        <v>13066</v>
      </c>
      <c r="K13" s="646">
        <f>J13/J7*100</f>
        <v>5.675366926849185</v>
      </c>
      <c r="L13" s="132" t="s">
        <v>554</v>
      </c>
      <c r="M13" s="131"/>
      <c r="N13" s="133"/>
      <c r="O13" s="133"/>
      <c r="P13" s="133"/>
    </row>
    <row r="14" spans="1:16" s="10" customFormat="1" ht="15.75" customHeight="1">
      <c r="A14" s="18" t="s">
        <v>569</v>
      </c>
      <c r="B14" s="166">
        <v>11405</v>
      </c>
      <c r="C14" s="167">
        <f>B14/B8*100</f>
        <v>5.3818240160062665</v>
      </c>
      <c r="D14" s="201">
        <v>11653</v>
      </c>
      <c r="E14" s="167">
        <v>5.418286309446314</v>
      </c>
      <c r="F14" s="201">
        <v>11643</v>
      </c>
      <c r="G14" s="167">
        <v>5.313138872663552</v>
      </c>
      <c r="H14" s="201">
        <v>11769</v>
      </c>
      <c r="I14" s="167">
        <v>5.248090326550815</v>
      </c>
      <c r="J14" s="645">
        <v>12112</v>
      </c>
      <c r="K14" s="646">
        <f>J14/J8*100</f>
        <v>5.274043883598298</v>
      </c>
      <c r="L14" s="132" t="s">
        <v>555</v>
      </c>
      <c r="M14" s="131"/>
      <c r="N14" s="133"/>
      <c r="O14" s="133"/>
      <c r="P14" s="133"/>
    </row>
    <row r="15" spans="1:16" s="27" customFormat="1" ht="15.75" customHeight="1">
      <c r="A15" s="510" t="s">
        <v>574</v>
      </c>
      <c r="B15" s="166">
        <f>SUM(B16:B17)</f>
        <v>31372</v>
      </c>
      <c r="C15" s="167">
        <f>B15/B6*100</f>
        <v>7.420232266609901</v>
      </c>
      <c r="D15" s="201">
        <v>30197</v>
      </c>
      <c r="E15" s="167">
        <v>7.02818068408215</v>
      </c>
      <c r="F15" s="201">
        <v>29452</v>
      </c>
      <c r="G15" s="167">
        <v>6.721668777743544</v>
      </c>
      <c r="H15" s="201">
        <v>28365</v>
      </c>
      <c r="I15" s="167">
        <v>6.3197083999875225</v>
      </c>
      <c r="J15" s="507">
        <f>SUM(J16:J17)</f>
        <v>26625</v>
      </c>
      <c r="K15" s="644">
        <f>J15/J6*100</f>
        <v>5.789604154163296</v>
      </c>
      <c r="L15" s="132" t="s">
        <v>575</v>
      </c>
      <c r="M15" s="129"/>
      <c r="N15" s="130"/>
      <c r="O15" s="130"/>
      <c r="P15" s="130"/>
    </row>
    <row r="16" spans="1:16" s="10" customFormat="1" ht="15.75" customHeight="1">
      <c r="A16" s="18" t="s">
        <v>568</v>
      </c>
      <c r="B16" s="166">
        <v>16471</v>
      </c>
      <c r="C16" s="167">
        <f>B16/B7*100</f>
        <v>7.810862462240306</v>
      </c>
      <c r="D16" s="201">
        <v>15991</v>
      </c>
      <c r="E16" s="167">
        <v>7.451954442932503</v>
      </c>
      <c r="F16" s="201">
        <v>15554</v>
      </c>
      <c r="G16" s="167">
        <v>7.10134274456807</v>
      </c>
      <c r="H16" s="201">
        <v>14986</v>
      </c>
      <c r="I16" s="167">
        <v>6.6728708127579806</v>
      </c>
      <c r="J16" s="645">
        <v>14102</v>
      </c>
      <c r="K16" s="646">
        <f>J16/J7*100</f>
        <v>6.125365406584051</v>
      </c>
      <c r="L16" s="132" t="s">
        <v>554</v>
      </c>
      <c r="M16" s="131"/>
      <c r="N16" s="133"/>
      <c r="O16" s="133"/>
      <c r="P16" s="133"/>
    </row>
    <row r="17" spans="1:16" s="10" customFormat="1" ht="15.75" customHeight="1">
      <c r="A17" s="18" t="s">
        <v>569</v>
      </c>
      <c r="B17" s="166">
        <v>14901</v>
      </c>
      <c r="C17" s="167">
        <f>B17/B8*100</f>
        <v>7.031526493863163</v>
      </c>
      <c r="D17" s="201">
        <v>14206</v>
      </c>
      <c r="E17" s="167">
        <v>6.605352725649562</v>
      </c>
      <c r="F17" s="201">
        <v>13898</v>
      </c>
      <c r="G17" s="167">
        <v>6.342180198598131</v>
      </c>
      <c r="H17" s="201">
        <v>13379</v>
      </c>
      <c r="I17" s="167">
        <v>5.966029439962899</v>
      </c>
      <c r="J17" s="645">
        <v>12523</v>
      </c>
      <c r="K17" s="646">
        <f>J17/J8*100</f>
        <v>5.453009540480639</v>
      </c>
      <c r="L17" s="132" t="s">
        <v>555</v>
      </c>
      <c r="M17" s="131"/>
      <c r="N17" s="133"/>
      <c r="O17" s="133"/>
      <c r="P17" s="133"/>
    </row>
    <row r="18" spans="1:16" s="27" customFormat="1" ht="15.75" customHeight="1">
      <c r="A18" s="510" t="s">
        <v>576</v>
      </c>
      <c r="B18" s="166">
        <f>SUM(B19:B20)</f>
        <v>32518</v>
      </c>
      <c r="C18" s="167">
        <f>B18/B6*100</f>
        <v>7.691288819508503</v>
      </c>
      <c r="D18" s="201">
        <v>32660</v>
      </c>
      <c r="E18" s="167">
        <v>7.601429981194258</v>
      </c>
      <c r="F18" s="201">
        <v>32551</v>
      </c>
      <c r="G18" s="167">
        <v>7.428936587815092</v>
      </c>
      <c r="H18" s="201">
        <v>32241</v>
      </c>
      <c r="I18" s="167">
        <v>7.183279341582857</v>
      </c>
      <c r="J18" s="507">
        <f>SUM(J19:J20)</f>
        <v>32488</v>
      </c>
      <c r="K18" s="644">
        <f>J18/J6*100</f>
        <v>7.064513042646278</v>
      </c>
      <c r="L18" s="132" t="s">
        <v>577</v>
      </c>
      <c r="M18" s="129"/>
      <c r="N18" s="130"/>
      <c r="O18" s="130"/>
      <c r="P18" s="130"/>
    </row>
    <row r="19" spans="1:16" s="10" customFormat="1" ht="15.75" customHeight="1">
      <c r="A19" s="18" t="s">
        <v>568</v>
      </c>
      <c r="B19" s="166">
        <v>17223</v>
      </c>
      <c r="C19" s="167">
        <f>B19/B7*100</f>
        <v>8.167475210197606</v>
      </c>
      <c r="D19" s="201">
        <v>17160</v>
      </c>
      <c r="E19" s="167">
        <v>7.99671929464835</v>
      </c>
      <c r="F19" s="201">
        <v>17162</v>
      </c>
      <c r="G19" s="167">
        <v>7.835492103785343</v>
      </c>
      <c r="H19" s="201">
        <v>16974</v>
      </c>
      <c r="I19" s="167">
        <v>7.558074814877483</v>
      </c>
      <c r="J19" s="645">
        <v>17024</v>
      </c>
      <c r="K19" s="646">
        <f>J19/J7*100</f>
        <v>7.394569612940496</v>
      </c>
      <c r="L19" s="132" t="s">
        <v>554</v>
      </c>
      <c r="M19" s="131"/>
      <c r="N19" s="133"/>
      <c r="O19" s="133"/>
      <c r="P19" s="133"/>
    </row>
    <row r="20" spans="1:16" s="10" customFormat="1" ht="15.75" customHeight="1">
      <c r="A20" s="18" t="s">
        <v>569</v>
      </c>
      <c r="B20" s="166">
        <v>15295</v>
      </c>
      <c r="C20" s="167">
        <f>B20/B8*100</f>
        <v>7.217448340623924</v>
      </c>
      <c r="D20" s="201">
        <v>15500</v>
      </c>
      <c r="E20" s="167">
        <v>7.207022895084346</v>
      </c>
      <c r="F20" s="201">
        <v>15389</v>
      </c>
      <c r="G20" s="167">
        <v>7.022579585280374</v>
      </c>
      <c r="H20" s="201">
        <v>15267</v>
      </c>
      <c r="I20" s="167">
        <v>6.807935679790236</v>
      </c>
      <c r="J20" s="645">
        <v>15464</v>
      </c>
      <c r="K20" s="646">
        <f>J20/J8*100</f>
        <v>6.733637270142346</v>
      </c>
      <c r="L20" s="132" t="s">
        <v>555</v>
      </c>
      <c r="M20" s="131"/>
      <c r="N20" s="133"/>
      <c r="O20" s="133"/>
      <c r="P20" s="133"/>
    </row>
    <row r="21" spans="1:16" s="27" customFormat="1" ht="15.75" customHeight="1">
      <c r="A21" s="510" t="s">
        <v>578</v>
      </c>
      <c r="B21" s="166">
        <f>SUM(B22:B23)</f>
        <v>25100</v>
      </c>
      <c r="C21" s="167">
        <f>B21/B6*100</f>
        <v>5.936753470990326</v>
      </c>
      <c r="D21" s="201">
        <v>26531</v>
      </c>
      <c r="E21" s="167">
        <v>6.174939951961569</v>
      </c>
      <c r="F21" s="201">
        <v>28336</v>
      </c>
      <c r="G21" s="167">
        <v>6.4669702052879625</v>
      </c>
      <c r="H21" s="201">
        <v>30317</v>
      </c>
      <c r="I21" s="167">
        <v>6.754613064072686</v>
      </c>
      <c r="J21" s="507">
        <f>SUM(J22:J23)</f>
        <v>31904</v>
      </c>
      <c r="K21" s="644">
        <f>J21/J6*100</f>
        <v>6.937522288616932</v>
      </c>
      <c r="L21" s="132" t="s">
        <v>579</v>
      </c>
      <c r="M21" s="129"/>
      <c r="N21" s="130"/>
      <c r="O21" s="130"/>
      <c r="P21" s="130"/>
    </row>
    <row r="22" spans="1:16" s="10" customFormat="1" ht="15.75" customHeight="1">
      <c r="A22" s="18" t="s">
        <v>568</v>
      </c>
      <c r="B22" s="166">
        <v>13237</v>
      </c>
      <c r="C22" s="167">
        <f>B22/B7*100</f>
        <v>6.277237958392018</v>
      </c>
      <c r="D22" s="201">
        <v>14146</v>
      </c>
      <c r="E22" s="167">
        <v>6.592167315972934</v>
      </c>
      <c r="F22" s="201">
        <v>15067</v>
      </c>
      <c r="G22" s="167">
        <v>6.878997758287715</v>
      </c>
      <c r="H22" s="201">
        <v>16084</v>
      </c>
      <c r="I22" s="167">
        <v>7.161781272681127</v>
      </c>
      <c r="J22" s="645">
        <v>16821</v>
      </c>
      <c r="K22" s="646">
        <f>J22/J7*100</f>
        <v>7.3063942351546105</v>
      </c>
      <c r="L22" s="132" t="s">
        <v>554</v>
      </c>
      <c r="M22" s="131"/>
      <c r="N22" s="133"/>
      <c r="O22" s="133"/>
      <c r="P22" s="133"/>
    </row>
    <row r="23" spans="1:16" s="10" customFormat="1" ht="15.75" customHeight="1">
      <c r="A23" s="18" t="s">
        <v>569</v>
      </c>
      <c r="B23" s="166">
        <v>11863</v>
      </c>
      <c r="C23" s="167">
        <f>B23/B8*100</f>
        <v>5.597946365794155</v>
      </c>
      <c r="D23" s="201">
        <v>12385</v>
      </c>
      <c r="E23" s="167">
        <v>5.75864377778191</v>
      </c>
      <c r="F23" s="201">
        <v>13269</v>
      </c>
      <c r="G23" s="167">
        <v>6.055143837616823</v>
      </c>
      <c r="H23" s="201">
        <v>14233</v>
      </c>
      <c r="I23" s="167">
        <v>6.346849317511917</v>
      </c>
      <c r="J23" s="645">
        <v>15083</v>
      </c>
      <c r="K23" s="646">
        <f>J23/J8*100</f>
        <v>6.567734799893753</v>
      </c>
      <c r="L23" s="132" t="s">
        <v>555</v>
      </c>
      <c r="M23" s="131"/>
      <c r="N23" s="133"/>
      <c r="O23" s="133"/>
      <c r="P23" s="133"/>
    </row>
    <row r="24" spans="1:16" s="27" customFormat="1" ht="15.75" customHeight="1">
      <c r="A24" s="510" t="s">
        <v>580</v>
      </c>
      <c r="B24" s="166">
        <f>SUM(B25:B26)</f>
        <v>25420</v>
      </c>
      <c r="C24" s="167">
        <f>B24/B6*100</f>
        <v>6.012441164644386</v>
      </c>
      <c r="D24" s="201">
        <v>23963</v>
      </c>
      <c r="E24" s="167">
        <v>5.577252499674159</v>
      </c>
      <c r="F24" s="201">
        <v>23288</v>
      </c>
      <c r="G24" s="167">
        <v>5.3148927915283055</v>
      </c>
      <c r="H24" s="201">
        <v>23429</v>
      </c>
      <c r="I24" s="167">
        <v>5.219969966624632</v>
      </c>
      <c r="J24" s="507">
        <f>SUM(J25:J26)</f>
        <v>23831</v>
      </c>
      <c r="K24" s="644">
        <f>J24/J6*100</f>
        <v>5.182049074098235</v>
      </c>
      <c r="L24" s="132" t="s">
        <v>581</v>
      </c>
      <c r="M24" s="129"/>
      <c r="N24" s="130"/>
      <c r="O24" s="130"/>
      <c r="P24" s="130"/>
    </row>
    <row r="25" spans="1:16" s="10" customFormat="1" ht="15.75" customHeight="1">
      <c r="A25" s="18" t="s">
        <v>568</v>
      </c>
      <c r="B25" s="166">
        <v>13106</v>
      </c>
      <c r="C25" s="167">
        <f>B25/B7*100</f>
        <v>6.215115258947328</v>
      </c>
      <c r="D25" s="201">
        <v>12418</v>
      </c>
      <c r="E25" s="167">
        <v>5.78690327511324</v>
      </c>
      <c r="F25" s="201">
        <v>12109</v>
      </c>
      <c r="G25" s="167">
        <v>5.528491660921613</v>
      </c>
      <c r="H25" s="201">
        <v>12157</v>
      </c>
      <c r="I25" s="167">
        <v>5.4131916769450665</v>
      </c>
      <c r="J25" s="645">
        <v>12466</v>
      </c>
      <c r="K25" s="646">
        <f>J25/J7*100</f>
        <v>5.414750046693858</v>
      </c>
      <c r="L25" s="132" t="s">
        <v>554</v>
      </c>
      <c r="M25" s="131"/>
      <c r="N25" s="133"/>
      <c r="O25" s="133"/>
      <c r="P25" s="133"/>
    </row>
    <row r="26" spans="1:16" s="10" customFormat="1" ht="15.75" customHeight="1">
      <c r="A26" s="18" t="s">
        <v>569</v>
      </c>
      <c r="B26" s="166">
        <v>12314</v>
      </c>
      <c r="C26" s="167">
        <f>B26/B8*100</f>
        <v>5.810765535563451</v>
      </c>
      <c r="D26" s="201">
        <v>11545</v>
      </c>
      <c r="E26" s="167">
        <v>5.368069633790243</v>
      </c>
      <c r="F26" s="201">
        <v>11179</v>
      </c>
      <c r="G26" s="167">
        <v>5.101398218457944</v>
      </c>
      <c r="H26" s="201">
        <v>11272</v>
      </c>
      <c r="I26" s="167">
        <v>5.026465643714912</v>
      </c>
      <c r="J26" s="645">
        <v>11365</v>
      </c>
      <c r="K26" s="646">
        <f>J26/J8*100</f>
        <v>4.948770536417987</v>
      </c>
      <c r="L26" s="132" t="s">
        <v>555</v>
      </c>
      <c r="M26" s="131"/>
      <c r="N26" s="133"/>
      <c r="O26" s="133"/>
      <c r="P26" s="133"/>
    </row>
    <row r="27" spans="1:16" s="27" customFormat="1" ht="15.75" customHeight="1">
      <c r="A27" s="510" t="s">
        <v>582</v>
      </c>
      <c r="B27" s="166">
        <f>SUM(B28:B29)</f>
        <v>30372</v>
      </c>
      <c r="C27" s="167">
        <f>B27/B6*100</f>
        <v>7.183708223940964</v>
      </c>
      <c r="D27" s="201">
        <v>31066</v>
      </c>
      <c r="E27" s="167">
        <v>7.230435511199658</v>
      </c>
      <c r="F27" s="201">
        <v>32007</v>
      </c>
      <c r="G27" s="167">
        <v>7.304782444969361</v>
      </c>
      <c r="H27" s="201">
        <v>31775</v>
      </c>
      <c r="I27" s="167">
        <v>7.079454765013346</v>
      </c>
      <c r="J27" s="507">
        <f>SUM(J28:J29)</f>
        <v>31027</v>
      </c>
      <c r="K27" s="644">
        <f>J27/J6*100</f>
        <v>6.746818707651628</v>
      </c>
      <c r="L27" s="132" t="s">
        <v>583</v>
      </c>
      <c r="M27" s="129"/>
      <c r="N27" s="130"/>
      <c r="O27" s="130"/>
      <c r="P27" s="130"/>
    </row>
    <row r="28" spans="1:16" s="10" customFormat="1" ht="15.75" customHeight="1">
      <c r="A28" s="18" t="s">
        <v>584</v>
      </c>
      <c r="B28" s="166">
        <v>15228</v>
      </c>
      <c r="C28" s="167">
        <f>B28/B7*100</f>
        <v>7.221408146135351</v>
      </c>
      <c r="D28" s="201">
        <v>15619</v>
      </c>
      <c r="E28" s="167">
        <v>7.278598989691874</v>
      </c>
      <c r="F28" s="201">
        <v>16075</v>
      </c>
      <c r="G28" s="167">
        <v>7.339210789438841</v>
      </c>
      <c r="H28" s="201">
        <v>16086</v>
      </c>
      <c r="I28" s="167">
        <v>7.162671819966961</v>
      </c>
      <c r="J28" s="645">
        <v>15698</v>
      </c>
      <c r="K28" s="646">
        <f>J28/J7*100</f>
        <v>6.818606307797223</v>
      </c>
      <c r="L28" s="132" t="s">
        <v>554</v>
      </c>
      <c r="M28" s="131"/>
      <c r="N28" s="133"/>
      <c r="O28" s="133"/>
      <c r="P28" s="133"/>
    </row>
    <row r="29" spans="1:16" s="10" customFormat="1" ht="15.75" customHeight="1">
      <c r="A29" s="18" t="s">
        <v>585</v>
      </c>
      <c r="B29" s="166">
        <v>15144</v>
      </c>
      <c r="C29" s="167">
        <f>B29/B8*100</f>
        <v>7.146194028794292</v>
      </c>
      <c r="D29" s="201">
        <v>15447</v>
      </c>
      <c r="E29" s="167">
        <v>7.182379526475348</v>
      </c>
      <c r="F29" s="201">
        <v>15932</v>
      </c>
      <c r="G29" s="167">
        <v>7.270370911214953</v>
      </c>
      <c r="H29" s="201">
        <v>15689</v>
      </c>
      <c r="I29" s="167">
        <v>6.996115993988933</v>
      </c>
      <c r="J29" s="645">
        <v>15329</v>
      </c>
      <c r="K29" s="646">
        <f>J29/J8*100</f>
        <v>6.6748529302904815</v>
      </c>
      <c r="L29" s="132" t="s">
        <v>555</v>
      </c>
      <c r="M29" s="131"/>
      <c r="N29" s="133"/>
      <c r="O29" s="133"/>
      <c r="P29" s="133"/>
    </row>
    <row r="30" spans="1:16" s="27" customFormat="1" ht="15.75" customHeight="1">
      <c r="A30" s="510" t="s">
        <v>586</v>
      </c>
      <c r="B30" s="166">
        <f>SUM(B31:B32)</f>
        <v>35485</v>
      </c>
      <c r="C30" s="167">
        <f>B30/B6*100</f>
        <v>8.39305565410724</v>
      </c>
      <c r="D30" s="201">
        <v>34417</v>
      </c>
      <c r="E30" s="167">
        <v>8.010361777794328</v>
      </c>
      <c r="F30" s="201">
        <v>33080</v>
      </c>
      <c r="G30" s="167">
        <v>7.5496673627514745</v>
      </c>
      <c r="H30" s="201">
        <v>33560</v>
      </c>
      <c r="I30" s="167">
        <v>7.477151909169091</v>
      </c>
      <c r="J30" s="507">
        <f>SUM(J31:J32)</f>
        <v>34729</v>
      </c>
      <c r="K30" s="644">
        <f>J30/J6*100</f>
        <v>7.55181831624177</v>
      </c>
      <c r="L30" s="132" t="s">
        <v>587</v>
      </c>
      <c r="M30" s="129"/>
      <c r="N30" s="130"/>
      <c r="O30" s="130"/>
      <c r="P30" s="130"/>
    </row>
    <row r="31" spans="1:16" s="10" customFormat="1" ht="15.75" customHeight="1">
      <c r="A31" s="18" t="s">
        <v>584</v>
      </c>
      <c r="B31" s="166">
        <v>17932</v>
      </c>
      <c r="C31" s="167">
        <f>B31/B7*100</f>
        <v>8.5036965377265</v>
      </c>
      <c r="D31" s="201">
        <v>17442</v>
      </c>
      <c r="E31" s="167">
        <v>8.128133912427536</v>
      </c>
      <c r="F31" s="201">
        <v>16840</v>
      </c>
      <c r="G31" s="167">
        <v>7.6884796077231785</v>
      </c>
      <c r="H31" s="201">
        <v>16878</v>
      </c>
      <c r="I31" s="167">
        <v>7.515328545157426</v>
      </c>
      <c r="J31" s="645">
        <v>17597</v>
      </c>
      <c r="K31" s="646">
        <f>J31/J7*100</f>
        <v>7.643458733488835</v>
      </c>
      <c r="L31" s="132" t="s">
        <v>554</v>
      </c>
      <c r="M31" s="131"/>
      <c r="N31" s="133"/>
      <c r="O31" s="133"/>
      <c r="P31" s="133"/>
    </row>
    <row r="32" spans="1:16" s="10" customFormat="1" ht="15.75" customHeight="1">
      <c r="A32" s="18" t="s">
        <v>585</v>
      </c>
      <c r="B32" s="166">
        <v>17553</v>
      </c>
      <c r="C32" s="167">
        <f>B32/B8*100</f>
        <v>8.282959838049802</v>
      </c>
      <c r="D32" s="201">
        <v>16975</v>
      </c>
      <c r="E32" s="167">
        <v>7.892852493164952</v>
      </c>
      <c r="F32" s="201">
        <v>16240</v>
      </c>
      <c r="G32" s="167">
        <v>7.410922897196262</v>
      </c>
      <c r="H32" s="201">
        <v>16682</v>
      </c>
      <c r="I32" s="167">
        <v>7.438919434745578</v>
      </c>
      <c r="J32" s="645">
        <v>17132</v>
      </c>
      <c r="K32" s="646">
        <f>J32/J8*100</f>
        <v>7.459950446978702</v>
      </c>
      <c r="L32" s="132" t="s">
        <v>555</v>
      </c>
      <c r="M32" s="131"/>
      <c r="N32" s="133"/>
      <c r="O32" s="133"/>
      <c r="P32" s="133"/>
    </row>
    <row r="33" spans="1:16" s="27" customFormat="1" ht="15.75" customHeight="1">
      <c r="A33" s="510" t="s">
        <v>588</v>
      </c>
      <c r="B33" s="166">
        <f>SUM(B34:B35)</f>
        <v>40015</v>
      </c>
      <c r="C33" s="167">
        <f>B33/B6*100</f>
        <v>9.464509567397526</v>
      </c>
      <c r="D33" s="201">
        <v>41137</v>
      </c>
      <c r="E33" s="167">
        <v>9.574403709013723</v>
      </c>
      <c r="F33" s="201">
        <v>41889</v>
      </c>
      <c r="G33" s="167">
        <v>9.560097223648626</v>
      </c>
      <c r="H33" s="201">
        <v>42079</v>
      </c>
      <c r="I33" s="167">
        <v>9.375181024610434</v>
      </c>
      <c r="J33" s="507">
        <f>SUM(J34:J35)</f>
        <v>41759</v>
      </c>
      <c r="K33" s="644">
        <f>J33/J6*100</f>
        <v>9.080491262862163</v>
      </c>
      <c r="L33" s="132" t="s">
        <v>589</v>
      </c>
      <c r="M33" s="129"/>
      <c r="N33" s="130"/>
      <c r="O33" s="130"/>
      <c r="P33" s="130"/>
    </row>
    <row r="34" spans="1:16" s="10" customFormat="1" ht="15.75" customHeight="1">
      <c r="A34" s="18" t="s">
        <v>584</v>
      </c>
      <c r="B34" s="166">
        <v>20216</v>
      </c>
      <c r="C34" s="167">
        <f>B34/B7*100</f>
        <v>9.586812915830855</v>
      </c>
      <c r="D34" s="201">
        <v>20773</v>
      </c>
      <c r="E34" s="167">
        <v>9.680410833783808</v>
      </c>
      <c r="F34" s="201">
        <v>21108</v>
      </c>
      <c r="G34" s="167">
        <v>9.637080021367034</v>
      </c>
      <c r="H34" s="201">
        <v>21318</v>
      </c>
      <c r="I34" s="167">
        <v>9.492343519710039</v>
      </c>
      <c r="J34" s="645">
        <v>21145</v>
      </c>
      <c r="K34" s="646">
        <f>J34/J7*100</f>
        <v>9.184573218140672</v>
      </c>
      <c r="L34" s="132" t="s">
        <v>554</v>
      </c>
      <c r="M34" s="131"/>
      <c r="N34" s="133"/>
      <c r="O34" s="133"/>
      <c r="P34" s="133"/>
    </row>
    <row r="35" spans="1:16" s="40" customFormat="1" ht="15.75" customHeight="1">
      <c r="A35" s="190" t="s">
        <v>585</v>
      </c>
      <c r="B35" s="233">
        <v>19799</v>
      </c>
      <c r="C35" s="234">
        <f>B35/B8*100</f>
        <v>9.342808741158095</v>
      </c>
      <c r="D35" s="202">
        <v>20364</v>
      </c>
      <c r="E35" s="234">
        <v>9.468633176483717</v>
      </c>
      <c r="F35" s="202">
        <v>20781</v>
      </c>
      <c r="G35" s="234">
        <v>9.483152015186915</v>
      </c>
      <c r="H35" s="202">
        <v>20761</v>
      </c>
      <c r="I35" s="234">
        <v>9.257847163694578</v>
      </c>
      <c r="J35" s="647">
        <v>20614</v>
      </c>
      <c r="K35" s="648">
        <f>J35/J8*100</f>
        <v>8.976150975602321</v>
      </c>
      <c r="L35" s="191" t="s">
        <v>555</v>
      </c>
      <c r="M35" s="192"/>
      <c r="N35" s="193"/>
      <c r="O35" s="193"/>
      <c r="P35" s="193"/>
    </row>
    <row r="36" spans="1:16" s="194" customFormat="1" ht="17.25" customHeight="1">
      <c r="A36" s="227" t="s">
        <v>706</v>
      </c>
      <c r="B36" s="228"/>
      <c r="C36" s="231"/>
      <c r="D36" s="231"/>
      <c r="E36" s="231"/>
      <c r="F36" s="231"/>
      <c r="G36" s="229" t="s">
        <v>707</v>
      </c>
      <c r="H36" s="231"/>
      <c r="I36" s="231"/>
      <c r="J36" s="236"/>
      <c r="K36" s="231"/>
      <c r="M36" s="195"/>
      <c r="N36" s="195"/>
      <c r="O36" s="195"/>
      <c r="P36" s="195"/>
    </row>
    <row r="37" spans="1:10" s="231" customFormat="1" ht="17.25" customHeight="1">
      <c r="A37" s="231" t="s">
        <v>731</v>
      </c>
      <c r="G37" s="231" t="s">
        <v>732</v>
      </c>
      <c r="J37" s="236"/>
    </row>
    <row r="38" spans="1:13" s="15" customFormat="1" ht="13.5">
      <c r="A38" s="501"/>
      <c r="B38" s="512"/>
      <c r="C38" s="512"/>
      <c r="D38" s="512"/>
      <c r="E38" s="512"/>
      <c r="F38" s="512"/>
      <c r="G38" s="512"/>
      <c r="H38" s="512"/>
      <c r="I38" s="512"/>
      <c r="J38" s="649"/>
      <c r="K38" s="650"/>
      <c r="L38" s="512"/>
      <c r="M38" s="19"/>
    </row>
    <row r="39" spans="1:13" s="15" customFormat="1" ht="13.5">
      <c r="A39" s="501"/>
      <c r="B39" s="512"/>
      <c r="C39" s="512"/>
      <c r="D39" s="512"/>
      <c r="E39" s="512"/>
      <c r="F39" s="512"/>
      <c r="G39" s="512"/>
      <c r="H39" s="512"/>
      <c r="I39" s="512"/>
      <c r="J39" s="649"/>
      <c r="K39" s="650"/>
      <c r="L39" s="512"/>
      <c r="M39" s="19"/>
    </row>
    <row r="40" spans="1:13" s="15" customFormat="1" ht="13.5">
      <c r="A40" s="501"/>
      <c r="B40" s="512"/>
      <c r="C40" s="512"/>
      <c r="D40" s="512"/>
      <c r="E40" s="512"/>
      <c r="F40" s="512"/>
      <c r="G40" s="512"/>
      <c r="H40" s="512"/>
      <c r="I40" s="512"/>
      <c r="J40" s="649"/>
      <c r="K40" s="650"/>
      <c r="L40" s="512"/>
      <c r="M40" s="19"/>
    </row>
    <row r="41" spans="1:13" s="15" customFormat="1" ht="13.5">
      <c r="A41" s="501"/>
      <c r="B41" s="512"/>
      <c r="C41" s="512"/>
      <c r="D41" s="512"/>
      <c r="E41" s="512"/>
      <c r="F41" s="512"/>
      <c r="G41" s="512"/>
      <c r="H41" s="512"/>
      <c r="I41" s="512"/>
      <c r="J41" s="649"/>
      <c r="K41" s="650"/>
      <c r="L41" s="512"/>
      <c r="M41" s="19"/>
    </row>
    <row r="42" spans="1:13" s="15" customFormat="1" ht="13.5">
      <c r="A42" s="501"/>
      <c r="B42" s="512"/>
      <c r="C42" s="512"/>
      <c r="D42" s="512"/>
      <c r="E42" s="512"/>
      <c r="F42" s="512"/>
      <c r="G42" s="512"/>
      <c r="H42" s="512"/>
      <c r="I42" s="512"/>
      <c r="J42" s="649"/>
      <c r="K42" s="650"/>
      <c r="L42" s="512"/>
      <c r="M42" s="19"/>
    </row>
    <row r="43" spans="1:13" s="15" customFormat="1" ht="13.5">
      <c r="A43" s="501"/>
      <c r="B43" s="512"/>
      <c r="C43" s="512"/>
      <c r="D43" s="512"/>
      <c r="E43" s="512"/>
      <c r="F43" s="512"/>
      <c r="G43" s="512"/>
      <c r="H43" s="512"/>
      <c r="I43" s="512"/>
      <c r="J43" s="649"/>
      <c r="K43" s="650"/>
      <c r="L43" s="512"/>
      <c r="M43" s="19"/>
    </row>
    <row r="44" spans="1:13" s="15" customFormat="1" ht="13.5">
      <c r="A44" s="501"/>
      <c r="B44" s="512"/>
      <c r="C44" s="512"/>
      <c r="D44" s="512"/>
      <c r="E44" s="512"/>
      <c r="F44" s="512"/>
      <c r="G44" s="512"/>
      <c r="H44" s="512"/>
      <c r="I44" s="512"/>
      <c r="J44" s="649"/>
      <c r="K44" s="650"/>
      <c r="L44" s="512"/>
      <c r="M44" s="19"/>
    </row>
  </sheetData>
  <sheetProtection/>
  <mergeCells count="7">
    <mergeCell ref="A1:L1"/>
    <mergeCell ref="A3:A5"/>
    <mergeCell ref="B3:C3"/>
    <mergeCell ref="J3:K3"/>
    <mergeCell ref="D3:E3"/>
    <mergeCell ref="F3:G3"/>
    <mergeCell ref="H3:I3"/>
  </mergeCells>
  <printOptions/>
  <pageMargins left="0.39" right="0.15748031496062992" top="0.14" bottom="0.21" header="0.12" footer="0.11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8"/>
  <sheetViews>
    <sheetView zoomScaleSheetLayoutView="100" zoomScalePageLayoutView="0" workbookViewId="0" topLeftCell="A4">
      <selection activeCell="A2" sqref="A2:Q2"/>
    </sheetView>
  </sheetViews>
  <sheetFormatPr defaultColWidth="8.88671875" defaultRowHeight="13.5"/>
  <cols>
    <col min="1" max="1" width="15.77734375" style="501" customWidth="1"/>
    <col min="2" max="2" width="8.10546875" style="501" bestFit="1" customWidth="1"/>
    <col min="3" max="3" width="9.3359375" style="501" bestFit="1" customWidth="1"/>
    <col min="4" max="4" width="9.3359375" style="494" customWidth="1"/>
    <col min="5" max="9" width="9.3359375" style="501" customWidth="1"/>
    <col min="10" max="10" width="8.99609375" style="498" bestFit="1" customWidth="1"/>
    <col min="11" max="11" width="10.10546875" style="500" bestFit="1" customWidth="1"/>
    <col min="12" max="12" width="14.99609375" style="501" bestFit="1" customWidth="1"/>
    <col min="13" max="13" width="4.77734375" style="0" hidden="1" customWidth="1"/>
    <col min="14" max="14" width="7.4453125" style="0" hidden="1" customWidth="1"/>
    <col min="16" max="16" width="0.23046875" style="0" customWidth="1"/>
  </cols>
  <sheetData>
    <row r="1" spans="1:14" s="9" customFormat="1" ht="34.5" customHeight="1">
      <c r="A1" s="959" t="s">
        <v>637</v>
      </c>
      <c r="B1" s="959"/>
      <c r="C1" s="959"/>
      <c r="D1" s="959"/>
      <c r="E1" s="959"/>
      <c r="F1" s="959"/>
      <c r="G1" s="959"/>
      <c r="H1" s="959"/>
      <c r="I1" s="959"/>
      <c r="J1" s="959"/>
      <c r="K1" s="959"/>
      <c r="L1" s="959"/>
      <c r="M1" s="223"/>
      <c r="N1" s="223"/>
    </row>
    <row r="2" spans="1:14" s="10" customFormat="1" ht="15" customHeight="1">
      <c r="A2" s="10" t="s">
        <v>320</v>
      </c>
      <c r="D2" s="113"/>
      <c r="J2" s="40"/>
      <c r="K2" s="197"/>
      <c r="L2" s="21" t="s">
        <v>292</v>
      </c>
      <c r="N2" s="157">
        <v>405458</v>
      </c>
    </row>
    <row r="3" spans="1:14" s="22" customFormat="1" ht="19.5" customHeight="1">
      <c r="A3" s="951" t="s">
        <v>69</v>
      </c>
      <c r="B3" s="960" t="s">
        <v>53</v>
      </c>
      <c r="C3" s="961"/>
      <c r="D3" s="960" t="s">
        <v>458</v>
      </c>
      <c r="E3" s="961"/>
      <c r="F3" s="960" t="s">
        <v>669</v>
      </c>
      <c r="G3" s="961"/>
      <c r="H3" s="960" t="s">
        <v>711</v>
      </c>
      <c r="I3" s="961"/>
      <c r="J3" s="962" t="s">
        <v>713</v>
      </c>
      <c r="K3" s="963"/>
      <c r="L3" s="32"/>
      <c r="N3" s="158">
        <v>201884</v>
      </c>
    </row>
    <row r="4" spans="1:14" s="22" customFormat="1" ht="18.75" customHeight="1">
      <c r="A4" s="952"/>
      <c r="B4" s="17" t="s">
        <v>56</v>
      </c>
      <c r="C4" s="16" t="s">
        <v>54</v>
      </c>
      <c r="D4" s="491" t="s">
        <v>463</v>
      </c>
      <c r="E4" s="17" t="s">
        <v>464</v>
      </c>
      <c r="F4" s="17" t="s">
        <v>463</v>
      </c>
      <c r="G4" s="17" t="s">
        <v>464</v>
      </c>
      <c r="H4" s="17" t="s">
        <v>463</v>
      </c>
      <c r="I4" s="17" t="s">
        <v>464</v>
      </c>
      <c r="J4" s="495" t="s">
        <v>548</v>
      </c>
      <c r="K4" s="496" t="s">
        <v>549</v>
      </c>
      <c r="L4" s="23" t="s">
        <v>550</v>
      </c>
      <c r="N4" s="114">
        <v>203574</v>
      </c>
    </row>
    <row r="5" spans="1:15" s="29" customFormat="1" ht="18.75" customHeight="1">
      <c r="A5" s="953"/>
      <c r="B5" s="24" t="s">
        <v>551</v>
      </c>
      <c r="C5" s="24" t="s">
        <v>552</v>
      </c>
      <c r="D5" s="492" t="s">
        <v>465</v>
      </c>
      <c r="E5" s="24" t="s">
        <v>466</v>
      </c>
      <c r="F5" s="24" t="s">
        <v>465</v>
      </c>
      <c r="G5" s="24" t="s">
        <v>466</v>
      </c>
      <c r="H5" s="24" t="s">
        <v>465</v>
      </c>
      <c r="I5" s="24" t="s">
        <v>466</v>
      </c>
      <c r="J5" s="497" t="s">
        <v>551</v>
      </c>
      <c r="K5" s="497" t="s">
        <v>552</v>
      </c>
      <c r="L5" s="25"/>
      <c r="N5" s="220">
        <v>422790</v>
      </c>
      <c r="O5" s="157"/>
    </row>
    <row r="6" spans="1:16" s="30" customFormat="1" ht="18" customHeight="1">
      <c r="A6" s="517" t="s">
        <v>590</v>
      </c>
      <c r="B6" s="168">
        <f>SUM(B7:B8)</f>
        <v>35288</v>
      </c>
      <c r="C6" s="163">
        <f>B6/N5*100</f>
        <v>8.34646041770146</v>
      </c>
      <c r="D6" s="489">
        <v>35978</v>
      </c>
      <c r="E6" s="163">
        <v>8.373675684733833</v>
      </c>
      <c r="F6" s="168">
        <v>37143</v>
      </c>
      <c r="G6" s="163">
        <v>8.5</v>
      </c>
      <c r="H6" s="168">
        <v>39010</v>
      </c>
      <c r="I6" s="163">
        <v>8.691409296087196</v>
      </c>
      <c r="J6" s="651">
        <f>SUM(J7:J8)</f>
        <v>40975</v>
      </c>
      <c r="K6" s="652">
        <f>J6/P6*100</f>
        <v>9.129210353939317</v>
      </c>
      <c r="L6" s="31" t="s">
        <v>553</v>
      </c>
      <c r="N6" s="221">
        <v>210873</v>
      </c>
      <c r="O6" s="507"/>
      <c r="P6" s="586">
        <f>SUM(P7:P8)</f>
        <v>448834</v>
      </c>
    </row>
    <row r="7" spans="1:16" s="11" customFormat="1" ht="18" customHeight="1">
      <c r="A7" s="28" t="s">
        <v>584</v>
      </c>
      <c r="B7" s="168">
        <v>18377</v>
      </c>
      <c r="C7" s="163">
        <f>B7/N6*100</f>
        <v>8.71472402820655</v>
      </c>
      <c r="D7" s="489">
        <v>18744</v>
      </c>
      <c r="E7" s="163">
        <v>8.734877998769736</v>
      </c>
      <c r="F7" s="168">
        <v>19346</v>
      </c>
      <c r="G7" s="163">
        <v>8.8</v>
      </c>
      <c r="H7" s="168">
        <v>20336</v>
      </c>
      <c r="I7" s="163">
        <v>9.055084802365293</v>
      </c>
      <c r="J7" s="168">
        <v>21209</v>
      </c>
      <c r="K7" s="653">
        <f>J7/P7*100</f>
        <v>9.443808692632057</v>
      </c>
      <c r="L7" s="31" t="s">
        <v>554</v>
      </c>
      <c r="N7" s="224">
        <v>211917</v>
      </c>
      <c r="O7" s="507"/>
      <c r="P7" s="113">
        <v>224581</v>
      </c>
    </row>
    <row r="8" spans="1:16" s="11" customFormat="1" ht="18" customHeight="1">
      <c r="A8" s="28" t="s">
        <v>585</v>
      </c>
      <c r="B8" s="168">
        <v>16911</v>
      </c>
      <c r="C8" s="163">
        <f>B8/N7*100</f>
        <v>7.980011042058919</v>
      </c>
      <c r="D8" s="489">
        <v>17234</v>
      </c>
      <c r="E8" s="163">
        <v>8.013279520895717</v>
      </c>
      <c r="F8" s="168">
        <v>17797</v>
      </c>
      <c r="G8" s="163">
        <v>8.1</v>
      </c>
      <c r="H8" s="168">
        <v>18674</v>
      </c>
      <c r="I8" s="163">
        <v>8.327201865749846</v>
      </c>
      <c r="J8" s="168">
        <v>19766</v>
      </c>
      <c r="K8" s="653">
        <f>J8/P8*100</f>
        <v>8.814151873107607</v>
      </c>
      <c r="L8" s="31" t="s">
        <v>555</v>
      </c>
      <c r="N8" s="157">
        <f>SUM(N9:N10)</f>
        <v>429656</v>
      </c>
      <c r="P8" s="113">
        <v>224253</v>
      </c>
    </row>
    <row r="9" spans="1:14" s="30" customFormat="1" ht="18" customHeight="1">
      <c r="A9" s="517" t="s">
        <v>591</v>
      </c>
      <c r="B9" s="168">
        <f>SUM(B10:B11)</f>
        <v>32454</v>
      </c>
      <c r="C9" s="163">
        <f>B9/N5*100</f>
        <v>7.676151280777691</v>
      </c>
      <c r="D9" s="489">
        <v>33638</v>
      </c>
      <c r="E9" s="163">
        <v>7.82905394082708</v>
      </c>
      <c r="F9" s="168">
        <v>35037</v>
      </c>
      <c r="G9" s="163">
        <v>8</v>
      </c>
      <c r="H9" s="168">
        <v>35807</v>
      </c>
      <c r="I9" s="163">
        <v>7.977782431812207</v>
      </c>
      <c r="J9" s="651">
        <f>SUM(J10:J11)</f>
        <v>36633</v>
      </c>
      <c r="K9" s="654">
        <f>J9/P6*100</f>
        <v>8.161814835774473</v>
      </c>
      <c r="L9" s="31" t="s">
        <v>556</v>
      </c>
      <c r="N9" s="158">
        <v>214588</v>
      </c>
    </row>
    <row r="10" spans="1:14" s="11" customFormat="1" ht="18" customHeight="1">
      <c r="A10" s="28" t="s">
        <v>584</v>
      </c>
      <c r="B10" s="168">
        <v>16513</v>
      </c>
      <c r="C10" s="163">
        <f>B10/N6*100</f>
        <v>7.830779663588985</v>
      </c>
      <c r="D10" s="489">
        <v>17137</v>
      </c>
      <c r="E10" s="163">
        <v>7.986001081141536</v>
      </c>
      <c r="F10" s="168">
        <v>17881</v>
      </c>
      <c r="G10" s="163">
        <v>8.2</v>
      </c>
      <c r="H10" s="168">
        <v>18376</v>
      </c>
      <c r="I10" s="163">
        <v>8.182348462247473</v>
      </c>
      <c r="J10" s="168">
        <v>18797</v>
      </c>
      <c r="K10" s="653">
        <f>J10/P7*100</f>
        <v>8.369808665915638</v>
      </c>
      <c r="L10" s="31" t="s">
        <v>554</v>
      </c>
      <c r="N10" s="232">
        <v>215068</v>
      </c>
    </row>
    <row r="11" spans="1:12" s="11" customFormat="1" ht="18" customHeight="1">
      <c r="A11" s="28" t="s">
        <v>585</v>
      </c>
      <c r="B11" s="168">
        <v>15941</v>
      </c>
      <c r="C11" s="163">
        <f>B11/N7*100</f>
        <v>7.522284668054002</v>
      </c>
      <c r="D11" s="489">
        <v>16501</v>
      </c>
      <c r="E11" s="163">
        <v>7.672457083341083</v>
      </c>
      <c r="F11" s="168">
        <v>17156</v>
      </c>
      <c r="G11" s="163">
        <v>7.8</v>
      </c>
      <c r="H11" s="168">
        <v>17431</v>
      </c>
      <c r="I11" s="163">
        <v>7.772917196202503</v>
      </c>
      <c r="J11" s="168">
        <v>17836</v>
      </c>
      <c r="K11" s="653">
        <f>J11/P8*100</f>
        <v>7.953516786843432</v>
      </c>
      <c r="L11" s="31" t="s">
        <v>555</v>
      </c>
    </row>
    <row r="12" spans="1:12" s="30" customFormat="1" ht="18" customHeight="1">
      <c r="A12" s="517" t="s">
        <v>592</v>
      </c>
      <c r="B12" s="168">
        <f>SUM(B13:B14)</f>
        <v>23380</v>
      </c>
      <c r="C12" s="163">
        <f>B12/N5*100</f>
        <v>5.5299321175997544</v>
      </c>
      <c r="D12" s="489">
        <v>25390</v>
      </c>
      <c r="E12" s="163">
        <v>5.909378665723277</v>
      </c>
      <c r="F12" s="168">
        <v>27893</v>
      </c>
      <c r="G12" s="163">
        <v>6.4</v>
      </c>
      <c r="H12" s="168">
        <v>30272</v>
      </c>
      <c r="I12" s="163">
        <v>6.744587085648591</v>
      </c>
      <c r="J12" s="651">
        <f>SUM(J13:J14)</f>
        <v>32110</v>
      </c>
      <c r="K12" s="654">
        <f>J12/P6*100</f>
        <v>7.154092604392716</v>
      </c>
      <c r="L12" s="31" t="s">
        <v>557</v>
      </c>
    </row>
    <row r="13" spans="1:13" s="11" customFormat="1" ht="18" customHeight="1">
      <c r="A13" s="28" t="s">
        <v>584</v>
      </c>
      <c r="B13" s="168">
        <v>11612</v>
      </c>
      <c r="C13" s="163">
        <f>B13/N6*100</f>
        <v>5.506631953830031</v>
      </c>
      <c r="D13" s="489">
        <v>12707</v>
      </c>
      <c r="E13" s="163">
        <v>5.921579957872761</v>
      </c>
      <c r="F13" s="168">
        <v>14091</v>
      </c>
      <c r="G13" s="163">
        <v>6.4</v>
      </c>
      <c r="H13" s="168">
        <v>15281</v>
      </c>
      <c r="I13" s="163">
        <v>6.80422653741857</v>
      </c>
      <c r="J13" s="168">
        <v>16301</v>
      </c>
      <c r="K13" s="653">
        <f>J13/P7*100</f>
        <v>7.2584056531941705</v>
      </c>
      <c r="L13" s="31" t="s">
        <v>554</v>
      </c>
      <c r="M13" s="30"/>
    </row>
    <row r="14" spans="1:12" s="11" customFormat="1" ht="18" customHeight="1">
      <c r="A14" s="28" t="s">
        <v>585</v>
      </c>
      <c r="B14" s="168">
        <v>11768</v>
      </c>
      <c r="C14" s="163">
        <f>B14/N7*100</f>
        <v>5.553117494113261</v>
      </c>
      <c r="D14" s="489">
        <v>12683</v>
      </c>
      <c r="E14" s="163">
        <v>5.897204605055145</v>
      </c>
      <c r="F14" s="168">
        <v>13802</v>
      </c>
      <c r="G14" s="163">
        <v>6.3</v>
      </c>
      <c r="H14" s="168">
        <v>14991</v>
      </c>
      <c r="I14" s="163">
        <v>6.684860403205309</v>
      </c>
      <c r="J14" s="168">
        <v>15809</v>
      </c>
      <c r="K14" s="653">
        <f>J14/P8*100</f>
        <v>7.049626983808466</v>
      </c>
      <c r="L14" s="31" t="s">
        <v>555</v>
      </c>
    </row>
    <row r="15" spans="1:12" s="30" customFormat="1" ht="18" customHeight="1">
      <c r="A15" s="517" t="s">
        <v>593</v>
      </c>
      <c r="B15" s="168">
        <f>SUM(B16:B17)</f>
        <v>17483</v>
      </c>
      <c r="C15" s="163">
        <f>B15/N5*100</f>
        <v>4.1351498379810305</v>
      </c>
      <c r="D15" s="489">
        <v>17880</v>
      </c>
      <c r="E15" s="163">
        <v>4.161468709851602</v>
      </c>
      <c r="F15" s="168">
        <v>18029</v>
      </c>
      <c r="G15" s="163">
        <v>4.1</v>
      </c>
      <c r="H15" s="168">
        <v>19407</v>
      </c>
      <c r="I15" s="163">
        <v>4.323870295031125</v>
      </c>
      <c r="J15" s="651">
        <f>SUM(J16:J17)</f>
        <v>22057</v>
      </c>
      <c r="K15" s="654">
        <f>J15/P6*100</f>
        <v>4.914289024450019</v>
      </c>
      <c r="L15" s="31" t="s">
        <v>558</v>
      </c>
    </row>
    <row r="16" spans="1:12" s="11" customFormat="1" ht="18" customHeight="1">
      <c r="A16" s="28" t="s">
        <v>584</v>
      </c>
      <c r="B16" s="168">
        <v>8506</v>
      </c>
      <c r="C16" s="163">
        <f>B16/N6*100</f>
        <v>4.033707492187241</v>
      </c>
      <c r="D16" s="489">
        <v>8786</v>
      </c>
      <c r="E16" s="163">
        <v>4.094357559602587</v>
      </c>
      <c r="F16" s="168">
        <v>8775</v>
      </c>
      <c r="G16" s="163">
        <v>4</v>
      </c>
      <c r="H16" s="168">
        <v>9506</v>
      </c>
      <c r="I16" s="163">
        <v>4.2327712495714245</v>
      </c>
      <c r="J16" s="168">
        <v>10868</v>
      </c>
      <c r="K16" s="653">
        <f>J16/P7*100</f>
        <v>4.839233951224725</v>
      </c>
      <c r="L16" s="31" t="s">
        <v>554</v>
      </c>
    </row>
    <row r="17" spans="1:12" s="11" customFormat="1" ht="18" customHeight="1">
      <c r="A17" s="28" t="s">
        <v>585</v>
      </c>
      <c r="B17" s="168">
        <v>8977</v>
      </c>
      <c r="C17" s="163">
        <f>B17/N7*100</f>
        <v>4.236092432414577</v>
      </c>
      <c r="D17" s="489">
        <v>9094</v>
      </c>
      <c r="E17" s="163">
        <v>4.228430077928841</v>
      </c>
      <c r="F17" s="168">
        <v>9254</v>
      </c>
      <c r="G17" s="163">
        <v>4.2</v>
      </c>
      <c r="H17" s="168">
        <v>9901</v>
      </c>
      <c r="I17" s="163">
        <v>4.415102585026733</v>
      </c>
      <c r="J17" s="168">
        <v>11189</v>
      </c>
      <c r="K17" s="653">
        <f>J17/P8*100</f>
        <v>4.9894538757564</v>
      </c>
      <c r="L17" s="31" t="s">
        <v>555</v>
      </c>
    </row>
    <row r="18" spans="1:12" s="30" customFormat="1" ht="18" customHeight="1">
      <c r="A18" s="517" t="s">
        <v>594</v>
      </c>
      <c r="B18" s="168">
        <f>SUM(B19:B20)</f>
        <v>15034</v>
      </c>
      <c r="C18" s="163">
        <f>B18/N5*100</f>
        <v>3.555902457484803</v>
      </c>
      <c r="D18" s="489">
        <v>15630</v>
      </c>
      <c r="E18" s="163">
        <v>3.637793956095109</v>
      </c>
      <c r="F18" s="168">
        <v>16260</v>
      </c>
      <c r="G18" s="163">
        <v>3.7</v>
      </c>
      <c r="H18" s="168">
        <v>16656</v>
      </c>
      <c r="I18" s="163">
        <v>3.710948814038152</v>
      </c>
      <c r="J18" s="651">
        <f>SUM(J19:J20)</f>
        <v>17486</v>
      </c>
      <c r="K18" s="654">
        <f>J18/P6*100</f>
        <v>3.89587241608256</v>
      </c>
      <c r="L18" s="31" t="s">
        <v>559</v>
      </c>
    </row>
    <row r="19" spans="1:12" s="11" customFormat="1" ht="18" customHeight="1">
      <c r="A19" s="28" t="s">
        <v>584</v>
      </c>
      <c r="B19" s="168">
        <v>7162</v>
      </c>
      <c r="C19" s="163">
        <f>B19/N6*100</f>
        <v>3.3963570490295107</v>
      </c>
      <c r="D19" s="489">
        <v>7462</v>
      </c>
      <c r="E19" s="163">
        <v>3.4773612690364795</v>
      </c>
      <c r="F19" s="168">
        <v>7851</v>
      </c>
      <c r="G19" s="163">
        <v>3.6</v>
      </c>
      <c r="H19" s="168">
        <v>8039</v>
      </c>
      <c r="I19" s="163">
        <v>3.579554815411811</v>
      </c>
      <c r="J19" s="168">
        <v>8384</v>
      </c>
      <c r="K19" s="653">
        <f>J19/P7*100</f>
        <v>3.7331742222182642</v>
      </c>
      <c r="L19" s="31" t="s">
        <v>554</v>
      </c>
    </row>
    <row r="20" spans="1:12" s="11" customFormat="1" ht="18" customHeight="1">
      <c r="A20" s="28" t="s">
        <v>585</v>
      </c>
      <c r="B20" s="168">
        <v>7872</v>
      </c>
      <c r="C20" s="163">
        <f>B20/N7*100</f>
        <v>3.7146618723368108</v>
      </c>
      <c r="D20" s="489">
        <v>8168</v>
      </c>
      <c r="E20" s="163">
        <v>3.7978685810999315</v>
      </c>
      <c r="F20" s="168">
        <v>8409</v>
      </c>
      <c r="G20" s="163">
        <v>3.8</v>
      </c>
      <c r="H20" s="168">
        <v>8617</v>
      </c>
      <c r="I20" s="163">
        <v>3.842534993957717</v>
      </c>
      <c r="J20" s="168">
        <v>9102</v>
      </c>
      <c r="K20" s="653">
        <f>J20/P8*100</f>
        <v>4.058808577811668</v>
      </c>
      <c r="L20" s="31" t="s">
        <v>555</v>
      </c>
    </row>
    <row r="21" spans="1:12" s="30" customFormat="1" ht="18" customHeight="1">
      <c r="A21" s="517" t="s">
        <v>595</v>
      </c>
      <c r="B21" s="168">
        <f>SUM(B22:B23)</f>
        <v>13119</v>
      </c>
      <c r="C21" s="163">
        <f>B21/N5*100</f>
        <v>3.1029589157737885</v>
      </c>
      <c r="D21" s="489">
        <v>13609</v>
      </c>
      <c r="E21" s="163">
        <v>3.167417655054276</v>
      </c>
      <c r="F21" s="168">
        <v>13893</v>
      </c>
      <c r="G21" s="163">
        <v>3.2</v>
      </c>
      <c r="H21" s="168">
        <v>14050</v>
      </c>
      <c r="I21" s="163">
        <v>3.130333263522817</v>
      </c>
      <c r="J21" s="651">
        <f>SUM(J22:J23)</f>
        <v>14237</v>
      </c>
      <c r="K21" s="654">
        <f>J21/P6*100</f>
        <v>3.171996773862942</v>
      </c>
      <c r="L21" s="31" t="s">
        <v>560</v>
      </c>
    </row>
    <row r="22" spans="1:12" s="11" customFormat="1" ht="18" customHeight="1">
      <c r="A22" s="28" t="s">
        <v>584</v>
      </c>
      <c r="B22" s="168">
        <v>5667</v>
      </c>
      <c r="C22" s="163">
        <f>B22/N6*100</f>
        <v>2.687399524832482</v>
      </c>
      <c r="D22" s="489">
        <v>5948</v>
      </c>
      <c r="E22" s="163">
        <v>2.771823214718437</v>
      </c>
      <c r="F22" s="168">
        <v>6128</v>
      </c>
      <c r="G22" s="163">
        <v>2.8</v>
      </c>
      <c r="H22" s="168">
        <v>6311</v>
      </c>
      <c r="I22" s="163">
        <v>2.810121960450795</v>
      </c>
      <c r="J22" s="168">
        <v>6529</v>
      </c>
      <c r="K22" s="653">
        <f>J22/P7*100</f>
        <v>2.9071916146067567</v>
      </c>
      <c r="L22" s="31" t="s">
        <v>554</v>
      </c>
    </row>
    <row r="23" spans="1:12" s="11" customFormat="1" ht="18" customHeight="1">
      <c r="A23" s="28" t="s">
        <v>585</v>
      </c>
      <c r="B23" s="168">
        <v>7452</v>
      </c>
      <c r="C23" s="163">
        <f>B23/N7*100</f>
        <v>3.5164710712212797</v>
      </c>
      <c r="D23" s="489">
        <v>7661</v>
      </c>
      <c r="E23" s="163">
        <v>3.5621291870478173</v>
      </c>
      <c r="F23" s="168">
        <v>7765</v>
      </c>
      <c r="G23" s="163">
        <v>3.5</v>
      </c>
      <c r="H23" s="168">
        <v>7739</v>
      </c>
      <c r="I23" s="163">
        <v>3.451012918444792</v>
      </c>
      <c r="J23" s="168">
        <v>7708</v>
      </c>
      <c r="K23" s="653">
        <f>J23/P8*100</f>
        <v>3.4371892460747464</v>
      </c>
      <c r="L23" s="31" t="s">
        <v>555</v>
      </c>
    </row>
    <row r="24" spans="1:12" s="30" customFormat="1" ht="18" customHeight="1">
      <c r="A24" s="517" t="s">
        <v>596</v>
      </c>
      <c r="B24" s="168">
        <f>SUM(B25:B26)</f>
        <v>9803</v>
      </c>
      <c r="C24" s="163">
        <f>B24/N5*100</f>
        <v>2.3186451902835925</v>
      </c>
      <c r="D24" s="489">
        <v>10308</v>
      </c>
      <c r="E24" s="163">
        <v>2.399128605209749</v>
      </c>
      <c r="F24" s="168">
        <v>10585</v>
      </c>
      <c r="G24" s="163">
        <v>2.4</v>
      </c>
      <c r="H24" s="168">
        <v>11092</v>
      </c>
      <c r="I24" s="163">
        <v>2.47129228177901</v>
      </c>
      <c r="J24" s="651">
        <f>SUM(J25:J26)</f>
        <v>11538</v>
      </c>
      <c r="K24" s="654">
        <f>J24/P6*100</f>
        <v>2.570660867937812</v>
      </c>
      <c r="L24" s="31" t="s">
        <v>561</v>
      </c>
    </row>
    <row r="25" spans="1:12" s="11" customFormat="1" ht="18" customHeight="1">
      <c r="A25" s="28" t="s">
        <v>584</v>
      </c>
      <c r="B25" s="168">
        <v>3505</v>
      </c>
      <c r="C25" s="163">
        <f>B25/N6*100</f>
        <v>1.6621378744552409</v>
      </c>
      <c r="D25" s="489">
        <v>3820</v>
      </c>
      <c r="E25" s="163">
        <v>1.780155460696777</v>
      </c>
      <c r="F25" s="168">
        <v>4074</v>
      </c>
      <c r="G25" s="163">
        <v>1.9</v>
      </c>
      <c r="H25" s="168">
        <v>4345</v>
      </c>
      <c r="I25" s="163">
        <v>1.9347139784754723</v>
      </c>
      <c r="J25" s="168">
        <v>4549</v>
      </c>
      <c r="K25" s="653">
        <f>J25/P7*100</f>
        <v>2.0255498016305924</v>
      </c>
      <c r="L25" s="31" t="s">
        <v>554</v>
      </c>
    </row>
    <row r="26" spans="1:12" s="11" customFormat="1" ht="18" customHeight="1">
      <c r="A26" s="28" t="s">
        <v>585</v>
      </c>
      <c r="B26" s="168">
        <v>6298</v>
      </c>
      <c r="C26" s="163">
        <f>B26/N7*100</f>
        <v>2.9719182510133684</v>
      </c>
      <c r="D26" s="489">
        <v>6488</v>
      </c>
      <c r="E26" s="163">
        <v>3.0167202931165957</v>
      </c>
      <c r="F26" s="168">
        <v>6511</v>
      </c>
      <c r="G26" s="163">
        <v>3</v>
      </c>
      <c r="H26" s="168">
        <v>6747</v>
      </c>
      <c r="I26" s="163">
        <v>3.00865540260331</v>
      </c>
      <c r="J26" s="168">
        <v>6989</v>
      </c>
      <c r="K26" s="653">
        <f>J26/P8*100</f>
        <v>3.116569232072704</v>
      </c>
      <c r="L26" s="31" t="s">
        <v>555</v>
      </c>
    </row>
    <row r="27" spans="1:12" s="30" customFormat="1" ht="18" customHeight="1">
      <c r="A27" s="517" t="s">
        <v>597</v>
      </c>
      <c r="B27" s="168">
        <f>SUM(B28:B29)</f>
        <v>5294</v>
      </c>
      <c r="C27" s="163">
        <f>B27/N5*100</f>
        <v>1.2521582818893542</v>
      </c>
      <c r="D27" s="489">
        <v>5826</v>
      </c>
      <c r="E27" s="163">
        <v>1.355968495726814</v>
      </c>
      <c r="F27" s="168">
        <v>6679</v>
      </c>
      <c r="G27" s="163">
        <v>1.5</v>
      </c>
      <c r="H27" s="168">
        <v>7283</v>
      </c>
      <c r="I27" s="163">
        <v>1.6226489080595499</v>
      </c>
      <c r="J27" s="651">
        <f>SUM(J28:J29)</f>
        <v>7839</v>
      </c>
      <c r="K27" s="654">
        <f>J27/P6*100</f>
        <v>1.74652544147725</v>
      </c>
      <c r="L27" s="31" t="s">
        <v>562</v>
      </c>
    </row>
    <row r="28" spans="1:12" s="11" customFormat="1" ht="18" customHeight="1">
      <c r="A28" s="28" t="s">
        <v>584</v>
      </c>
      <c r="B28" s="168">
        <v>1296</v>
      </c>
      <c r="C28" s="163">
        <f>B28/N6*100</f>
        <v>0.6145879273306681</v>
      </c>
      <c r="D28" s="489">
        <v>1530</v>
      </c>
      <c r="E28" s="163">
        <v>0.7129942028445206</v>
      </c>
      <c r="F28" s="168">
        <v>1855</v>
      </c>
      <c r="G28" s="163">
        <v>0.8</v>
      </c>
      <c r="H28" s="168">
        <v>2188</v>
      </c>
      <c r="I28" s="163">
        <v>0.9742587307029534</v>
      </c>
      <c r="J28" s="168">
        <v>2537</v>
      </c>
      <c r="K28" s="653">
        <f>J28/P7*100</f>
        <v>1.1296592320810754</v>
      </c>
      <c r="L28" s="31" t="s">
        <v>554</v>
      </c>
    </row>
    <row r="29" spans="1:12" s="11" customFormat="1" ht="18" customHeight="1">
      <c r="A29" s="28" t="s">
        <v>585</v>
      </c>
      <c r="B29" s="168">
        <v>3998</v>
      </c>
      <c r="C29" s="163">
        <f>B29/N7*100</f>
        <v>1.8865876734759364</v>
      </c>
      <c r="D29" s="489">
        <v>4296</v>
      </c>
      <c r="E29" s="163">
        <v>1.997507764985958</v>
      </c>
      <c r="F29" s="168">
        <v>4824</v>
      </c>
      <c r="G29" s="163">
        <v>2.2</v>
      </c>
      <c r="H29" s="168">
        <v>5095</v>
      </c>
      <c r="I29" s="163">
        <v>2.271987442754389</v>
      </c>
      <c r="J29" s="168">
        <v>5302</v>
      </c>
      <c r="K29" s="653">
        <f>J29/P8*100</f>
        <v>2.364293900193086</v>
      </c>
      <c r="L29" s="31" t="s">
        <v>555</v>
      </c>
    </row>
    <row r="30" spans="1:12" s="30" customFormat="1" ht="18" customHeight="1">
      <c r="A30" s="517" t="s">
        <v>598</v>
      </c>
      <c r="B30" s="168">
        <f>SUM(B31:B32)</f>
        <v>4491</v>
      </c>
      <c r="C30" s="163">
        <f>B30/N5*100</f>
        <v>1.0622294756261974</v>
      </c>
      <c r="D30" s="489">
        <v>4726</v>
      </c>
      <c r="E30" s="163">
        <v>1.0999497272236394</v>
      </c>
      <c r="F30" s="168">
        <v>4952</v>
      </c>
      <c r="G30" s="163">
        <v>1.1</v>
      </c>
      <c r="H30" s="168">
        <v>5453</v>
      </c>
      <c r="I30" s="163">
        <v>1.2149257854797095</v>
      </c>
      <c r="J30" s="651">
        <f>SUM(J31:J32)</f>
        <v>5814</v>
      </c>
      <c r="K30" s="654">
        <f>J30/P6*100</f>
        <v>1.2953564123930006</v>
      </c>
      <c r="L30" s="31" t="s">
        <v>563</v>
      </c>
    </row>
    <row r="31" spans="1:12" s="11" customFormat="1" ht="18" customHeight="1">
      <c r="A31" s="28" t="s">
        <v>584</v>
      </c>
      <c r="B31" s="168">
        <v>704</v>
      </c>
      <c r="C31" s="163">
        <f>B31/N6*100</f>
        <v>0.33385023213023957</v>
      </c>
      <c r="D31" s="489">
        <v>727</v>
      </c>
      <c r="E31" s="163">
        <v>0.3387887486718736</v>
      </c>
      <c r="F31" s="168">
        <v>771</v>
      </c>
      <c r="G31" s="163">
        <v>0.4</v>
      </c>
      <c r="H31" s="168">
        <v>892</v>
      </c>
      <c r="I31" s="163">
        <v>0.39718408948219125</v>
      </c>
      <c r="J31" s="168">
        <v>974</v>
      </c>
      <c r="K31" s="653">
        <f>J31/P7*100</f>
        <v>0.43369652820140614</v>
      </c>
      <c r="L31" s="31" t="s">
        <v>554</v>
      </c>
    </row>
    <row r="32" spans="1:14" s="197" customFormat="1" ht="18" customHeight="1">
      <c r="A32" s="176" t="s">
        <v>585</v>
      </c>
      <c r="B32" s="203">
        <v>3787</v>
      </c>
      <c r="C32" s="164">
        <f>B32/N7*100</f>
        <v>1.7870203900583719</v>
      </c>
      <c r="D32" s="490">
        <v>3999</v>
      </c>
      <c r="E32" s="164">
        <v>1.859411906931761</v>
      </c>
      <c r="F32" s="203">
        <v>4181</v>
      </c>
      <c r="G32" s="164">
        <v>1.9</v>
      </c>
      <c r="H32" s="203">
        <v>4561</v>
      </c>
      <c r="I32" s="164">
        <v>2.033863538057462</v>
      </c>
      <c r="J32" s="203">
        <v>4840</v>
      </c>
      <c r="K32" s="655">
        <f>J32/P8*100</f>
        <v>2.158276589387879</v>
      </c>
      <c r="L32" s="43" t="s">
        <v>555</v>
      </c>
      <c r="M32" s="174"/>
      <c r="N32" s="174"/>
    </row>
    <row r="33" spans="1:16" s="194" customFormat="1" ht="17.25" customHeight="1">
      <c r="A33" s="227" t="s">
        <v>706</v>
      </c>
      <c r="B33" s="231"/>
      <c r="C33" s="231"/>
      <c r="D33" s="231"/>
      <c r="E33" s="229" t="s">
        <v>707</v>
      </c>
      <c r="F33" s="231"/>
      <c r="G33" s="231"/>
      <c r="H33" s="236"/>
      <c r="I33" s="231"/>
      <c r="K33" s="231"/>
      <c r="M33" s="195"/>
      <c r="N33" s="195"/>
      <c r="O33" s="195"/>
      <c r="P33" s="195"/>
    </row>
    <row r="34" spans="1:8" s="231" customFormat="1" ht="17.25" customHeight="1">
      <c r="A34" s="231" t="s">
        <v>731</v>
      </c>
      <c r="E34" s="231" t="s">
        <v>732</v>
      </c>
      <c r="H34" s="236"/>
    </row>
    <row r="35" spans="1:11" s="44" customFormat="1" ht="15" customHeight="1">
      <c r="A35" s="22"/>
      <c r="D35" s="493"/>
      <c r="K35" s="235"/>
    </row>
    <row r="36" spans="4:11" s="44" customFormat="1" ht="12.75" customHeight="1">
      <c r="D36" s="493"/>
      <c r="K36" s="235"/>
    </row>
    <row r="37" spans="4:11" s="44" customFormat="1" ht="24" customHeight="1">
      <c r="D37" s="493"/>
      <c r="K37" s="235"/>
    </row>
    <row r="38" spans="1:12" s="196" customFormat="1" ht="13.5">
      <c r="A38" s="498"/>
      <c r="B38" s="498"/>
      <c r="C38" s="498"/>
      <c r="D38" s="499"/>
      <c r="E38" s="498"/>
      <c r="F38" s="498"/>
      <c r="G38" s="498"/>
      <c r="H38" s="498"/>
      <c r="I38" s="498"/>
      <c r="J38" s="498"/>
      <c r="K38" s="500"/>
      <c r="L38" s="498"/>
    </row>
  </sheetData>
  <sheetProtection/>
  <mergeCells count="7">
    <mergeCell ref="A1:L1"/>
    <mergeCell ref="B3:C3"/>
    <mergeCell ref="A3:A5"/>
    <mergeCell ref="J3:K3"/>
    <mergeCell ref="D3:E3"/>
    <mergeCell ref="F3:G3"/>
    <mergeCell ref="H3:I3"/>
  </mergeCells>
  <printOptions/>
  <pageMargins left="0.44" right="0.5511811023622047" top="0.19" bottom="0.11" header="0.16" footer="0.1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259"/>
  <sheetViews>
    <sheetView zoomScaleSheetLayoutView="100" zoomScalePageLayoutView="0" workbookViewId="0" topLeftCell="A1">
      <pane xSplit="1" ySplit="6" topLeftCell="B10" activePane="bottomRight" state="frozen"/>
      <selection pane="topLeft" activeCell="A2" sqref="A2:Q2"/>
      <selection pane="topRight" activeCell="A2" sqref="A2:Q2"/>
      <selection pane="bottomLeft" activeCell="A2" sqref="A2:Q2"/>
      <selection pane="bottomRight" activeCell="A2" sqref="A2:Q2"/>
    </sheetView>
  </sheetViews>
  <sheetFormatPr defaultColWidth="2.21484375" defaultRowHeight="79.5" customHeight="1"/>
  <cols>
    <col min="1" max="1" width="11.3359375" style="296" customWidth="1"/>
    <col min="2" max="2" width="8.5546875" style="296" customWidth="1"/>
    <col min="3" max="3" width="8.77734375" style="296" customWidth="1"/>
    <col min="4" max="5" width="7.4453125" style="296" customWidth="1"/>
    <col min="6" max="6" width="9.4453125" style="296" customWidth="1"/>
    <col min="7" max="7" width="7.4453125" style="296" customWidth="1"/>
    <col min="8" max="8" width="8.6640625" style="296" customWidth="1"/>
    <col min="9" max="9" width="9.21484375" style="296" customWidth="1"/>
    <col min="10" max="13" width="7.4453125" style="296" customWidth="1"/>
    <col min="14" max="15" width="8.5546875" style="296" customWidth="1"/>
    <col min="16" max="19" width="7.4453125" style="296" customWidth="1"/>
    <col min="20" max="115" width="3.5546875" style="296" hidden="1" customWidth="1"/>
    <col min="116" max="16384" width="2.21484375" style="296" customWidth="1"/>
  </cols>
  <sheetData>
    <row r="1" spans="1:19" s="266" customFormat="1" ht="30.75" customHeight="1">
      <c r="A1" s="964" t="s">
        <v>638</v>
      </c>
      <c r="B1" s="964"/>
      <c r="C1" s="964"/>
      <c r="D1" s="964"/>
      <c r="E1" s="964"/>
      <c r="F1" s="964"/>
      <c r="G1" s="964"/>
      <c r="H1" s="964"/>
      <c r="I1" s="964"/>
      <c r="J1" s="964"/>
      <c r="K1" s="964"/>
      <c r="L1" s="964"/>
      <c r="M1" s="964"/>
      <c r="N1" s="964"/>
      <c r="O1" s="964"/>
      <c r="P1" s="964"/>
      <c r="Q1" s="964"/>
      <c r="R1" s="964"/>
      <c r="S1" s="964"/>
    </row>
    <row r="2" spans="1:19" s="267" customFormat="1" ht="18" customHeight="1">
      <c r="A2" s="267" t="s">
        <v>77</v>
      </c>
      <c r="S2" s="268" t="s">
        <v>267</v>
      </c>
    </row>
    <row r="3" spans="1:19" s="267" customFormat="1" ht="24.75" customHeight="1">
      <c r="A3" s="241"/>
      <c r="B3" s="965" t="s">
        <v>78</v>
      </c>
      <c r="C3" s="966"/>
      <c r="D3" s="966"/>
      <c r="E3" s="966"/>
      <c r="F3" s="966"/>
      <c r="G3" s="967"/>
      <c r="H3" s="968" t="s">
        <v>79</v>
      </c>
      <c r="I3" s="966"/>
      <c r="J3" s="966"/>
      <c r="K3" s="966"/>
      <c r="L3" s="966"/>
      <c r="M3" s="967"/>
      <c r="N3" s="965" t="s">
        <v>80</v>
      </c>
      <c r="O3" s="966"/>
      <c r="P3" s="966"/>
      <c r="Q3" s="966"/>
      <c r="R3" s="966"/>
      <c r="S3" s="966"/>
    </row>
    <row r="4" spans="1:19" s="267" customFormat="1" ht="24.75" customHeight="1">
      <c r="A4" s="269" t="s">
        <v>70</v>
      </c>
      <c r="B4" s="270"/>
      <c r="C4" s="271" t="s">
        <v>268</v>
      </c>
      <c r="D4" s="271" t="s">
        <v>81</v>
      </c>
      <c r="E4" s="271" t="s">
        <v>82</v>
      </c>
      <c r="F4" s="271" t="s">
        <v>83</v>
      </c>
      <c r="G4" s="265" t="s">
        <v>84</v>
      </c>
      <c r="H4" s="272"/>
      <c r="I4" s="271" t="s">
        <v>268</v>
      </c>
      <c r="J4" s="271" t="s">
        <v>81</v>
      </c>
      <c r="K4" s="271" t="s">
        <v>82</v>
      </c>
      <c r="L4" s="271" t="s">
        <v>83</v>
      </c>
      <c r="M4" s="265" t="s">
        <v>84</v>
      </c>
      <c r="N4" s="272"/>
      <c r="O4" s="271" t="s">
        <v>268</v>
      </c>
      <c r="P4" s="271" t="s">
        <v>81</v>
      </c>
      <c r="Q4" s="271" t="s">
        <v>82</v>
      </c>
      <c r="R4" s="271" t="s">
        <v>83</v>
      </c>
      <c r="S4" s="265" t="s">
        <v>84</v>
      </c>
    </row>
    <row r="5" spans="1:19" s="267" customFormat="1" ht="24.75" customHeight="1">
      <c r="A5" s="269" t="s">
        <v>71</v>
      </c>
      <c r="B5" s="270"/>
      <c r="C5" s="273"/>
      <c r="D5" s="273"/>
      <c r="E5" s="273"/>
      <c r="F5" s="273" t="s">
        <v>269</v>
      </c>
      <c r="G5" s="272"/>
      <c r="H5" s="272"/>
      <c r="I5" s="273"/>
      <c r="J5" s="273"/>
      <c r="K5" s="273"/>
      <c r="L5" s="273" t="s">
        <v>269</v>
      </c>
      <c r="M5" s="272"/>
      <c r="N5" s="272"/>
      <c r="O5" s="273"/>
      <c r="P5" s="273"/>
      <c r="Q5" s="273"/>
      <c r="R5" s="273" t="s">
        <v>269</v>
      </c>
      <c r="S5" s="272"/>
    </row>
    <row r="6" spans="1:19" s="279" customFormat="1" ht="24.75" customHeight="1">
      <c r="A6" s="274"/>
      <c r="B6" s="275"/>
      <c r="C6" s="276" t="s">
        <v>270</v>
      </c>
      <c r="D6" s="276" t="s">
        <v>271</v>
      </c>
      <c r="E6" s="276" t="s">
        <v>272</v>
      </c>
      <c r="F6" s="276" t="s">
        <v>273</v>
      </c>
      <c r="G6" s="277" t="s">
        <v>274</v>
      </c>
      <c r="H6" s="278"/>
      <c r="I6" s="276" t="s">
        <v>270</v>
      </c>
      <c r="J6" s="276" t="s">
        <v>271</v>
      </c>
      <c r="K6" s="276" t="s">
        <v>272</v>
      </c>
      <c r="L6" s="276" t="s">
        <v>273</v>
      </c>
      <c r="M6" s="278" t="s">
        <v>274</v>
      </c>
      <c r="N6" s="278"/>
      <c r="O6" s="276" t="s">
        <v>270</v>
      </c>
      <c r="P6" s="276" t="s">
        <v>271</v>
      </c>
      <c r="Q6" s="276" t="s">
        <v>272</v>
      </c>
      <c r="R6" s="276" t="s">
        <v>273</v>
      </c>
      <c r="S6" s="278" t="s">
        <v>274</v>
      </c>
    </row>
    <row r="7" spans="1:20" s="279" customFormat="1" ht="25.5" customHeight="1">
      <c r="A7" s="280" t="s">
        <v>72</v>
      </c>
      <c r="B7" s="281">
        <v>334162</v>
      </c>
      <c r="C7" s="281">
        <v>176689</v>
      </c>
      <c r="D7" s="281">
        <v>31367</v>
      </c>
      <c r="E7" s="281">
        <v>3686</v>
      </c>
      <c r="F7" s="281">
        <v>122419</v>
      </c>
      <c r="G7" s="281">
        <v>1</v>
      </c>
      <c r="H7" s="281">
        <v>160434</v>
      </c>
      <c r="I7" s="281">
        <v>86405</v>
      </c>
      <c r="J7" s="281">
        <v>2486</v>
      </c>
      <c r="K7" s="281">
        <v>1357</v>
      </c>
      <c r="L7" s="281">
        <v>70185</v>
      </c>
      <c r="M7" s="281">
        <v>1</v>
      </c>
      <c r="N7" s="281">
        <v>173728</v>
      </c>
      <c r="O7" s="281">
        <v>90284</v>
      </c>
      <c r="P7" s="281">
        <v>28881</v>
      </c>
      <c r="Q7" s="281">
        <v>2329</v>
      </c>
      <c r="R7" s="281">
        <v>52234</v>
      </c>
      <c r="S7" s="281" t="s">
        <v>383</v>
      </c>
      <c r="T7" s="282"/>
    </row>
    <row r="8" spans="1:20" s="279" customFormat="1" ht="25.5" customHeight="1">
      <c r="A8" s="280" t="s">
        <v>73</v>
      </c>
      <c r="B8" s="281">
        <v>382883</v>
      </c>
      <c r="C8" s="281">
        <v>199815</v>
      </c>
      <c r="D8" s="281">
        <v>35100</v>
      </c>
      <c r="E8" s="281">
        <v>4082</v>
      </c>
      <c r="F8" s="281">
        <v>143886</v>
      </c>
      <c r="G8" s="281" t="s">
        <v>383</v>
      </c>
      <c r="H8" s="281">
        <v>186275</v>
      </c>
      <c r="I8" s="281">
        <v>99355</v>
      </c>
      <c r="J8" s="281">
        <v>3584</v>
      </c>
      <c r="K8" s="281">
        <v>1684</v>
      </c>
      <c r="L8" s="281">
        <v>81652</v>
      </c>
      <c r="M8" s="281" t="s">
        <v>383</v>
      </c>
      <c r="N8" s="281">
        <v>196608</v>
      </c>
      <c r="O8" s="281">
        <v>100460</v>
      </c>
      <c r="P8" s="281">
        <v>31516</v>
      </c>
      <c r="Q8" s="281">
        <v>2398</v>
      </c>
      <c r="R8" s="281">
        <v>62234</v>
      </c>
      <c r="S8" s="281" t="s">
        <v>383</v>
      </c>
      <c r="T8" s="282"/>
    </row>
    <row r="9" spans="1:20" s="279" customFormat="1" ht="25.5" customHeight="1">
      <c r="A9" s="280" t="s">
        <v>265</v>
      </c>
      <c r="B9" s="281">
        <v>386933</v>
      </c>
      <c r="C9" s="281">
        <v>219280</v>
      </c>
      <c r="D9" s="281">
        <v>34938</v>
      </c>
      <c r="E9" s="281">
        <v>5228</v>
      </c>
      <c r="F9" s="281">
        <v>127448</v>
      </c>
      <c r="G9" s="281">
        <v>39</v>
      </c>
      <c r="H9" s="281">
        <v>187610</v>
      </c>
      <c r="I9" s="281">
        <v>109578</v>
      </c>
      <c r="J9" s="281">
        <v>3257</v>
      </c>
      <c r="K9" s="281">
        <v>2378</v>
      </c>
      <c r="L9" s="281">
        <v>72372</v>
      </c>
      <c r="M9" s="281">
        <v>25</v>
      </c>
      <c r="N9" s="281">
        <v>199323</v>
      </c>
      <c r="O9" s="281">
        <v>109702</v>
      </c>
      <c r="P9" s="281">
        <v>31681</v>
      </c>
      <c r="Q9" s="281">
        <v>2850</v>
      </c>
      <c r="R9" s="281">
        <v>55076</v>
      </c>
      <c r="S9" s="281">
        <v>14</v>
      </c>
      <c r="T9" s="282"/>
    </row>
    <row r="10" spans="1:20" s="279" customFormat="1" ht="25.5" customHeight="1">
      <c r="A10" s="280" t="s">
        <v>74</v>
      </c>
      <c r="B10" s="281">
        <v>396137</v>
      </c>
      <c r="C10" s="281">
        <v>233668</v>
      </c>
      <c r="D10" s="281">
        <v>34540</v>
      </c>
      <c r="E10" s="281">
        <v>9966</v>
      </c>
      <c r="F10" s="281">
        <v>117957</v>
      </c>
      <c r="G10" s="283">
        <v>6</v>
      </c>
      <c r="H10" s="281">
        <v>193146</v>
      </c>
      <c r="I10" s="281">
        <v>116950</v>
      </c>
      <c r="J10" s="281">
        <v>3403</v>
      </c>
      <c r="K10" s="281">
        <v>4703</v>
      </c>
      <c r="L10" s="281">
        <v>68089</v>
      </c>
      <c r="M10" s="281">
        <v>1</v>
      </c>
      <c r="N10" s="281">
        <v>202991</v>
      </c>
      <c r="O10" s="281">
        <v>116718</v>
      </c>
      <c r="P10" s="281">
        <v>31137</v>
      </c>
      <c r="Q10" s="281">
        <v>5263</v>
      </c>
      <c r="R10" s="281">
        <v>49868</v>
      </c>
      <c r="S10" s="281">
        <v>5</v>
      </c>
      <c r="T10" s="282"/>
    </row>
    <row r="11" spans="1:20" s="279" customFormat="1" ht="25.5" customHeight="1">
      <c r="A11" s="280" t="s">
        <v>75</v>
      </c>
      <c r="B11" s="281">
        <v>414395</v>
      </c>
      <c r="C11" s="283">
        <v>243242</v>
      </c>
      <c r="D11" s="283">
        <v>36245</v>
      </c>
      <c r="E11" s="283">
        <v>16267</v>
      </c>
      <c r="F11" s="283">
        <v>118641</v>
      </c>
      <c r="G11" s="283">
        <f>SUM(M11,S11)</f>
        <v>0</v>
      </c>
      <c r="H11" s="281">
        <v>202807</v>
      </c>
      <c r="I11" s="281">
        <v>121888</v>
      </c>
      <c r="J11" s="281">
        <v>4245</v>
      </c>
      <c r="K11" s="281">
        <v>7885</v>
      </c>
      <c r="L11" s="281">
        <v>68789</v>
      </c>
      <c r="M11" s="281" t="s">
        <v>383</v>
      </c>
      <c r="N11" s="281">
        <v>211588</v>
      </c>
      <c r="O11" s="281">
        <v>121354</v>
      </c>
      <c r="P11" s="281">
        <v>32000</v>
      </c>
      <c r="Q11" s="281">
        <v>8382</v>
      </c>
      <c r="R11" s="281">
        <v>49852</v>
      </c>
      <c r="S11" s="281" t="s">
        <v>383</v>
      </c>
      <c r="T11" s="282"/>
    </row>
    <row r="12" spans="1:20" s="279" customFormat="1" ht="25.5" customHeight="1">
      <c r="A12" s="280" t="s">
        <v>6</v>
      </c>
      <c r="B12" s="281">
        <v>427567</v>
      </c>
      <c r="C12" s="283">
        <v>246544</v>
      </c>
      <c r="D12" s="283">
        <v>37906</v>
      </c>
      <c r="E12" s="283">
        <v>21314</v>
      </c>
      <c r="F12" s="283">
        <v>121803</v>
      </c>
      <c r="G12" s="283" t="s">
        <v>383</v>
      </c>
      <c r="H12" s="281">
        <v>208903</v>
      </c>
      <c r="I12" s="281">
        <v>123745</v>
      </c>
      <c r="J12" s="281">
        <v>4889</v>
      </c>
      <c r="K12" s="281">
        <v>10177</v>
      </c>
      <c r="L12" s="281">
        <v>70092</v>
      </c>
      <c r="M12" s="281" t="s">
        <v>383</v>
      </c>
      <c r="N12" s="281">
        <v>218664</v>
      </c>
      <c r="O12" s="281">
        <v>122799</v>
      </c>
      <c r="P12" s="281">
        <v>33017</v>
      </c>
      <c r="Q12" s="281">
        <v>11137</v>
      </c>
      <c r="R12" s="281">
        <v>51711</v>
      </c>
      <c r="S12" s="281" t="s">
        <v>383</v>
      </c>
      <c r="T12" s="282"/>
    </row>
    <row r="13" spans="1:20" s="287" customFormat="1" ht="25.5" customHeight="1">
      <c r="A13" s="284" t="s">
        <v>713</v>
      </c>
      <c r="B13" s="662">
        <v>493266</v>
      </c>
      <c r="C13" s="663">
        <v>271257</v>
      </c>
      <c r="D13" s="663">
        <v>41598</v>
      </c>
      <c r="E13" s="663">
        <v>30796</v>
      </c>
      <c r="F13" s="663">
        <v>149615</v>
      </c>
      <c r="G13" s="664">
        <v>0</v>
      </c>
      <c r="H13" s="663">
        <v>244858</v>
      </c>
      <c r="I13" s="663">
        <v>140053</v>
      </c>
      <c r="J13" s="663">
        <v>5429</v>
      </c>
      <c r="K13" s="663">
        <v>13862</v>
      </c>
      <c r="L13" s="663">
        <v>85514</v>
      </c>
      <c r="M13" s="664">
        <v>0</v>
      </c>
      <c r="N13" s="663">
        <v>248408</v>
      </c>
      <c r="O13" s="663">
        <v>131204</v>
      </c>
      <c r="P13" s="663">
        <v>36169</v>
      </c>
      <c r="Q13" s="663">
        <v>16934</v>
      </c>
      <c r="R13" s="663">
        <v>64101</v>
      </c>
      <c r="S13" s="285" t="s">
        <v>275</v>
      </c>
      <c r="T13" s="286"/>
    </row>
    <row r="14" spans="1:20" s="279" customFormat="1" ht="18.75" customHeight="1">
      <c r="A14" s="280" t="s">
        <v>276</v>
      </c>
      <c r="B14" s="657">
        <v>39718</v>
      </c>
      <c r="C14" s="658">
        <v>50</v>
      </c>
      <c r="D14" s="658">
        <v>26</v>
      </c>
      <c r="E14" s="658">
        <v>5</v>
      </c>
      <c r="F14" s="658">
        <v>39637</v>
      </c>
      <c r="G14" s="656">
        <v>0</v>
      </c>
      <c r="H14" s="658">
        <v>20856</v>
      </c>
      <c r="I14" s="658">
        <v>22</v>
      </c>
      <c r="J14" s="656">
        <v>0</v>
      </c>
      <c r="K14" s="656">
        <v>0</v>
      </c>
      <c r="L14" s="658">
        <v>20834</v>
      </c>
      <c r="M14" s="656">
        <v>0</v>
      </c>
      <c r="N14" s="658">
        <v>18862</v>
      </c>
      <c r="O14" s="658">
        <v>28</v>
      </c>
      <c r="P14" s="658">
        <v>26</v>
      </c>
      <c r="Q14" s="658">
        <v>5</v>
      </c>
      <c r="R14" s="658">
        <v>18803</v>
      </c>
      <c r="S14" s="281" t="s">
        <v>383</v>
      </c>
      <c r="T14" s="282"/>
    </row>
    <row r="15" spans="1:20" s="279" customFormat="1" ht="18.75" customHeight="1">
      <c r="A15" s="280" t="s">
        <v>277</v>
      </c>
      <c r="B15" s="657">
        <v>36056</v>
      </c>
      <c r="C15" s="658">
        <v>1177</v>
      </c>
      <c r="D15" s="658">
        <v>37</v>
      </c>
      <c r="E15" s="658">
        <v>59</v>
      </c>
      <c r="F15" s="658">
        <v>34783</v>
      </c>
      <c r="G15" s="656">
        <v>0</v>
      </c>
      <c r="H15" s="658">
        <v>19591</v>
      </c>
      <c r="I15" s="658">
        <v>356</v>
      </c>
      <c r="J15" s="658">
        <v>2</v>
      </c>
      <c r="K15" s="658">
        <v>15</v>
      </c>
      <c r="L15" s="658">
        <v>19218</v>
      </c>
      <c r="M15" s="656">
        <v>0</v>
      </c>
      <c r="N15" s="658">
        <v>16465</v>
      </c>
      <c r="O15" s="658">
        <v>821</v>
      </c>
      <c r="P15" s="658">
        <v>35</v>
      </c>
      <c r="Q15" s="658">
        <v>44</v>
      </c>
      <c r="R15" s="658">
        <v>15565</v>
      </c>
      <c r="S15" s="281" t="s">
        <v>383</v>
      </c>
      <c r="T15" s="282"/>
    </row>
    <row r="16" spans="1:20" s="279" customFormat="1" ht="18.75" customHeight="1">
      <c r="A16" s="280" t="s">
        <v>278</v>
      </c>
      <c r="B16" s="657">
        <v>29345</v>
      </c>
      <c r="C16" s="658">
        <v>5853</v>
      </c>
      <c r="D16" s="658">
        <v>23</v>
      </c>
      <c r="E16" s="658">
        <v>139</v>
      </c>
      <c r="F16" s="658">
        <v>23330</v>
      </c>
      <c r="G16" s="656">
        <v>0</v>
      </c>
      <c r="H16" s="658">
        <v>15138</v>
      </c>
      <c r="I16" s="658">
        <v>2008</v>
      </c>
      <c r="J16" s="658">
        <v>2</v>
      </c>
      <c r="K16" s="658">
        <v>40</v>
      </c>
      <c r="L16" s="658">
        <v>13088</v>
      </c>
      <c r="M16" s="656">
        <v>0</v>
      </c>
      <c r="N16" s="658">
        <v>14207</v>
      </c>
      <c r="O16" s="658">
        <v>3845</v>
      </c>
      <c r="P16" s="658">
        <v>21</v>
      </c>
      <c r="Q16" s="658">
        <v>99</v>
      </c>
      <c r="R16" s="658">
        <v>10242</v>
      </c>
      <c r="S16" s="281" t="s">
        <v>383</v>
      </c>
      <c r="T16" s="282"/>
    </row>
    <row r="17" spans="1:20" s="279" customFormat="1" ht="18.75" customHeight="1">
      <c r="A17" s="280" t="s">
        <v>279</v>
      </c>
      <c r="B17" s="657">
        <v>38475</v>
      </c>
      <c r="C17" s="658">
        <v>20721</v>
      </c>
      <c r="D17" s="658">
        <v>60</v>
      </c>
      <c r="E17" s="658">
        <v>732</v>
      </c>
      <c r="F17" s="658">
        <v>16962</v>
      </c>
      <c r="G17" s="656">
        <v>0</v>
      </c>
      <c r="H17" s="658">
        <v>19481</v>
      </c>
      <c r="I17" s="658">
        <v>8912</v>
      </c>
      <c r="J17" s="658">
        <v>15</v>
      </c>
      <c r="K17" s="658">
        <v>290</v>
      </c>
      <c r="L17" s="658">
        <v>10264</v>
      </c>
      <c r="M17" s="656">
        <v>0</v>
      </c>
      <c r="N17" s="658">
        <v>18994</v>
      </c>
      <c r="O17" s="658">
        <v>11809</v>
      </c>
      <c r="P17" s="658">
        <v>45</v>
      </c>
      <c r="Q17" s="658">
        <v>442</v>
      </c>
      <c r="R17" s="658">
        <v>6698</v>
      </c>
      <c r="S17" s="281" t="s">
        <v>383</v>
      </c>
      <c r="T17" s="282"/>
    </row>
    <row r="18" spans="1:20" s="279" customFormat="1" ht="18.75" customHeight="1">
      <c r="A18" s="280" t="s">
        <v>280</v>
      </c>
      <c r="B18" s="657">
        <v>43060</v>
      </c>
      <c r="C18" s="658">
        <v>29274</v>
      </c>
      <c r="D18" s="658">
        <v>140</v>
      </c>
      <c r="E18" s="658">
        <v>1788</v>
      </c>
      <c r="F18" s="658">
        <v>11858</v>
      </c>
      <c r="G18" s="656">
        <v>0</v>
      </c>
      <c r="H18" s="658">
        <v>21963</v>
      </c>
      <c r="I18" s="658">
        <v>13940</v>
      </c>
      <c r="J18" s="658">
        <v>23</v>
      </c>
      <c r="K18" s="658">
        <v>664</v>
      </c>
      <c r="L18" s="658">
        <v>7336</v>
      </c>
      <c r="M18" s="656">
        <v>0</v>
      </c>
      <c r="N18" s="658">
        <v>21097</v>
      </c>
      <c r="O18" s="658">
        <v>15334</v>
      </c>
      <c r="P18" s="658">
        <v>117</v>
      </c>
      <c r="Q18" s="658">
        <v>1124</v>
      </c>
      <c r="R18" s="658">
        <v>4522</v>
      </c>
      <c r="S18" s="281" t="s">
        <v>383</v>
      </c>
      <c r="T18" s="282"/>
    </row>
    <row r="19" spans="1:20" s="279" customFormat="1" ht="18.75" customHeight="1">
      <c r="A19" s="280" t="s">
        <v>281</v>
      </c>
      <c r="B19" s="657">
        <v>51728</v>
      </c>
      <c r="C19" s="658">
        <v>37416</v>
      </c>
      <c r="D19" s="658">
        <v>476</v>
      </c>
      <c r="E19" s="658">
        <v>4521</v>
      </c>
      <c r="F19" s="658">
        <v>9315</v>
      </c>
      <c r="G19" s="656">
        <v>0</v>
      </c>
      <c r="H19" s="658">
        <v>26400</v>
      </c>
      <c r="I19" s="658">
        <v>18243</v>
      </c>
      <c r="J19" s="658">
        <v>70</v>
      </c>
      <c r="K19" s="658">
        <v>1807</v>
      </c>
      <c r="L19" s="658">
        <v>6280</v>
      </c>
      <c r="M19" s="656">
        <v>0</v>
      </c>
      <c r="N19" s="658">
        <v>25328</v>
      </c>
      <c r="O19" s="658">
        <v>19173</v>
      </c>
      <c r="P19" s="658">
        <v>406</v>
      </c>
      <c r="Q19" s="658">
        <v>2714</v>
      </c>
      <c r="R19" s="658">
        <v>3035</v>
      </c>
      <c r="S19" s="281" t="s">
        <v>383</v>
      </c>
      <c r="T19" s="282"/>
    </row>
    <row r="20" spans="1:20" s="279" customFormat="1" ht="18.75" customHeight="1">
      <c r="A20" s="280" t="s">
        <v>282</v>
      </c>
      <c r="B20" s="657">
        <v>51413</v>
      </c>
      <c r="C20" s="658">
        <v>38353</v>
      </c>
      <c r="D20" s="658">
        <v>1005</v>
      </c>
      <c r="E20" s="658">
        <v>5922</v>
      </c>
      <c r="F20" s="658">
        <v>6133</v>
      </c>
      <c r="G20" s="656">
        <v>0</v>
      </c>
      <c r="H20" s="658">
        <v>26543</v>
      </c>
      <c r="I20" s="658">
        <v>19609</v>
      </c>
      <c r="J20" s="658">
        <v>233</v>
      </c>
      <c r="K20" s="658">
        <v>2769</v>
      </c>
      <c r="L20" s="658">
        <v>3932</v>
      </c>
      <c r="M20" s="656">
        <v>0</v>
      </c>
      <c r="N20" s="658">
        <v>24870</v>
      </c>
      <c r="O20" s="658">
        <v>18744</v>
      </c>
      <c r="P20" s="658">
        <v>772</v>
      </c>
      <c r="Q20" s="658">
        <v>3153</v>
      </c>
      <c r="R20" s="658">
        <v>2201</v>
      </c>
      <c r="S20" s="281" t="s">
        <v>383</v>
      </c>
      <c r="T20" s="282"/>
    </row>
    <row r="21" spans="1:20" s="279" customFormat="1" ht="18.75" customHeight="1">
      <c r="A21" s="280" t="s">
        <v>283</v>
      </c>
      <c r="B21" s="657">
        <v>47803</v>
      </c>
      <c r="C21" s="658">
        <v>35932</v>
      </c>
      <c r="D21" s="658">
        <v>1895</v>
      </c>
      <c r="E21" s="658">
        <v>6537</v>
      </c>
      <c r="F21" s="658">
        <v>3439</v>
      </c>
      <c r="G21" s="656">
        <v>0</v>
      </c>
      <c r="H21" s="658">
        <v>24790</v>
      </c>
      <c r="I21" s="658">
        <v>19075</v>
      </c>
      <c r="J21" s="658">
        <v>356</v>
      </c>
      <c r="K21" s="658">
        <v>3053</v>
      </c>
      <c r="L21" s="658">
        <v>2306</v>
      </c>
      <c r="M21" s="656">
        <v>0</v>
      </c>
      <c r="N21" s="658">
        <v>23013</v>
      </c>
      <c r="O21" s="658">
        <v>16857</v>
      </c>
      <c r="P21" s="658">
        <v>1539</v>
      </c>
      <c r="Q21" s="658">
        <v>3484</v>
      </c>
      <c r="R21" s="658">
        <v>1133</v>
      </c>
      <c r="S21" s="281" t="s">
        <v>383</v>
      </c>
      <c r="T21" s="282"/>
    </row>
    <row r="22" spans="1:20" s="279" customFormat="1" ht="18.75" customHeight="1">
      <c r="A22" s="280" t="s">
        <v>284</v>
      </c>
      <c r="B22" s="657">
        <v>42994</v>
      </c>
      <c r="C22" s="658">
        <v>32899</v>
      </c>
      <c r="D22" s="658">
        <v>3016</v>
      </c>
      <c r="E22" s="658">
        <v>5028</v>
      </c>
      <c r="F22" s="658">
        <v>2051</v>
      </c>
      <c r="G22" s="656">
        <v>0</v>
      </c>
      <c r="H22" s="658">
        <v>22006</v>
      </c>
      <c r="I22" s="658">
        <v>17882</v>
      </c>
      <c r="J22" s="658">
        <v>494</v>
      </c>
      <c r="K22" s="658">
        <v>2344</v>
      </c>
      <c r="L22" s="658">
        <v>1286</v>
      </c>
      <c r="M22" s="656">
        <v>0</v>
      </c>
      <c r="N22" s="658">
        <v>20988</v>
      </c>
      <c r="O22" s="658">
        <v>15017</v>
      </c>
      <c r="P22" s="658">
        <v>2522</v>
      </c>
      <c r="Q22" s="658">
        <v>2684</v>
      </c>
      <c r="R22" s="658">
        <v>765</v>
      </c>
      <c r="S22" s="281" t="s">
        <v>383</v>
      </c>
      <c r="T22" s="282"/>
    </row>
    <row r="23" spans="1:20" s="279" customFormat="1" ht="18.75" customHeight="1">
      <c r="A23" s="280" t="s">
        <v>285</v>
      </c>
      <c r="B23" s="657">
        <v>30073</v>
      </c>
      <c r="C23" s="658">
        <v>22888</v>
      </c>
      <c r="D23" s="658">
        <v>3614</v>
      </c>
      <c r="E23" s="658">
        <v>2687</v>
      </c>
      <c r="F23" s="658">
        <v>884</v>
      </c>
      <c r="G23" s="656">
        <v>0</v>
      </c>
      <c r="H23" s="658">
        <v>14836</v>
      </c>
      <c r="I23" s="658">
        <v>12456</v>
      </c>
      <c r="J23" s="658">
        <v>554</v>
      </c>
      <c r="K23" s="658">
        <v>1383</v>
      </c>
      <c r="L23" s="658">
        <v>443</v>
      </c>
      <c r="M23" s="656">
        <v>0</v>
      </c>
      <c r="N23" s="658">
        <v>15237</v>
      </c>
      <c r="O23" s="658">
        <v>10432</v>
      </c>
      <c r="P23" s="658">
        <v>3060</v>
      </c>
      <c r="Q23" s="658">
        <v>1304</v>
      </c>
      <c r="R23" s="658">
        <v>441</v>
      </c>
      <c r="S23" s="281" t="s">
        <v>383</v>
      </c>
      <c r="T23" s="282"/>
    </row>
    <row r="24" spans="1:20" s="279" customFormat="1" ht="18.75" customHeight="1">
      <c r="A24" s="280" t="s">
        <v>286</v>
      </c>
      <c r="B24" s="657">
        <v>24827</v>
      </c>
      <c r="C24" s="658">
        <v>17934</v>
      </c>
      <c r="D24" s="658">
        <v>4731</v>
      </c>
      <c r="E24" s="658">
        <v>1606</v>
      </c>
      <c r="F24" s="658">
        <v>556</v>
      </c>
      <c r="G24" s="656">
        <v>0</v>
      </c>
      <c r="H24" s="658">
        <v>11990</v>
      </c>
      <c r="I24" s="658">
        <v>10307</v>
      </c>
      <c r="J24" s="658">
        <v>632</v>
      </c>
      <c r="K24" s="658">
        <v>769</v>
      </c>
      <c r="L24" s="658">
        <v>282</v>
      </c>
      <c r="M24" s="656">
        <v>0</v>
      </c>
      <c r="N24" s="658">
        <v>12837</v>
      </c>
      <c r="O24" s="658">
        <v>7627</v>
      </c>
      <c r="P24" s="658">
        <v>4099</v>
      </c>
      <c r="Q24" s="658">
        <v>837</v>
      </c>
      <c r="R24" s="658">
        <v>274</v>
      </c>
      <c r="S24" s="281" t="s">
        <v>383</v>
      </c>
      <c r="T24" s="282"/>
    </row>
    <row r="25" spans="1:20" s="279" customFormat="1" ht="18.75" customHeight="1">
      <c r="A25" s="280" t="s">
        <v>287</v>
      </c>
      <c r="B25" s="657">
        <v>21142</v>
      </c>
      <c r="C25" s="658">
        <v>13804</v>
      </c>
      <c r="D25" s="658">
        <v>6106</v>
      </c>
      <c r="E25" s="658">
        <v>980</v>
      </c>
      <c r="F25" s="658">
        <v>252</v>
      </c>
      <c r="G25" s="656">
        <v>0</v>
      </c>
      <c r="H25" s="658">
        <v>9526</v>
      </c>
      <c r="I25" s="658">
        <v>8070</v>
      </c>
      <c r="J25" s="658">
        <v>859</v>
      </c>
      <c r="K25" s="658">
        <v>472</v>
      </c>
      <c r="L25" s="658">
        <v>125</v>
      </c>
      <c r="M25" s="656">
        <v>0</v>
      </c>
      <c r="N25" s="658">
        <v>11616</v>
      </c>
      <c r="O25" s="658">
        <v>5734</v>
      </c>
      <c r="P25" s="658">
        <v>5247</v>
      </c>
      <c r="Q25" s="658">
        <v>508</v>
      </c>
      <c r="R25" s="658">
        <v>127</v>
      </c>
      <c r="S25" s="281" t="s">
        <v>383</v>
      </c>
      <c r="T25" s="282"/>
    </row>
    <row r="26" spans="1:20" s="279" customFormat="1" ht="18.75" customHeight="1">
      <c r="A26" s="280" t="s">
        <v>288</v>
      </c>
      <c r="B26" s="657">
        <v>17027</v>
      </c>
      <c r="C26" s="658">
        <v>9266</v>
      </c>
      <c r="D26" s="658">
        <v>7139</v>
      </c>
      <c r="E26" s="658">
        <v>458</v>
      </c>
      <c r="F26" s="658">
        <v>164</v>
      </c>
      <c r="G26" s="656">
        <v>0</v>
      </c>
      <c r="H26" s="658">
        <v>6713</v>
      </c>
      <c r="I26" s="658">
        <v>5623</v>
      </c>
      <c r="J26" s="658">
        <v>872</v>
      </c>
      <c r="K26" s="658">
        <v>150</v>
      </c>
      <c r="L26" s="658">
        <v>68</v>
      </c>
      <c r="M26" s="656">
        <v>0</v>
      </c>
      <c r="N26" s="658">
        <v>10314</v>
      </c>
      <c r="O26" s="658">
        <v>3643</v>
      </c>
      <c r="P26" s="658">
        <v>6267</v>
      </c>
      <c r="Q26" s="658">
        <v>308</v>
      </c>
      <c r="R26" s="658">
        <v>96</v>
      </c>
      <c r="S26" s="281" t="s">
        <v>383</v>
      </c>
      <c r="T26" s="282"/>
    </row>
    <row r="27" spans="1:20" s="279" customFormat="1" ht="18.75" customHeight="1">
      <c r="A27" s="280" t="s">
        <v>289</v>
      </c>
      <c r="B27" s="657">
        <v>11757</v>
      </c>
      <c r="C27" s="658">
        <v>4450</v>
      </c>
      <c r="D27" s="658">
        <v>6909</v>
      </c>
      <c r="E27" s="658">
        <v>269</v>
      </c>
      <c r="F27" s="658">
        <v>129</v>
      </c>
      <c r="G27" s="656">
        <v>0</v>
      </c>
      <c r="H27" s="658">
        <v>3691</v>
      </c>
      <c r="I27" s="658">
        <v>2744</v>
      </c>
      <c r="J27" s="658">
        <v>827</v>
      </c>
      <c r="K27" s="658">
        <v>87</v>
      </c>
      <c r="L27" s="658">
        <v>33</v>
      </c>
      <c r="M27" s="656">
        <v>0</v>
      </c>
      <c r="N27" s="658">
        <v>8066</v>
      </c>
      <c r="O27" s="658">
        <v>1706</v>
      </c>
      <c r="P27" s="658">
        <v>6082</v>
      </c>
      <c r="Q27" s="658">
        <v>182</v>
      </c>
      <c r="R27" s="658">
        <v>96</v>
      </c>
      <c r="S27" s="281" t="s">
        <v>383</v>
      </c>
      <c r="T27" s="282"/>
    </row>
    <row r="28" spans="1:20" s="279" customFormat="1" ht="18.75" customHeight="1">
      <c r="A28" s="274" t="s">
        <v>290</v>
      </c>
      <c r="B28" s="659">
        <v>7848</v>
      </c>
      <c r="C28" s="660">
        <v>1240</v>
      </c>
      <c r="D28" s="660">
        <v>6421</v>
      </c>
      <c r="E28" s="660">
        <v>65</v>
      </c>
      <c r="F28" s="660">
        <v>122</v>
      </c>
      <c r="G28" s="661">
        <v>0</v>
      </c>
      <c r="H28" s="660">
        <v>1334</v>
      </c>
      <c r="I28" s="660">
        <v>806</v>
      </c>
      <c r="J28" s="660">
        <v>490</v>
      </c>
      <c r="K28" s="660">
        <v>19</v>
      </c>
      <c r="L28" s="660">
        <v>19</v>
      </c>
      <c r="M28" s="661">
        <v>0</v>
      </c>
      <c r="N28" s="660">
        <v>6514</v>
      </c>
      <c r="O28" s="660">
        <v>434</v>
      </c>
      <c r="P28" s="660">
        <v>5931</v>
      </c>
      <c r="Q28" s="660">
        <v>46</v>
      </c>
      <c r="R28" s="660">
        <v>103</v>
      </c>
      <c r="S28" s="288" t="s">
        <v>383</v>
      </c>
      <c r="T28" s="282"/>
    </row>
    <row r="29" spans="1:19" s="290" customFormat="1" ht="15" customHeight="1">
      <c r="A29" s="237" t="s">
        <v>734</v>
      </c>
      <c r="B29" s="289"/>
      <c r="C29" s="289"/>
      <c r="D29" s="289"/>
      <c r="L29" s="291" t="s">
        <v>735</v>
      </c>
      <c r="N29" s="292"/>
      <c r="O29" s="292"/>
      <c r="P29" s="292"/>
      <c r="Q29" s="292"/>
      <c r="R29" s="292"/>
      <c r="S29" s="293"/>
    </row>
    <row r="30" spans="1:16" s="290" customFormat="1" ht="15" customHeight="1">
      <c r="A30" s="294" t="s">
        <v>408</v>
      </c>
      <c r="L30" s="294" t="s">
        <v>410</v>
      </c>
      <c r="N30" s="294"/>
      <c r="O30" s="294"/>
      <c r="P30" s="295" t="s">
        <v>264</v>
      </c>
    </row>
    <row r="31" spans="1:12" s="290" customFormat="1" ht="15" customHeight="1">
      <c r="A31" s="294" t="s">
        <v>409</v>
      </c>
      <c r="L31" s="290" t="s">
        <v>411</v>
      </c>
    </row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14.25" hidden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  <row r="146" ht="14.25" hidden="1"/>
    <row r="147" ht="14.25" hidden="1"/>
    <row r="148" ht="14.25" hidden="1"/>
    <row r="149" ht="14.25" hidden="1"/>
    <row r="150" ht="14.25" hidden="1"/>
    <row r="151" ht="14.25" hidden="1"/>
    <row r="152" ht="14.25" hidden="1"/>
    <row r="153" ht="14.25" hidden="1"/>
    <row r="154" ht="14.25" hidden="1"/>
    <row r="155" ht="14.25" hidden="1"/>
    <row r="156" ht="14.25" hidden="1"/>
    <row r="157" ht="14.25" hidden="1"/>
    <row r="158" ht="14.25" hidden="1"/>
    <row r="159" ht="14.25" hidden="1"/>
    <row r="160" ht="14.25" hidden="1"/>
    <row r="161" ht="14.25" hidden="1"/>
    <row r="162" ht="14.25" hidden="1"/>
    <row r="163" ht="14.25" hidden="1"/>
    <row r="164" ht="14.25" hidden="1"/>
    <row r="165" ht="14.25" hidden="1"/>
    <row r="166" ht="14.25" hidden="1"/>
    <row r="167" ht="14.25" hidden="1"/>
    <row r="168" ht="14.25" hidden="1"/>
    <row r="169" ht="14.25" hidden="1"/>
    <row r="170" ht="14.25" hidden="1"/>
    <row r="171" ht="14.25" hidden="1"/>
    <row r="172" ht="14.25" hidden="1"/>
    <row r="173" ht="14.25" hidden="1"/>
    <row r="174" ht="14.25" hidden="1"/>
    <row r="175" ht="14.25" hidden="1"/>
    <row r="176" ht="14.25" hidden="1"/>
    <row r="177" ht="14.25" hidden="1"/>
    <row r="178" ht="14.25" hidden="1"/>
    <row r="179" ht="14.25" hidden="1"/>
    <row r="180" ht="14.25" hidden="1"/>
    <row r="181" ht="14.25" hidden="1"/>
    <row r="182" ht="14.25" hidden="1"/>
    <row r="183" ht="14.25" hidden="1"/>
    <row r="184" ht="14.25" hidden="1"/>
    <row r="185" ht="14.25" hidden="1"/>
    <row r="186" ht="14.25" hidden="1"/>
    <row r="187" ht="14.25" hidden="1"/>
    <row r="188" ht="14.25" hidden="1"/>
    <row r="189" ht="14.25" hidden="1"/>
    <row r="190" ht="14.25" hidden="1"/>
    <row r="191" ht="14.25" hidden="1"/>
    <row r="192" ht="14.25" hidden="1"/>
    <row r="193" ht="14.25" hidden="1"/>
    <row r="194" ht="14.25" hidden="1"/>
    <row r="195" ht="14.25" hidden="1"/>
    <row r="196" ht="14.25" hidden="1"/>
    <row r="197" ht="14.25" hidden="1"/>
    <row r="198" ht="14.25" hidden="1"/>
    <row r="199" ht="14.25" hidden="1"/>
    <row r="200" ht="14.25" hidden="1"/>
    <row r="201" ht="14.25" hidden="1"/>
    <row r="202" ht="14.25" hidden="1"/>
    <row r="203" ht="14.25" hidden="1"/>
    <row r="204" ht="14.25" hidden="1"/>
    <row r="205" ht="14.25" hidden="1"/>
    <row r="206" ht="14.25" hidden="1"/>
    <row r="207" ht="14.25" hidden="1"/>
    <row r="208" ht="14.25" hidden="1"/>
    <row r="209" ht="14.25" hidden="1"/>
    <row r="210" ht="14.25" hidden="1"/>
    <row r="211" ht="14.25" hidden="1"/>
    <row r="212" ht="14.25" hidden="1"/>
    <row r="213" ht="14.25" hidden="1"/>
    <row r="214" ht="14.25" hidden="1"/>
    <row r="215" ht="14.25" hidden="1"/>
    <row r="216" ht="14.25" hidden="1"/>
    <row r="217" ht="14.25" hidden="1"/>
    <row r="218" ht="14.25" hidden="1"/>
    <row r="219" ht="14.25" hidden="1"/>
    <row r="220" ht="14.25" hidden="1"/>
    <row r="221" ht="14.25" hidden="1"/>
    <row r="222" ht="14.25" hidden="1"/>
    <row r="223" ht="14.25" hidden="1"/>
    <row r="224" ht="14.25" hidden="1"/>
    <row r="225" ht="14.25" hidden="1"/>
    <row r="226" ht="14.25" hidden="1"/>
    <row r="227" ht="14.25" hidden="1"/>
    <row r="228" ht="14.25" hidden="1"/>
    <row r="229" ht="14.25" hidden="1"/>
    <row r="230" ht="14.25" hidden="1"/>
    <row r="231" ht="14.25" hidden="1"/>
    <row r="232" ht="14.25" hidden="1"/>
    <row r="233" ht="14.25" hidden="1"/>
    <row r="234" ht="14.25" hidden="1"/>
    <row r="235" ht="14.25" hidden="1"/>
    <row r="236" ht="14.25" hidden="1"/>
    <row r="237" ht="14.25" hidden="1"/>
    <row r="238" ht="14.25" hidden="1"/>
    <row r="239" ht="14.25" hidden="1"/>
    <row r="240" ht="14.25" hidden="1"/>
    <row r="241" ht="14.25" hidden="1"/>
    <row r="242" ht="14.25" hidden="1"/>
    <row r="243" ht="14.25" hidden="1"/>
    <row r="244" ht="14.25" hidden="1"/>
    <row r="245" ht="14.25" hidden="1"/>
    <row r="246" ht="14.25" hidden="1"/>
    <row r="247" ht="14.25" hidden="1"/>
    <row r="248" ht="14.25" hidden="1"/>
    <row r="249" ht="14.25" hidden="1"/>
    <row r="250" ht="14.25" hidden="1"/>
    <row r="251" ht="14.25" hidden="1"/>
    <row r="252" ht="14.25" hidden="1"/>
    <row r="253" ht="14.25" hidden="1"/>
    <row r="254" ht="14.25" hidden="1"/>
    <row r="255" ht="14.25" hidden="1"/>
    <row r="256" ht="14.25" hidden="1"/>
    <row r="257" ht="14.25" hidden="1"/>
    <row r="258" ht="14.25" hidden="1"/>
    <row r="259" ht="14.25" hidden="1"/>
    <row r="260" ht="14.25" hidden="1"/>
    <row r="261" ht="14.25" hidden="1"/>
    <row r="262" ht="14.25" hidden="1"/>
    <row r="263" ht="14.25" hidden="1"/>
    <row r="264" ht="14.25" hidden="1"/>
    <row r="265" ht="14.25" hidden="1"/>
    <row r="266" ht="14.25" hidden="1"/>
    <row r="267" ht="14.25" hidden="1"/>
    <row r="268" ht="14.25" hidden="1"/>
    <row r="269" ht="14.25" hidden="1"/>
    <row r="270" ht="14.25" hidden="1"/>
    <row r="271" ht="14.25" hidden="1"/>
    <row r="272" ht="14.25" hidden="1"/>
    <row r="273" ht="14.25" hidden="1"/>
    <row r="274" ht="14.25" hidden="1"/>
    <row r="275" ht="14.25" hidden="1"/>
    <row r="276" ht="14.25" hidden="1"/>
    <row r="277" ht="14.25" hidden="1"/>
    <row r="278" ht="14.25" hidden="1"/>
    <row r="279" ht="14.25" hidden="1"/>
    <row r="280" ht="14.25" hidden="1"/>
    <row r="281" ht="14.25" hidden="1"/>
    <row r="282" ht="14.25" hidden="1"/>
    <row r="283" ht="14.25" hidden="1"/>
    <row r="284" ht="14.25" hidden="1"/>
    <row r="285" ht="14.25" hidden="1"/>
    <row r="286" ht="14.25" hidden="1"/>
    <row r="287" ht="14.25" hidden="1"/>
    <row r="288" ht="14.25" hidden="1"/>
    <row r="289" ht="14.25" hidden="1"/>
    <row r="290" ht="14.25" hidden="1"/>
    <row r="291" ht="14.25" hidden="1"/>
    <row r="292" ht="14.25" hidden="1"/>
    <row r="293" ht="14.25" hidden="1"/>
    <row r="294" ht="14.25" hidden="1"/>
    <row r="295" ht="14.25" hidden="1"/>
    <row r="296" ht="14.25" hidden="1"/>
    <row r="297" ht="14.25" hidden="1"/>
    <row r="298" ht="14.25" hidden="1"/>
    <row r="299" ht="14.25" hidden="1"/>
    <row r="300" ht="14.25" hidden="1"/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  <row r="1000" ht="14.25" hidden="1"/>
    <row r="1001" ht="14.25" hidden="1"/>
    <row r="1002" ht="14.25" hidden="1"/>
    <row r="1003" ht="14.25" hidden="1"/>
    <row r="1004" ht="14.25" hidden="1"/>
    <row r="1005" ht="14.25" hidden="1"/>
    <row r="1006" ht="14.25" hidden="1"/>
    <row r="1007" ht="14.25" hidden="1"/>
    <row r="1008" ht="14.25" hidden="1"/>
    <row r="1009" ht="14.25" hidden="1"/>
    <row r="1010" ht="14.25" hidden="1"/>
    <row r="1011" ht="14.25" hidden="1"/>
    <row r="1012" ht="14.25" hidden="1"/>
    <row r="1013" ht="14.25" hidden="1"/>
    <row r="1014" ht="14.25" hidden="1"/>
    <row r="1015" ht="14.25" hidden="1"/>
    <row r="1016" ht="14.25" hidden="1"/>
    <row r="1017" ht="14.25" hidden="1"/>
    <row r="1018" ht="14.25" hidden="1"/>
    <row r="1019" ht="14.25" hidden="1"/>
    <row r="1020" ht="14.25" hidden="1"/>
    <row r="1021" ht="14.25" hidden="1"/>
    <row r="1022" ht="14.25" hidden="1"/>
    <row r="1023" ht="14.25" hidden="1"/>
    <row r="1024" ht="14.25" hidden="1"/>
    <row r="1025" ht="14.25" hidden="1"/>
    <row r="1026" ht="14.25" hidden="1"/>
    <row r="1027" ht="14.25" hidden="1"/>
    <row r="1028" ht="14.25" hidden="1"/>
    <row r="1029" ht="14.25" hidden="1"/>
    <row r="1030" ht="14.25" hidden="1"/>
    <row r="1031" ht="14.25" hidden="1"/>
    <row r="1032" ht="14.25" hidden="1"/>
    <row r="1033" ht="14.25" hidden="1"/>
    <row r="1034" ht="14.25" hidden="1"/>
    <row r="1035" ht="14.25" hidden="1"/>
    <row r="1036" ht="14.25" hidden="1"/>
    <row r="1037" ht="14.25" hidden="1"/>
    <row r="1038" ht="14.25" hidden="1"/>
    <row r="1039" ht="14.25" hidden="1"/>
    <row r="1040" ht="14.25" hidden="1"/>
    <row r="1041" ht="14.25" hidden="1"/>
    <row r="1042" ht="14.25" hidden="1"/>
    <row r="1043" ht="14.25" hidden="1"/>
    <row r="1044" ht="14.25" hidden="1"/>
    <row r="1045" ht="14.25" hidden="1"/>
    <row r="1046" ht="14.25" hidden="1"/>
    <row r="1047" ht="14.25" hidden="1"/>
    <row r="1048" ht="14.25" hidden="1"/>
    <row r="1049" ht="14.25" hidden="1"/>
    <row r="1050" ht="14.25" hidden="1"/>
    <row r="1051" ht="14.25" hidden="1"/>
    <row r="1052" ht="14.25" hidden="1"/>
    <row r="1053" ht="14.25" hidden="1"/>
    <row r="1054" ht="14.25" hidden="1"/>
    <row r="1055" ht="14.25" hidden="1"/>
    <row r="1056" ht="14.25" hidden="1"/>
    <row r="1057" ht="14.25" hidden="1"/>
    <row r="1058" ht="14.25" hidden="1"/>
    <row r="1059" ht="14.25" hidden="1"/>
    <row r="1060" ht="14.25" hidden="1"/>
    <row r="1061" ht="14.25" hidden="1"/>
    <row r="1062" ht="14.25" hidden="1"/>
    <row r="1063" ht="14.25" hidden="1"/>
    <row r="1064" ht="14.25" hidden="1"/>
    <row r="1065" ht="14.25" hidden="1"/>
    <row r="1066" ht="14.25" hidden="1"/>
    <row r="1067" ht="14.25" hidden="1"/>
    <row r="1068" ht="14.25" hidden="1"/>
    <row r="1069" ht="14.25" hidden="1"/>
    <row r="1070" ht="14.25" hidden="1"/>
    <row r="1071" ht="14.25" hidden="1"/>
    <row r="1072" ht="14.25" hidden="1"/>
    <row r="1073" ht="14.25" hidden="1"/>
    <row r="1074" ht="14.25" hidden="1"/>
    <row r="1075" ht="14.25" hidden="1"/>
    <row r="1076" ht="14.25" hidden="1"/>
    <row r="1077" ht="14.25" hidden="1"/>
    <row r="1078" ht="14.25" hidden="1"/>
    <row r="1079" ht="14.25" hidden="1"/>
    <row r="1080" ht="14.25" hidden="1"/>
    <row r="1081" ht="14.25" hidden="1"/>
    <row r="1082" ht="14.25" hidden="1"/>
    <row r="1083" ht="14.25" hidden="1"/>
    <row r="1084" ht="14.25" hidden="1"/>
    <row r="1085" ht="14.25" hidden="1"/>
    <row r="1086" ht="14.25" hidden="1"/>
    <row r="1087" ht="14.25" hidden="1"/>
    <row r="1088" ht="14.25" hidden="1"/>
    <row r="1089" ht="14.25" hidden="1"/>
    <row r="1090" ht="14.25" hidden="1"/>
    <row r="1091" ht="14.25" hidden="1"/>
    <row r="1092" ht="14.25" hidden="1"/>
    <row r="1093" ht="14.25" hidden="1"/>
    <row r="1094" ht="14.25" hidden="1"/>
    <row r="1095" ht="14.25" hidden="1"/>
    <row r="1096" ht="14.25" hidden="1"/>
    <row r="1097" ht="14.25" hidden="1"/>
    <row r="1098" ht="14.25" hidden="1"/>
    <row r="1099" ht="14.25" hidden="1"/>
    <row r="1100" ht="14.25" hidden="1"/>
    <row r="1101" ht="14.25" hidden="1"/>
    <row r="1102" ht="14.25" hidden="1"/>
    <row r="1103" ht="14.25" hidden="1"/>
    <row r="1104" ht="14.25" hidden="1"/>
    <row r="1105" ht="14.25" hidden="1"/>
    <row r="1106" ht="14.25" hidden="1"/>
    <row r="1107" ht="14.25" hidden="1"/>
    <row r="1108" ht="14.25" hidden="1"/>
    <row r="1109" ht="14.25" hidden="1"/>
    <row r="1110" ht="14.25" hidden="1"/>
    <row r="1111" ht="14.25" hidden="1"/>
    <row r="1112" ht="14.25" hidden="1"/>
    <row r="1113" ht="14.25" hidden="1"/>
    <row r="1114" ht="14.25" hidden="1"/>
    <row r="1115" ht="14.25" hidden="1"/>
    <row r="1116" ht="14.25" hidden="1"/>
    <row r="1117" ht="14.25" hidden="1"/>
    <row r="1118" ht="14.25" hidden="1"/>
    <row r="1119" ht="14.25" hidden="1"/>
    <row r="1120" ht="14.25" hidden="1"/>
    <row r="1121" ht="14.25" hidden="1"/>
    <row r="1122" ht="14.25" hidden="1"/>
    <row r="1123" ht="14.25" hidden="1"/>
    <row r="1124" ht="14.25" hidden="1"/>
    <row r="1125" ht="14.25" hidden="1"/>
    <row r="1126" ht="14.25" hidden="1"/>
    <row r="1127" ht="14.25" hidden="1"/>
    <row r="1128" ht="14.25" hidden="1"/>
    <row r="1129" ht="14.25" hidden="1"/>
    <row r="1130" ht="14.25" hidden="1"/>
    <row r="1131" ht="14.25" hidden="1"/>
    <row r="1132" ht="14.25" hidden="1"/>
    <row r="1133" ht="14.25" hidden="1"/>
    <row r="1134" ht="14.25" hidden="1"/>
    <row r="1135" ht="14.25" hidden="1"/>
    <row r="1136" ht="14.25" hidden="1"/>
    <row r="1137" ht="14.25" hidden="1"/>
    <row r="1138" ht="14.25" hidden="1"/>
    <row r="1139" ht="14.25" hidden="1"/>
    <row r="1140" ht="14.25" hidden="1"/>
    <row r="1141" ht="14.25" hidden="1"/>
    <row r="1142" ht="14.25" hidden="1"/>
    <row r="1143" ht="14.25" hidden="1"/>
    <row r="1144" ht="14.25" hidden="1"/>
    <row r="1145" ht="14.25" hidden="1"/>
    <row r="1146" ht="14.25" hidden="1"/>
    <row r="1147" ht="14.25" hidden="1"/>
    <row r="1148" ht="14.25" hidden="1"/>
    <row r="1149" ht="14.25" hidden="1"/>
    <row r="1150" ht="14.25" hidden="1"/>
    <row r="1151" ht="14.25" hidden="1"/>
    <row r="1152" ht="14.25" hidden="1"/>
    <row r="1153" ht="14.25" hidden="1"/>
    <row r="1154" ht="14.25" hidden="1"/>
    <row r="1155" ht="14.25" hidden="1"/>
    <row r="1156" ht="14.25" hidden="1"/>
    <row r="1157" ht="14.25" hidden="1"/>
    <row r="1158" ht="14.25" hidden="1"/>
    <row r="1159" ht="14.25" hidden="1"/>
    <row r="1160" ht="14.25" hidden="1"/>
    <row r="1161" ht="14.25" hidden="1"/>
    <row r="1162" ht="14.25" hidden="1"/>
    <row r="1163" ht="14.25" hidden="1"/>
    <row r="1164" ht="14.25" hidden="1"/>
    <row r="1165" ht="14.25" hidden="1"/>
    <row r="1166" ht="14.25" hidden="1"/>
    <row r="1167" ht="14.25" hidden="1"/>
    <row r="1168" ht="14.25" hidden="1"/>
    <row r="1169" ht="14.25" hidden="1"/>
    <row r="1170" ht="14.25" hidden="1"/>
    <row r="1171" ht="14.25" hidden="1"/>
    <row r="1172" ht="14.25" hidden="1"/>
    <row r="1173" ht="14.25" hidden="1"/>
    <row r="1174" ht="14.25" hidden="1"/>
    <row r="1175" ht="14.25" hidden="1"/>
    <row r="1176" ht="14.25" hidden="1"/>
    <row r="1177" ht="14.25" hidden="1"/>
    <row r="1178" ht="14.25" hidden="1"/>
    <row r="1179" ht="14.25" hidden="1"/>
    <row r="1180" ht="14.25" hidden="1"/>
    <row r="1181" ht="14.25" hidden="1"/>
    <row r="1182" ht="14.25" hidden="1"/>
    <row r="1183" ht="14.25" hidden="1"/>
    <row r="1184" ht="14.25" hidden="1"/>
    <row r="1185" ht="14.25" hidden="1"/>
    <row r="1186" ht="14.25" hidden="1"/>
    <row r="1187" ht="14.25" hidden="1"/>
    <row r="1188" ht="14.25" hidden="1"/>
    <row r="1189" ht="14.25" hidden="1"/>
    <row r="1190" ht="14.25" hidden="1"/>
    <row r="1191" ht="14.25" hidden="1"/>
    <row r="1192" ht="14.25" hidden="1"/>
    <row r="1193" ht="14.25" hidden="1"/>
    <row r="1194" ht="14.25" hidden="1"/>
    <row r="1195" ht="14.25" hidden="1"/>
    <row r="1196" ht="14.25" hidden="1"/>
    <row r="1197" ht="14.25" hidden="1"/>
    <row r="1198" ht="14.25" hidden="1"/>
    <row r="1199" ht="14.25" hidden="1"/>
    <row r="1200" ht="14.25" hidden="1"/>
    <row r="1201" ht="14.25" hidden="1"/>
    <row r="1202" ht="14.25" hidden="1"/>
    <row r="1203" ht="79.5" customHeight="1" hidden="1"/>
    <row r="1204" ht="79.5" customHeight="1" hidden="1"/>
    <row r="1205" ht="79.5" customHeight="1" hidden="1"/>
    <row r="1206" ht="79.5" customHeight="1" hidden="1"/>
    <row r="1207" ht="79.5" customHeight="1" hidden="1"/>
    <row r="1208" ht="79.5" customHeight="1" hidden="1"/>
    <row r="1209" ht="79.5" customHeight="1" hidden="1"/>
    <row r="1210" ht="79.5" customHeight="1" hidden="1"/>
    <row r="1211" ht="79.5" customHeight="1" hidden="1"/>
    <row r="1212" ht="79.5" customHeight="1" hidden="1"/>
    <row r="1213" ht="79.5" customHeight="1" hidden="1"/>
    <row r="1214" ht="79.5" customHeight="1" hidden="1"/>
    <row r="1215" ht="79.5" customHeight="1" hidden="1"/>
    <row r="1216" ht="79.5" customHeight="1" hidden="1"/>
    <row r="1217" ht="79.5" customHeight="1" hidden="1"/>
    <row r="1218" ht="79.5" customHeight="1" hidden="1"/>
    <row r="1219" ht="79.5" customHeight="1" hidden="1"/>
    <row r="1220" ht="79.5" customHeight="1" hidden="1"/>
    <row r="1221" ht="79.5" customHeight="1" hidden="1"/>
    <row r="1222" ht="79.5" customHeight="1" hidden="1"/>
    <row r="1223" ht="79.5" customHeight="1" hidden="1"/>
    <row r="1224" ht="79.5" customHeight="1" hidden="1"/>
    <row r="1225" ht="79.5" customHeight="1" hidden="1"/>
    <row r="1226" ht="79.5" customHeight="1" hidden="1"/>
    <row r="1227" ht="79.5" customHeight="1" hidden="1"/>
    <row r="1228" ht="79.5" customHeight="1" hidden="1"/>
    <row r="1229" ht="79.5" customHeight="1" hidden="1"/>
    <row r="1230" ht="79.5" customHeight="1" hidden="1"/>
    <row r="1231" ht="79.5" customHeight="1" hidden="1"/>
    <row r="1232" ht="79.5" customHeight="1" hidden="1"/>
    <row r="1233" ht="79.5" customHeight="1" hidden="1"/>
    <row r="1234" ht="79.5" customHeight="1" hidden="1"/>
    <row r="1235" ht="79.5" customHeight="1" hidden="1"/>
    <row r="1236" ht="79.5" customHeight="1" hidden="1"/>
    <row r="1237" ht="79.5" customHeight="1" hidden="1"/>
    <row r="1238" ht="79.5" customHeight="1" hidden="1"/>
    <row r="1239" ht="79.5" customHeight="1" hidden="1"/>
    <row r="1240" ht="79.5" customHeight="1" hidden="1"/>
    <row r="1241" ht="79.5" customHeight="1" hidden="1"/>
    <row r="1242" ht="79.5" customHeight="1" hidden="1"/>
    <row r="1243" ht="79.5" customHeight="1" hidden="1"/>
    <row r="1244" ht="79.5" customHeight="1" hidden="1"/>
    <row r="1245" ht="79.5" customHeight="1" hidden="1"/>
    <row r="1246" ht="79.5" customHeight="1" hidden="1"/>
    <row r="1247" ht="79.5" customHeight="1" hidden="1"/>
    <row r="1248" ht="79.5" customHeight="1" hidden="1"/>
    <row r="1249" ht="79.5" customHeight="1" hidden="1"/>
    <row r="1250" ht="79.5" customHeight="1" hidden="1"/>
    <row r="1259" ht="79.5" customHeight="1">
      <c r="A1259" s="296" t="s">
        <v>76</v>
      </c>
    </row>
  </sheetData>
  <sheetProtection/>
  <mergeCells count="4">
    <mergeCell ref="A1:S1"/>
    <mergeCell ref="B3:G3"/>
    <mergeCell ref="H3:M3"/>
    <mergeCell ref="N3:S3"/>
  </mergeCells>
  <printOptions horizontalCentered="1" verticalCentered="1"/>
  <pageMargins left="0.35433070866141736" right="0.35433070866141736" top="0.3937007874015748" bottom="0.27" header="0.5118110236220472" footer="0.37"/>
  <pageSetup horizontalDpi="600" verticalDpi="600" orientation="landscape" paperSize="9" scale="83" r:id="rId1"/>
  <rowBreaks count="1" manualBreakCount="1">
    <brk id="31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J35"/>
  <sheetViews>
    <sheetView zoomScalePageLayoutView="0" workbookViewId="0" topLeftCell="A1">
      <pane xSplit="1" ySplit="1" topLeftCell="B2" activePane="bottomRight" state="frozen"/>
      <selection pane="topLeft" activeCell="A2" sqref="A2:Q2"/>
      <selection pane="topRight" activeCell="A2" sqref="A2:Q2"/>
      <selection pane="bottomLeft" activeCell="A2" sqref="A2:Q2"/>
      <selection pane="bottomRight" activeCell="A2" sqref="A2:Q2"/>
    </sheetView>
  </sheetViews>
  <sheetFormatPr defaultColWidth="15.77734375" defaultRowHeight="19.5" customHeight="1"/>
  <cols>
    <col min="1" max="1" width="9.5546875" style="279" customWidth="1"/>
    <col min="2" max="36" width="10.4453125" style="279" customWidth="1"/>
    <col min="37" max="16384" width="15.77734375" style="279" customWidth="1"/>
  </cols>
  <sheetData>
    <row r="1" spans="1:36" s="40" customFormat="1" ht="30" customHeight="1">
      <c r="A1" s="971" t="s">
        <v>639</v>
      </c>
      <c r="B1" s="972"/>
      <c r="C1" s="972"/>
      <c r="D1" s="972"/>
      <c r="E1" s="972"/>
      <c r="F1" s="972"/>
      <c r="G1" s="972"/>
      <c r="H1" s="972"/>
      <c r="I1" s="972"/>
      <c r="J1" s="972"/>
      <c r="K1" s="972"/>
      <c r="L1" s="972"/>
      <c r="M1" s="972"/>
      <c r="N1" s="972"/>
      <c r="O1" s="972"/>
      <c r="P1" s="972"/>
      <c r="Q1" s="972"/>
      <c r="R1" s="972"/>
      <c r="S1" s="972"/>
      <c r="T1" s="972"/>
      <c r="U1" s="972"/>
      <c r="V1" s="972"/>
      <c r="W1" s="972"/>
      <c r="X1" s="972"/>
      <c r="Y1" s="972"/>
      <c r="Z1" s="972"/>
      <c r="AA1" s="972"/>
      <c r="AB1" s="972"/>
      <c r="AC1" s="972"/>
      <c r="AD1" s="972"/>
      <c r="AE1" s="972"/>
      <c r="AF1" s="972"/>
      <c r="AG1" s="972"/>
      <c r="AH1" s="972"/>
      <c r="AI1" s="972"/>
      <c r="AJ1" s="972"/>
    </row>
    <row r="2" spans="1:36" s="40" customFormat="1" ht="19.5" customHeight="1">
      <c r="A2" s="416" t="s">
        <v>266</v>
      </c>
      <c r="AJ2" s="41" t="s">
        <v>87</v>
      </c>
    </row>
    <row r="3" spans="1:36" s="40" customFormat="1" ht="19.5" customHeight="1">
      <c r="A3" s="52"/>
      <c r="B3" s="973" t="s">
        <v>467</v>
      </c>
      <c r="C3" s="974"/>
      <c r="D3" s="974"/>
      <c r="E3" s="975"/>
      <c r="F3" s="975"/>
      <c r="G3" s="975"/>
      <c r="H3" s="975"/>
      <c r="I3" s="975"/>
      <c r="J3" s="976"/>
      <c r="K3" s="977" t="s">
        <v>599</v>
      </c>
      <c r="L3" s="975"/>
      <c r="M3" s="975"/>
      <c r="N3" s="975"/>
      <c r="O3" s="975"/>
      <c r="P3" s="975"/>
      <c r="Q3" s="975"/>
      <c r="R3" s="975"/>
      <c r="S3" s="976"/>
      <c r="T3" s="973" t="s">
        <v>600</v>
      </c>
      <c r="U3" s="974"/>
      <c r="V3" s="974"/>
      <c r="W3" s="975"/>
      <c r="X3" s="975"/>
      <c r="Y3" s="975"/>
      <c r="Z3" s="975"/>
      <c r="AA3" s="975"/>
      <c r="AB3" s="976"/>
      <c r="AC3" s="973" t="s">
        <v>601</v>
      </c>
      <c r="AD3" s="974"/>
      <c r="AE3" s="974"/>
      <c r="AF3" s="975"/>
      <c r="AG3" s="975"/>
      <c r="AH3" s="976"/>
      <c r="AI3" s="417" t="s">
        <v>602</v>
      </c>
      <c r="AJ3" s="239" t="s">
        <v>603</v>
      </c>
    </row>
    <row r="4" spans="1:36" s="40" customFormat="1" ht="19.5" customHeight="1">
      <c r="A4" s="42" t="s">
        <v>604</v>
      </c>
      <c r="B4" s="239"/>
      <c r="C4" s="465"/>
      <c r="D4" s="466"/>
      <c r="E4" s="418" t="s">
        <v>468</v>
      </c>
      <c r="F4" s="238" t="s">
        <v>469</v>
      </c>
      <c r="G4" s="238" t="s">
        <v>470</v>
      </c>
      <c r="H4" s="238" t="s">
        <v>471</v>
      </c>
      <c r="I4" s="238" t="s">
        <v>472</v>
      </c>
      <c r="J4" s="239" t="s">
        <v>473</v>
      </c>
      <c r="K4" s="239"/>
      <c r="L4" s="465"/>
      <c r="M4" s="466"/>
      <c r="N4" s="238" t="s">
        <v>468</v>
      </c>
      <c r="O4" s="238" t="s">
        <v>469</v>
      </c>
      <c r="P4" s="238" t="s">
        <v>470</v>
      </c>
      <c r="Q4" s="238" t="s">
        <v>471</v>
      </c>
      <c r="R4" s="238" t="s">
        <v>472</v>
      </c>
      <c r="S4" s="239" t="s">
        <v>473</v>
      </c>
      <c r="T4" s="239"/>
      <c r="U4" s="465"/>
      <c r="V4" s="466"/>
      <c r="W4" s="238" t="s">
        <v>468</v>
      </c>
      <c r="X4" s="238" t="s">
        <v>469</v>
      </c>
      <c r="Y4" s="238" t="s">
        <v>470</v>
      </c>
      <c r="Z4" s="238" t="s">
        <v>471</v>
      </c>
      <c r="AA4" s="238" t="s">
        <v>472</v>
      </c>
      <c r="AB4" s="239" t="s">
        <v>473</v>
      </c>
      <c r="AC4" s="239"/>
      <c r="AD4" s="465"/>
      <c r="AE4" s="466"/>
      <c r="AF4" s="238" t="s">
        <v>471</v>
      </c>
      <c r="AG4" s="238" t="s">
        <v>472</v>
      </c>
      <c r="AH4" s="239" t="s">
        <v>473</v>
      </c>
      <c r="AI4" s="23"/>
      <c r="AJ4" s="23"/>
    </row>
    <row r="5" spans="1:36" s="40" customFormat="1" ht="19.5" customHeight="1">
      <c r="A5" s="42" t="s">
        <v>605</v>
      </c>
      <c r="B5" s="17" t="s">
        <v>66</v>
      </c>
      <c r="C5" s="16" t="s">
        <v>208</v>
      </c>
      <c r="D5" s="20" t="s">
        <v>209</v>
      </c>
      <c r="E5" s="518"/>
      <c r="F5" s="240"/>
      <c r="G5" s="240"/>
      <c r="H5" s="240"/>
      <c r="I5" s="240" t="s">
        <v>9</v>
      </c>
      <c r="J5" s="23" t="s">
        <v>474</v>
      </c>
      <c r="K5" s="17" t="s">
        <v>66</v>
      </c>
      <c r="L5" s="16" t="s">
        <v>208</v>
      </c>
      <c r="M5" s="20" t="s">
        <v>209</v>
      </c>
      <c r="N5" s="240"/>
      <c r="O5" s="240"/>
      <c r="P5" s="240"/>
      <c r="Q5" s="240"/>
      <c r="R5" s="240" t="s">
        <v>9</v>
      </c>
      <c r="S5" s="23" t="s">
        <v>474</v>
      </c>
      <c r="T5" s="17" t="s">
        <v>66</v>
      </c>
      <c r="U5" s="16" t="s">
        <v>208</v>
      </c>
      <c r="V5" s="20" t="s">
        <v>209</v>
      </c>
      <c r="W5" s="240"/>
      <c r="X5" s="240"/>
      <c r="Y5" s="240"/>
      <c r="Z5" s="240"/>
      <c r="AA5" s="240" t="s">
        <v>9</v>
      </c>
      <c r="AB5" s="23" t="s">
        <v>474</v>
      </c>
      <c r="AC5" s="17" t="s">
        <v>66</v>
      </c>
      <c r="AD5" s="16" t="s">
        <v>208</v>
      </c>
      <c r="AE5" s="20" t="s">
        <v>209</v>
      </c>
      <c r="AF5" s="240"/>
      <c r="AG5" s="240" t="s">
        <v>9</v>
      </c>
      <c r="AH5" s="23"/>
      <c r="AI5" s="23"/>
      <c r="AJ5" s="23"/>
    </row>
    <row r="6" spans="1:36" s="40" customFormat="1" ht="19.5" customHeight="1">
      <c r="A6" s="519"/>
      <c r="B6" s="240"/>
      <c r="C6" s="240"/>
      <c r="D6" s="518"/>
      <c r="E6" s="518" t="s">
        <v>88</v>
      </c>
      <c r="F6" s="240" t="s">
        <v>89</v>
      </c>
      <c r="G6" s="240" t="s">
        <v>90</v>
      </c>
      <c r="H6" s="420" t="s">
        <v>91</v>
      </c>
      <c r="I6" s="240" t="s">
        <v>9</v>
      </c>
      <c r="J6" s="23" t="s">
        <v>92</v>
      </c>
      <c r="K6" s="240"/>
      <c r="L6" s="240"/>
      <c r="M6" s="518"/>
      <c r="N6" s="240" t="s">
        <v>88</v>
      </c>
      <c r="O6" s="240" t="s">
        <v>89</v>
      </c>
      <c r="P6" s="240" t="s">
        <v>90</v>
      </c>
      <c r="Q6" s="420" t="s">
        <v>91</v>
      </c>
      <c r="R6" s="978" t="s">
        <v>96</v>
      </c>
      <c r="S6" s="23" t="s">
        <v>92</v>
      </c>
      <c r="T6" s="240"/>
      <c r="U6" s="240"/>
      <c r="V6" s="518"/>
      <c r="W6" s="240" t="s">
        <v>88</v>
      </c>
      <c r="X6" s="240" t="s">
        <v>89</v>
      </c>
      <c r="Y6" s="240" t="s">
        <v>90</v>
      </c>
      <c r="Z6" s="420" t="s">
        <v>91</v>
      </c>
      <c r="AA6" s="978" t="s">
        <v>96</v>
      </c>
      <c r="AB6" s="23" t="s">
        <v>92</v>
      </c>
      <c r="AC6" s="240"/>
      <c r="AD6" s="240"/>
      <c r="AE6" s="518"/>
      <c r="AF6" s="420" t="s">
        <v>91</v>
      </c>
      <c r="AG6" s="978" t="s">
        <v>96</v>
      </c>
      <c r="AH6" s="23" t="s">
        <v>92</v>
      </c>
      <c r="AI6" s="23" t="s">
        <v>93</v>
      </c>
      <c r="AJ6" s="23"/>
    </row>
    <row r="7" spans="1:36" s="40" customFormat="1" ht="19.5" customHeight="1">
      <c r="A7" s="60"/>
      <c r="B7" s="24" t="s">
        <v>130</v>
      </c>
      <c r="C7" s="24" t="s">
        <v>24</v>
      </c>
      <c r="D7" s="520" t="s">
        <v>25</v>
      </c>
      <c r="E7" s="521" t="s">
        <v>94</v>
      </c>
      <c r="F7" s="522" t="s">
        <v>94</v>
      </c>
      <c r="G7" s="522" t="s">
        <v>94</v>
      </c>
      <c r="H7" s="522" t="s">
        <v>95</v>
      </c>
      <c r="I7" s="24" t="s">
        <v>96</v>
      </c>
      <c r="J7" s="523" t="s">
        <v>94</v>
      </c>
      <c r="K7" s="24" t="s">
        <v>130</v>
      </c>
      <c r="L7" s="24" t="s">
        <v>24</v>
      </c>
      <c r="M7" s="520" t="s">
        <v>25</v>
      </c>
      <c r="N7" s="522" t="s">
        <v>94</v>
      </c>
      <c r="O7" s="522" t="s">
        <v>94</v>
      </c>
      <c r="P7" s="522" t="s">
        <v>94</v>
      </c>
      <c r="Q7" s="522" t="s">
        <v>95</v>
      </c>
      <c r="R7" s="979"/>
      <c r="S7" s="523" t="s">
        <v>94</v>
      </c>
      <c r="T7" s="24" t="s">
        <v>130</v>
      </c>
      <c r="U7" s="24" t="s">
        <v>24</v>
      </c>
      <c r="V7" s="520" t="s">
        <v>25</v>
      </c>
      <c r="W7" s="522" t="s">
        <v>94</v>
      </c>
      <c r="X7" s="522" t="s">
        <v>94</v>
      </c>
      <c r="Y7" s="522" t="s">
        <v>94</v>
      </c>
      <c r="Z7" s="522" t="s">
        <v>95</v>
      </c>
      <c r="AA7" s="979"/>
      <c r="AB7" s="523" t="s">
        <v>94</v>
      </c>
      <c r="AC7" s="24" t="s">
        <v>130</v>
      </c>
      <c r="AD7" s="24" t="s">
        <v>24</v>
      </c>
      <c r="AE7" s="520" t="s">
        <v>25</v>
      </c>
      <c r="AF7" s="522" t="s">
        <v>95</v>
      </c>
      <c r="AG7" s="979"/>
      <c r="AH7" s="523" t="s">
        <v>94</v>
      </c>
      <c r="AI7" s="523" t="s">
        <v>97</v>
      </c>
      <c r="AJ7" s="25" t="s">
        <v>98</v>
      </c>
    </row>
    <row r="8" spans="1:36" s="40" customFormat="1" ht="19.5" customHeight="1">
      <c r="A8" s="45" t="s">
        <v>85</v>
      </c>
      <c r="B8" s="524">
        <v>152803</v>
      </c>
      <c r="C8" s="524"/>
      <c r="D8" s="524"/>
      <c r="E8" s="524">
        <v>62890</v>
      </c>
      <c r="F8" s="524">
        <v>38748</v>
      </c>
      <c r="G8" s="524">
        <v>34950</v>
      </c>
      <c r="H8" s="524">
        <v>4576</v>
      </c>
      <c r="I8" s="524">
        <v>11639</v>
      </c>
      <c r="J8" s="528"/>
      <c r="K8" s="524">
        <v>215125</v>
      </c>
      <c r="L8" s="524"/>
      <c r="M8" s="524"/>
      <c r="N8" s="524">
        <v>62218</v>
      </c>
      <c r="O8" s="524">
        <v>52297</v>
      </c>
      <c r="P8" s="524">
        <v>80574</v>
      </c>
      <c r="Q8" s="524">
        <v>8024</v>
      </c>
      <c r="R8" s="524">
        <v>12012</v>
      </c>
      <c r="S8" s="525"/>
      <c r="T8" s="524">
        <v>13756</v>
      </c>
      <c r="U8" s="524"/>
      <c r="V8" s="524"/>
      <c r="W8" s="524">
        <v>2292</v>
      </c>
      <c r="X8" s="524">
        <v>2735</v>
      </c>
      <c r="Y8" s="524">
        <v>3653</v>
      </c>
      <c r="Z8" s="524">
        <v>1093</v>
      </c>
      <c r="AA8" s="524">
        <v>3983</v>
      </c>
      <c r="AB8" s="525"/>
      <c r="AC8" s="524"/>
      <c r="AD8" s="524"/>
      <c r="AE8" s="524"/>
      <c r="AF8" s="524"/>
      <c r="AG8" s="524"/>
      <c r="AH8" s="524"/>
      <c r="AI8" s="524">
        <v>52522</v>
      </c>
      <c r="AJ8" s="524"/>
    </row>
    <row r="9" spans="1:36" s="40" customFormat="1" ht="19.5" customHeight="1">
      <c r="A9" s="45" t="s">
        <v>86</v>
      </c>
      <c r="B9" s="524">
        <v>139190</v>
      </c>
      <c r="C9" s="524"/>
      <c r="D9" s="524"/>
      <c r="E9" s="524">
        <v>58775</v>
      </c>
      <c r="F9" s="524">
        <v>29844</v>
      </c>
      <c r="G9" s="524">
        <v>34741</v>
      </c>
      <c r="H9" s="524">
        <v>2892</v>
      </c>
      <c r="I9" s="524">
        <v>12938</v>
      </c>
      <c r="J9" s="528"/>
      <c r="K9" s="524">
        <v>268116</v>
      </c>
      <c r="L9" s="524"/>
      <c r="M9" s="524"/>
      <c r="N9" s="524">
        <v>55017</v>
      </c>
      <c r="O9" s="524">
        <v>53443</v>
      </c>
      <c r="P9" s="524">
        <v>124686</v>
      </c>
      <c r="Q9" s="524">
        <v>9475</v>
      </c>
      <c r="R9" s="524">
        <v>25495</v>
      </c>
      <c r="S9" s="525"/>
      <c r="T9" s="524">
        <v>13904</v>
      </c>
      <c r="U9" s="524"/>
      <c r="V9" s="524"/>
      <c r="W9" s="524">
        <v>1452</v>
      </c>
      <c r="X9" s="524">
        <v>2057</v>
      </c>
      <c r="Y9" s="524">
        <v>3173</v>
      </c>
      <c r="Z9" s="524">
        <v>1156</v>
      </c>
      <c r="AA9" s="524">
        <v>6066</v>
      </c>
      <c r="AB9" s="525"/>
      <c r="AC9" s="524"/>
      <c r="AD9" s="524"/>
      <c r="AE9" s="524"/>
      <c r="AF9" s="524"/>
      <c r="AG9" s="524"/>
      <c r="AH9" s="524"/>
      <c r="AI9" s="524">
        <v>49459</v>
      </c>
      <c r="AJ9" s="524">
        <v>14</v>
      </c>
    </row>
    <row r="10" spans="1:36" s="40" customFormat="1" ht="19.5" customHeight="1">
      <c r="A10" s="45" t="s">
        <v>234</v>
      </c>
      <c r="B10" s="524">
        <v>124185</v>
      </c>
      <c r="C10" s="524"/>
      <c r="D10" s="524"/>
      <c r="E10" s="524">
        <v>42477</v>
      </c>
      <c r="F10" s="524">
        <v>28556</v>
      </c>
      <c r="G10" s="524">
        <v>26807</v>
      </c>
      <c r="H10" s="524">
        <v>7771</v>
      </c>
      <c r="I10" s="524">
        <v>18095</v>
      </c>
      <c r="J10" s="529">
        <v>479</v>
      </c>
      <c r="K10" s="524">
        <v>279649</v>
      </c>
      <c r="L10" s="524"/>
      <c r="M10" s="524"/>
      <c r="N10" s="524">
        <v>49263</v>
      </c>
      <c r="O10" s="524">
        <v>43559</v>
      </c>
      <c r="P10" s="524">
        <v>130785</v>
      </c>
      <c r="Q10" s="524">
        <v>16889</v>
      </c>
      <c r="R10" s="524">
        <v>36464</v>
      </c>
      <c r="S10" s="524">
        <v>2689</v>
      </c>
      <c r="T10" s="524">
        <v>10556</v>
      </c>
      <c r="U10" s="524"/>
      <c r="V10" s="524"/>
      <c r="W10" s="524">
        <v>2091</v>
      </c>
      <c r="X10" s="524">
        <v>2133</v>
      </c>
      <c r="Y10" s="524">
        <v>3140</v>
      </c>
      <c r="Z10" s="524">
        <v>463</v>
      </c>
      <c r="AA10" s="524">
        <v>2665</v>
      </c>
      <c r="AB10" s="524">
        <v>64</v>
      </c>
      <c r="AC10" s="524"/>
      <c r="AD10" s="524"/>
      <c r="AE10" s="524"/>
      <c r="AF10" s="524"/>
      <c r="AG10" s="524"/>
      <c r="AH10" s="524"/>
      <c r="AI10" s="524">
        <v>42013</v>
      </c>
      <c r="AJ10" s="524">
        <v>32</v>
      </c>
    </row>
    <row r="11" spans="1:36" s="40" customFormat="1" ht="19.5" customHeight="1">
      <c r="A11" s="45" t="s">
        <v>74</v>
      </c>
      <c r="B11" s="526">
        <v>123144</v>
      </c>
      <c r="C11" s="526"/>
      <c r="D11" s="526"/>
      <c r="E11" s="526">
        <v>45500</v>
      </c>
      <c r="F11" s="526">
        <v>20094</v>
      </c>
      <c r="G11" s="526">
        <v>23522</v>
      </c>
      <c r="H11" s="526">
        <v>14942</v>
      </c>
      <c r="I11" s="526">
        <v>17893</v>
      </c>
      <c r="J11" s="526">
        <v>1193</v>
      </c>
      <c r="K11" s="526">
        <v>283152</v>
      </c>
      <c r="L11" s="526"/>
      <c r="M11" s="526"/>
      <c r="N11" s="526">
        <v>44830</v>
      </c>
      <c r="O11" s="526">
        <v>38997</v>
      </c>
      <c r="P11" s="526">
        <v>119301</v>
      </c>
      <c r="Q11" s="526">
        <v>38084</v>
      </c>
      <c r="R11" s="526">
        <v>38461</v>
      </c>
      <c r="S11" s="526">
        <v>3479</v>
      </c>
      <c r="T11" s="526">
        <v>14604</v>
      </c>
      <c r="U11" s="526"/>
      <c r="V11" s="526"/>
      <c r="W11" s="526">
        <v>3037</v>
      </c>
      <c r="X11" s="526">
        <v>2737</v>
      </c>
      <c r="Y11" s="526">
        <v>3849</v>
      </c>
      <c r="Z11" s="526">
        <v>2394</v>
      </c>
      <c r="AA11" s="526">
        <v>2509</v>
      </c>
      <c r="AB11" s="526">
        <v>78</v>
      </c>
      <c r="AC11" s="524">
        <v>1648</v>
      </c>
      <c r="AD11" s="524"/>
      <c r="AE11" s="524"/>
      <c r="AF11" s="525"/>
      <c r="AG11" s="525"/>
      <c r="AH11" s="525"/>
      <c r="AI11" s="526">
        <v>40858</v>
      </c>
      <c r="AJ11" s="526">
        <v>6</v>
      </c>
    </row>
    <row r="12" spans="1:36" s="40" customFormat="1" ht="19.5" customHeight="1">
      <c r="A12" s="45" t="s">
        <v>75</v>
      </c>
      <c r="B12" s="526">
        <v>126333</v>
      </c>
      <c r="C12" s="526"/>
      <c r="D12" s="526"/>
      <c r="E12" s="526">
        <v>50990</v>
      </c>
      <c r="F12" s="526">
        <v>23299</v>
      </c>
      <c r="G12" s="526">
        <v>19430</v>
      </c>
      <c r="H12" s="526">
        <v>12509</v>
      </c>
      <c r="I12" s="526">
        <v>18734</v>
      </c>
      <c r="J12" s="526">
        <v>1371</v>
      </c>
      <c r="K12" s="526">
        <v>309632</v>
      </c>
      <c r="L12" s="526"/>
      <c r="M12" s="526"/>
      <c r="N12" s="526">
        <v>41732</v>
      </c>
      <c r="O12" s="526">
        <v>36605</v>
      </c>
      <c r="P12" s="526">
        <v>119712</v>
      </c>
      <c r="Q12" s="526">
        <v>51940</v>
      </c>
      <c r="R12" s="526">
        <v>54175</v>
      </c>
      <c r="S12" s="526">
        <v>5468</v>
      </c>
      <c r="T12" s="526">
        <v>13129</v>
      </c>
      <c r="U12" s="526"/>
      <c r="V12" s="526"/>
      <c r="W12" s="526">
        <v>2801</v>
      </c>
      <c r="X12" s="526">
        <v>2081</v>
      </c>
      <c r="Y12" s="526">
        <v>2750</v>
      </c>
      <c r="Z12" s="526">
        <v>2711</v>
      </c>
      <c r="AA12" s="526">
        <v>2690</v>
      </c>
      <c r="AB12" s="526">
        <v>96</v>
      </c>
      <c r="AC12" s="526">
        <v>3315</v>
      </c>
      <c r="AD12" s="526"/>
      <c r="AE12" s="526"/>
      <c r="AF12" s="526">
        <v>1132</v>
      </c>
      <c r="AG12" s="526">
        <v>620</v>
      </c>
      <c r="AH12" s="526">
        <v>1563</v>
      </c>
      <c r="AI12" s="526">
        <v>37780</v>
      </c>
      <c r="AJ12" s="527">
        <v>0</v>
      </c>
    </row>
    <row r="13" spans="1:36" s="40" customFormat="1" ht="19.5" customHeight="1">
      <c r="A13" s="45" t="s">
        <v>6</v>
      </c>
      <c r="B13" s="526">
        <v>123760</v>
      </c>
      <c r="C13" s="526">
        <v>67535</v>
      </c>
      <c r="D13" s="526">
        <v>56225</v>
      </c>
      <c r="E13" s="526">
        <v>43443</v>
      </c>
      <c r="F13" s="526">
        <v>24800</v>
      </c>
      <c r="G13" s="526">
        <v>23906</v>
      </c>
      <c r="H13" s="526">
        <v>11804</v>
      </c>
      <c r="I13" s="526">
        <v>17826</v>
      </c>
      <c r="J13" s="526">
        <v>1981</v>
      </c>
      <c r="K13" s="526">
        <v>316874</v>
      </c>
      <c r="L13" s="526">
        <v>157004</v>
      </c>
      <c r="M13" s="526">
        <v>159870</v>
      </c>
      <c r="N13" s="526">
        <v>39315</v>
      </c>
      <c r="O13" s="526">
        <v>34759</v>
      </c>
      <c r="P13" s="526">
        <v>114516</v>
      </c>
      <c r="Q13" s="526">
        <v>59395</v>
      </c>
      <c r="R13" s="526">
        <v>60913</v>
      </c>
      <c r="S13" s="526">
        <v>7976</v>
      </c>
      <c r="T13" s="526">
        <v>18387</v>
      </c>
      <c r="U13" s="526">
        <v>10689</v>
      </c>
      <c r="V13" s="526">
        <v>7698</v>
      </c>
      <c r="W13" s="526">
        <v>3956</v>
      </c>
      <c r="X13" s="526">
        <v>2794</v>
      </c>
      <c r="Y13" s="526">
        <v>3843</v>
      </c>
      <c r="Z13" s="526">
        <v>4390</v>
      </c>
      <c r="AA13" s="526">
        <v>3144</v>
      </c>
      <c r="AB13" s="526">
        <v>260</v>
      </c>
      <c r="AC13" s="526">
        <v>3881</v>
      </c>
      <c r="AD13" s="526">
        <v>2307</v>
      </c>
      <c r="AE13" s="526">
        <v>1574</v>
      </c>
      <c r="AF13" s="526">
        <v>1111</v>
      </c>
      <c r="AG13" s="526">
        <v>806</v>
      </c>
      <c r="AH13" s="526">
        <v>1964</v>
      </c>
      <c r="AI13" s="526">
        <v>32164</v>
      </c>
      <c r="AJ13" s="527">
        <v>0</v>
      </c>
    </row>
    <row r="14" spans="1:36" s="452" customFormat="1" ht="19.5" customHeight="1">
      <c r="A14" s="436" t="s">
        <v>713</v>
      </c>
      <c r="B14" s="669">
        <v>121296</v>
      </c>
      <c r="C14" s="670">
        <v>67306</v>
      </c>
      <c r="D14" s="670">
        <v>53990</v>
      </c>
      <c r="E14" s="669">
        <v>39197</v>
      </c>
      <c r="F14" s="669">
        <v>24172</v>
      </c>
      <c r="G14" s="669">
        <v>27791</v>
      </c>
      <c r="H14" s="669">
        <v>9873</v>
      </c>
      <c r="I14" s="669">
        <v>18099</v>
      </c>
      <c r="J14" s="669">
        <v>2164</v>
      </c>
      <c r="K14" s="669">
        <v>378493</v>
      </c>
      <c r="L14" s="670">
        <v>188257</v>
      </c>
      <c r="M14" s="670">
        <v>190236</v>
      </c>
      <c r="N14" s="669">
        <v>37857</v>
      </c>
      <c r="O14" s="669">
        <v>34716</v>
      </c>
      <c r="P14" s="669">
        <v>133468</v>
      </c>
      <c r="Q14" s="669">
        <v>72240</v>
      </c>
      <c r="R14" s="669">
        <v>87874</v>
      </c>
      <c r="S14" s="669">
        <v>12338</v>
      </c>
      <c r="T14" s="669">
        <v>22389</v>
      </c>
      <c r="U14" s="670">
        <v>13204</v>
      </c>
      <c r="V14" s="670">
        <v>9185</v>
      </c>
      <c r="W14" s="669">
        <v>4459</v>
      </c>
      <c r="X14" s="669">
        <v>2806</v>
      </c>
      <c r="Y14" s="669">
        <v>4027</v>
      </c>
      <c r="Z14" s="669">
        <v>5379</v>
      </c>
      <c r="AA14" s="669">
        <v>5290</v>
      </c>
      <c r="AB14" s="669">
        <v>428</v>
      </c>
      <c r="AC14" s="669">
        <v>4180</v>
      </c>
      <c r="AD14" s="670">
        <v>2431</v>
      </c>
      <c r="AE14" s="670">
        <v>1749</v>
      </c>
      <c r="AF14" s="669">
        <v>1079</v>
      </c>
      <c r="AG14" s="669">
        <v>830</v>
      </c>
      <c r="AH14" s="669">
        <v>2271</v>
      </c>
      <c r="AI14" s="669">
        <v>26881</v>
      </c>
      <c r="AJ14" s="669">
        <v>0</v>
      </c>
    </row>
    <row r="15" spans="1:36" s="171" customFormat="1" ht="19.5" customHeight="1">
      <c r="A15" s="45" t="s">
        <v>99</v>
      </c>
      <c r="B15" s="666">
        <v>20335</v>
      </c>
      <c r="C15" s="667">
        <v>10528</v>
      </c>
      <c r="D15" s="667">
        <v>9807</v>
      </c>
      <c r="E15" s="622">
        <v>20335</v>
      </c>
      <c r="F15" s="622">
        <v>0</v>
      </c>
      <c r="G15" s="622">
        <v>0</v>
      </c>
      <c r="H15" s="622">
        <v>0</v>
      </c>
      <c r="I15" s="622">
        <v>0</v>
      </c>
      <c r="J15" s="622">
        <v>0</v>
      </c>
      <c r="K15" s="656">
        <v>0</v>
      </c>
      <c r="L15" s="667">
        <v>0</v>
      </c>
      <c r="M15" s="667">
        <v>0</v>
      </c>
      <c r="N15" s="622">
        <v>0</v>
      </c>
      <c r="O15" s="622">
        <v>0</v>
      </c>
      <c r="P15" s="622">
        <v>0</v>
      </c>
      <c r="Q15" s="622">
        <v>0</v>
      </c>
      <c r="R15" s="622">
        <v>0</v>
      </c>
      <c r="S15" s="622">
        <v>0</v>
      </c>
      <c r="T15" s="656">
        <v>0</v>
      </c>
      <c r="U15" s="667">
        <v>0</v>
      </c>
      <c r="V15" s="667">
        <v>0</v>
      </c>
      <c r="W15" s="622">
        <v>0</v>
      </c>
      <c r="X15" s="622">
        <v>0</v>
      </c>
      <c r="Y15" s="622">
        <v>0</v>
      </c>
      <c r="Z15" s="622">
        <v>0</v>
      </c>
      <c r="AA15" s="622">
        <v>0</v>
      </c>
      <c r="AB15" s="622">
        <v>0</v>
      </c>
      <c r="AC15" s="622">
        <v>0</v>
      </c>
      <c r="AD15" s="667">
        <v>0</v>
      </c>
      <c r="AE15" s="667">
        <v>0</v>
      </c>
      <c r="AF15" s="622">
        <v>0</v>
      </c>
      <c r="AG15" s="622">
        <v>0</v>
      </c>
      <c r="AH15" s="622">
        <v>0</v>
      </c>
      <c r="AI15" s="622">
        <v>4921</v>
      </c>
      <c r="AJ15" s="622">
        <v>0</v>
      </c>
    </row>
    <row r="16" spans="1:36" s="40" customFormat="1" ht="19.5" customHeight="1">
      <c r="A16" s="45" t="s">
        <v>100</v>
      </c>
      <c r="B16" s="666">
        <v>34706</v>
      </c>
      <c r="C16" s="667">
        <v>18724</v>
      </c>
      <c r="D16" s="667">
        <v>15982</v>
      </c>
      <c r="E16" s="622">
        <v>18861</v>
      </c>
      <c r="F16" s="622">
        <v>15845</v>
      </c>
      <c r="G16" s="622">
        <v>0</v>
      </c>
      <c r="H16" s="622">
        <v>0</v>
      </c>
      <c r="I16" s="622">
        <v>0</v>
      </c>
      <c r="J16" s="622">
        <v>0</v>
      </c>
      <c r="K16" s="656">
        <v>0</v>
      </c>
      <c r="L16" s="667">
        <v>0</v>
      </c>
      <c r="M16" s="667">
        <v>0</v>
      </c>
      <c r="N16" s="622">
        <v>0</v>
      </c>
      <c r="O16" s="622">
        <v>0</v>
      </c>
      <c r="P16" s="622">
        <v>0</v>
      </c>
      <c r="Q16" s="622">
        <v>0</v>
      </c>
      <c r="R16" s="622">
        <v>0</v>
      </c>
      <c r="S16" s="622">
        <v>0</v>
      </c>
      <c r="T16" s="656">
        <v>8</v>
      </c>
      <c r="U16" s="667">
        <v>3</v>
      </c>
      <c r="V16" s="667">
        <v>5</v>
      </c>
      <c r="W16" s="622">
        <v>0</v>
      </c>
      <c r="X16" s="622">
        <v>8</v>
      </c>
      <c r="Y16" s="622">
        <v>0</v>
      </c>
      <c r="Z16" s="622">
        <v>0</v>
      </c>
      <c r="AA16" s="622">
        <v>0</v>
      </c>
      <c r="AB16" s="622">
        <v>0</v>
      </c>
      <c r="AC16" s="622">
        <v>0</v>
      </c>
      <c r="AD16" s="667">
        <v>0</v>
      </c>
      <c r="AE16" s="667">
        <v>0</v>
      </c>
      <c r="AF16" s="622">
        <v>0</v>
      </c>
      <c r="AG16" s="622">
        <v>0</v>
      </c>
      <c r="AH16" s="622">
        <v>0</v>
      </c>
      <c r="AI16" s="622">
        <v>3</v>
      </c>
      <c r="AJ16" s="622">
        <v>0</v>
      </c>
    </row>
    <row r="17" spans="1:36" s="40" customFormat="1" ht="19.5" customHeight="1">
      <c r="A17" s="45" t="s">
        <v>101</v>
      </c>
      <c r="B17" s="666">
        <v>37645</v>
      </c>
      <c r="C17" s="667">
        <v>19704</v>
      </c>
      <c r="D17" s="667">
        <v>17941</v>
      </c>
      <c r="E17" s="622">
        <v>0</v>
      </c>
      <c r="F17" s="622">
        <v>6730</v>
      </c>
      <c r="G17" s="622">
        <v>24320</v>
      </c>
      <c r="H17" s="622">
        <v>3197</v>
      </c>
      <c r="I17" s="622">
        <v>3398</v>
      </c>
      <c r="J17" s="622">
        <v>0</v>
      </c>
      <c r="K17" s="656">
        <v>1696</v>
      </c>
      <c r="L17" s="667">
        <v>978</v>
      </c>
      <c r="M17" s="667">
        <v>718</v>
      </c>
      <c r="N17" s="622">
        <v>0</v>
      </c>
      <c r="O17" s="622">
        <v>65</v>
      </c>
      <c r="P17" s="622">
        <v>1631</v>
      </c>
      <c r="Q17" s="622">
        <v>0</v>
      </c>
      <c r="R17" s="622">
        <v>0</v>
      </c>
      <c r="S17" s="622">
        <v>0</v>
      </c>
      <c r="T17" s="656">
        <v>370</v>
      </c>
      <c r="U17" s="667">
        <v>174</v>
      </c>
      <c r="V17" s="667">
        <v>196</v>
      </c>
      <c r="W17" s="622">
        <v>0</v>
      </c>
      <c r="X17" s="622">
        <v>42</v>
      </c>
      <c r="Y17" s="622">
        <v>270</v>
      </c>
      <c r="Z17" s="622">
        <v>30</v>
      </c>
      <c r="AA17" s="622">
        <v>28</v>
      </c>
      <c r="AB17" s="622">
        <v>0</v>
      </c>
      <c r="AC17" s="666">
        <v>0</v>
      </c>
      <c r="AD17" s="667">
        <v>0</v>
      </c>
      <c r="AE17" s="667">
        <v>0</v>
      </c>
      <c r="AF17" s="622">
        <v>0</v>
      </c>
      <c r="AG17" s="622">
        <v>0</v>
      </c>
      <c r="AH17" s="622">
        <v>0</v>
      </c>
      <c r="AI17" s="622">
        <v>7</v>
      </c>
      <c r="AJ17" s="622">
        <v>0</v>
      </c>
    </row>
    <row r="18" spans="1:36" s="40" customFormat="1" ht="19.5" customHeight="1">
      <c r="A18" s="45" t="s">
        <v>102</v>
      </c>
      <c r="B18" s="666">
        <v>21904</v>
      </c>
      <c r="C18" s="667">
        <v>14187</v>
      </c>
      <c r="D18" s="667">
        <v>7717</v>
      </c>
      <c r="E18" s="622">
        <v>0</v>
      </c>
      <c r="F18" s="622">
        <v>1584</v>
      </c>
      <c r="G18" s="622">
        <v>3435</v>
      </c>
      <c r="H18" s="622">
        <v>5185</v>
      </c>
      <c r="I18" s="622">
        <v>11562</v>
      </c>
      <c r="J18" s="622">
        <v>138</v>
      </c>
      <c r="K18" s="656">
        <v>12895</v>
      </c>
      <c r="L18" s="667">
        <v>4647</v>
      </c>
      <c r="M18" s="667">
        <v>8248</v>
      </c>
      <c r="N18" s="622">
        <v>6</v>
      </c>
      <c r="O18" s="622">
        <v>208</v>
      </c>
      <c r="P18" s="622">
        <v>4333</v>
      </c>
      <c r="Q18" s="622">
        <v>5445</v>
      </c>
      <c r="R18" s="622">
        <v>2885</v>
      </c>
      <c r="S18" s="622">
        <v>18</v>
      </c>
      <c r="T18" s="656">
        <v>1102</v>
      </c>
      <c r="U18" s="667">
        <v>716</v>
      </c>
      <c r="V18" s="667">
        <v>386</v>
      </c>
      <c r="W18" s="622">
        <v>0</v>
      </c>
      <c r="X18" s="622">
        <v>37</v>
      </c>
      <c r="Y18" s="622">
        <v>294</v>
      </c>
      <c r="Z18" s="622">
        <v>545</v>
      </c>
      <c r="AA18" s="622">
        <v>226</v>
      </c>
      <c r="AB18" s="622">
        <v>0</v>
      </c>
      <c r="AC18" s="666">
        <v>95</v>
      </c>
      <c r="AD18" s="667">
        <v>30</v>
      </c>
      <c r="AE18" s="667">
        <v>65</v>
      </c>
      <c r="AF18" s="622">
        <v>60</v>
      </c>
      <c r="AG18" s="622">
        <v>35</v>
      </c>
      <c r="AH18" s="622">
        <v>0</v>
      </c>
      <c r="AI18" s="622">
        <v>60</v>
      </c>
      <c r="AJ18" s="622">
        <v>0</v>
      </c>
    </row>
    <row r="19" spans="1:36" s="40" customFormat="1" ht="19.5" customHeight="1">
      <c r="A19" s="45" t="s">
        <v>103</v>
      </c>
      <c r="B19" s="666">
        <v>3214</v>
      </c>
      <c r="C19" s="667">
        <v>2371</v>
      </c>
      <c r="D19" s="667">
        <v>843</v>
      </c>
      <c r="E19" s="622">
        <v>0</v>
      </c>
      <c r="F19" s="622">
        <v>3</v>
      </c>
      <c r="G19" s="622">
        <v>13</v>
      </c>
      <c r="H19" s="622">
        <v>670</v>
      </c>
      <c r="I19" s="622">
        <v>2023</v>
      </c>
      <c r="J19" s="622">
        <v>505</v>
      </c>
      <c r="K19" s="656">
        <v>24331</v>
      </c>
      <c r="L19" s="667">
        <v>11666</v>
      </c>
      <c r="M19" s="667">
        <v>12665</v>
      </c>
      <c r="N19" s="622">
        <v>0</v>
      </c>
      <c r="O19" s="622">
        <v>232</v>
      </c>
      <c r="P19" s="622">
        <v>3750</v>
      </c>
      <c r="Q19" s="622">
        <v>8386</v>
      </c>
      <c r="R19" s="622">
        <v>11437</v>
      </c>
      <c r="S19" s="622">
        <v>526</v>
      </c>
      <c r="T19" s="656">
        <v>1420</v>
      </c>
      <c r="U19" s="667">
        <v>924</v>
      </c>
      <c r="V19" s="667">
        <v>496</v>
      </c>
      <c r="W19" s="622">
        <v>0</v>
      </c>
      <c r="X19" s="622">
        <v>53</v>
      </c>
      <c r="Y19" s="622">
        <v>159</v>
      </c>
      <c r="Z19" s="622">
        <v>691</v>
      </c>
      <c r="AA19" s="622">
        <v>505</v>
      </c>
      <c r="AB19" s="622">
        <v>12</v>
      </c>
      <c r="AC19" s="666">
        <v>347</v>
      </c>
      <c r="AD19" s="667">
        <v>172</v>
      </c>
      <c r="AE19" s="667">
        <v>175</v>
      </c>
      <c r="AF19" s="622">
        <v>80</v>
      </c>
      <c r="AG19" s="622">
        <v>184</v>
      </c>
      <c r="AH19" s="622">
        <v>83</v>
      </c>
      <c r="AI19" s="622">
        <v>33</v>
      </c>
      <c r="AJ19" s="622">
        <v>0</v>
      </c>
    </row>
    <row r="20" spans="1:36" s="40" customFormat="1" ht="19.5" customHeight="1">
      <c r="A20" s="45" t="s">
        <v>104</v>
      </c>
      <c r="B20" s="666">
        <v>1362</v>
      </c>
      <c r="C20" s="667">
        <v>834</v>
      </c>
      <c r="D20" s="667">
        <v>528</v>
      </c>
      <c r="E20" s="622">
        <v>0</v>
      </c>
      <c r="F20" s="622">
        <v>5</v>
      </c>
      <c r="G20" s="622">
        <v>3</v>
      </c>
      <c r="H20" s="622">
        <v>371</v>
      </c>
      <c r="I20" s="622">
        <v>481</v>
      </c>
      <c r="J20" s="622">
        <v>502</v>
      </c>
      <c r="K20" s="656">
        <v>34446</v>
      </c>
      <c r="L20" s="667">
        <v>16994</v>
      </c>
      <c r="M20" s="667">
        <v>17452</v>
      </c>
      <c r="N20" s="622">
        <v>0</v>
      </c>
      <c r="O20" s="622">
        <v>301</v>
      </c>
      <c r="P20" s="622">
        <v>6559</v>
      </c>
      <c r="Q20" s="622">
        <v>12820</v>
      </c>
      <c r="R20" s="622">
        <v>13392</v>
      </c>
      <c r="S20" s="622">
        <v>1374</v>
      </c>
      <c r="T20" s="656">
        <v>2183</v>
      </c>
      <c r="U20" s="667">
        <v>1438</v>
      </c>
      <c r="V20" s="667">
        <v>745</v>
      </c>
      <c r="W20" s="622">
        <v>0</v>
      </c>
      <c r="X20" s="622">
        <v>45</v>
      </c>
      <c r="Y20" s="622">
        <v>237</v>
      </c>
      <c r="Z20" s="622">
        <v>949</v>
      </c>
      <c r="AA20" s="622">
        <v>913</v>
      </c>
      <c r="AB20" s="622">
        <v>39</v>
      </c>
      <c r="AC20" s="666">
        <v>465</v>
      </c>
      <c r="AD20" s="667">
        <v>208</v>
      </c>
      <c r="AE20" s="667">
        <v>257</v>
      </c>
      <c r="AF20" s="622">
        <v>113</v>
      </c>
      <c r="AG20" s="622">
        <v>120</v>
      </c>
      <c r="AH20" s="622">
        <v>232</v>
      </c>
      <c r="AI20" s="622">
        <v>19</v>
      </c>
      <c r="AJ20" s="622">
        <v>0</v>
      </c>
    </row>
    <row r="21" spans="1:36" s="40" customFormat="1" ht="19.5" customHeight="1">
      <c r="A21" s="45" t="s">
        <v>105</v>
      </c>
      <c r="B21" s="666">
        <v>697</v>
      </c>
      <c r="C21" s="667">
        <v>333</v>
      </c>
      <c r="D21" s="667">
        <v>364</v>
      </c>
      <c r="E21" s="622">
        <v>0</v>
      </c>
      <c r="F21" s="622">
        <v>1</v>
      </c>
      <c r="G21" s="622">
        <v>5</v>
      </c>
      <c r="H21" s="622">
        <v>169</v>
      </c>
      <c r="I21" s="622">
        <v>202</v>
      </c>
      <c r="J21" s="622">
        <v>320</v>
      </c>
      <c r="K21" s="656">
        <v>39295</v>
      </c>
      <c r="L21" s="667">
        <v>19642</v>
      </c>
      <c r="M21" s="667">
        <v>19653</v>
      </c>
      <c r="N21" s="622">
        <v>0</v>
      </c>
      <c r="O21" s="622">
        <v>354</v>
      </c>
      <c r="P21" s="622">
        <v>9746</v>
      </c>
      <c r="Q21" s="622">
        <v>13584</v>
      </c>
      <c r="R21" s="622">
        <v>13893</v>
      </c>
      <c r="S21" s="622">
        <v>1718</v>
      </c>
      <c r="T21" s="656">
        <v>2347</v>
      </c>
      <c r="U21" s="667">
        <v>1632</v>
      </c>
      <c r="V21" s="667">
        <v>715</v>
      </c>
      <c r="W21" s="622">
        <v>0</v>
      </c>
      <c r="X21" s="622">
        <v>38</v>
      </c>
      <c r="Y21" s="622">
        <v>271</v>
      </c>
      <c r="Z21" s="622">
        <v>1149</v>
      </c>
      <c r="AA21" s="622">
        <v>800</v>
      </c>
      <c r="AB21" s="622">
        <v>89</v>
      </c>
      <c r="AC21" s="666">
        <v>688</v>
      </c>
      <c r="AD21" s="667">
        <v>334</v>
      </c>
      <c r="AE21" s="667">
        <v>354</v>
      </c>
      <c r="AF21" s="622">
        <v>221</v>
      </c>
      <c r="AG21" s="622">
        <v>103</v>
      </c>
      <c r="AH21" s="622">
        <v>364</v>
      </c>
      <c r="AI21" s="622">
        <v>33</v>
      </c>
      <c r="AJ21" s="622">
        <v>0</v>
      </c>
    </row>
    <row r="22" spans="1:36" s="40" customFormat="1" ht="19.5" customHeight="1">
      <c r="A22" s="45" t="s">
        <v>106</v>
      </c>
      <c r="B22" s="666">
        <v>701</v>
      </c>
      <c r="C22" s="667">
        <v>303</v>
      </c>
      <c r="D22" s="667">
        <v>398</v>
      </c>
      <c r="E22" s="622">
        <v>0</v>
      </c>
      <c r="F22" s="622">
        <v>1</v>
      </c>
      <c r="G22" s="622">
        <v>2</v>
      </c>
      <c r="H22" s="622">
        <v>170</v>
      </c>
      <c r="I22" s="622">
        <v>232</v>
      </c>
      <c r="J22" s="622">
        <v>296</v>
      </c>
      <c r="K22" s="656">
        <v>48551</v>
      </c>
      <c r="L22" s="667">
        <v>24493</v>
      </c>
      <c r="M22" s="667">
        <v>24058</v>
      </c>
      <c r="N22" s="622">
        <v>51</v>
      </c>
      <c r="O22" s="622">
        <v>742</v>
      </c>
      <c r="P22" s="622">
        <v>19631</v>
      </c>
      <c r="Q22" s="622">
        <v>13323</v>
      </c>
      <c r="R22" s="622">
        <v>13046</v>
      </c>
      <c r="S22" s="622">
        <v>1758</v>
      </c>
      <c r="T22" s="656">
        <v>1664</v>
      </c>
      <c r="U22" s="667">
        <v>1130</v>
      </c>
      <c r="V22" s="667">
        <v>534</v>
      </c>
      <c r="W22" s="622">
        <v>23</v>
      </c>
      <c r="X22" s="622">
        <v>142</v>
      </c>
      <c r="Y22" s="622">
        <v>320</v>
      </c>
      <c r="Z22" s="622">
        <v>544</v>
      </c>
      <c r="AA22" s="622">
        <v>549</v>
      </c>
      <c r="AB22" s="622">
        <v>86</v>
      </c>
      <c r="AC22" s="666">
        <v>749</v>
      </c>
      <c r="AD22" s="667">
        <v>433</v>
      </c>
      <c r="AE22" s="667">
        <v>316</v>
      </c>
      <c r="AF22" s="622">
        <v>214</v>
      </c>
      <c r="AG22" s="622">
        <v>135</v>
      </c>
      <c r="AH22" s="622">
        <v>400</v>
      </c>
      <c r="AI22" s="622">
        <v>63</v>
      </c>
      <c r="AJ22" s="622">
        <v>0</v>
      </c>
    </row>
    <row r="23" spans="1:36" s="40" customFormat="1" ht="19.5" customHeight="1">
      <c r="A23" s="45" t="s">
        <v>107</v>
      </c>
      <c r="B23" s="666">
        <v>510</v>
      </c>
      <c r="C23" s="667">
        <v>196</v>
      </c>
      <c r="D23" s="667">
        <v>314</v>
      </c>
      <c r="E23" s="622">
        <v>0</v>
      </c>
      <c r="F23" s="622">
        <v>1</v>
      </c>
      <c r="G23" s="622">
        <v>6</v>
      </c>
      <c r="H23" s="622">
        <v>108</v>
      </c>
      <c r="I23" s="622">
        <v>155</v>
      </c>
      <c r="J23" s="622">
        <v>240</v>
      </c>
      <c r="K23" s="656">
        <v>48340</v>
      </c>
      <c r="L23" s="667">
        <v>24602</v>
      </c>
      <c r="M23" s="667">
        <v>23738</v>
      </c>
      <c r="N23" s="622">
        <v>581</v>
      </c>
      <c r="O23" s="622">
        <v>1703</v>
      </c>
      <c r="P23" s="622">
        <v>23175</v>
      </c>
      <c r="Q23" s="622">
        <v>8129</v>
      </c>
      <c r="R23" s="622">
        <v>12997</v>
      </c>
      <c r="S23" s="622">
        <v>1755</v>
      </c>
      <c r="T23" s="656">
        <v>1786</v>
      </c>
      <c r="U23" s="667">
        <v>1276</v>
      </c>
      <c r="V23" s="667">
        <v>510</v>
      </c>
      <c r="W23" s="622">
        <v>51</v>
      </c>
      <c r="X23" s="622">
        <v>194</v>
      </c>
      <c r="Y23" s="622">
        <v>361</v>
      </c>
      <c r="Z23" s="622">
        <v>491</v>
      </c>
      <c r="AA23" s="622">
        <v>627</v>
      </c>
      <c r="AB23" s="622">
        <v>62</v>
      </c>
      <c r="AC23" s="666">
        <v>733</v>
      </c>
      <c r="AD23" s="667">
        <v>457</v>
      </c>
      <c r="AE23" s="667">
        <v>276</v>
      </c>
      <c r="AF23" s="622">
        <v>197</v>
      </c>
      <c r="AG23" s="622">
        <v>105</v>
      </c>
      <c r="AH23" s="622">
        <v>431</v>
      </c>
      <c r="AI23" s="622">
        <v>44</v>
      </c>
      <c r="AJ23" s="622">
        <v>0</v>
      </c>
    </row>
    <row r="24" spans="1:36" s="40" customFormat="1" ht="19.5" customHeight="1">
      <c r="A24" s="45" t="s">
        <v>108</v>
      </c>
      <c r="B24" s="666">
        <v>130</v>
      </c>
      <c r="C24" s="667">
        <v>76</v>
      </c>
      <c r="D24" s="667">
        <v>54</v>
      </c>
      <c r="E24" s="622">
        <v>0</v>
      </c>
      <c r="F24" s="622">
        <v>0</v>
      </c>
      <c r="G24" s="622">
        <v>4</v>
      </c>
      <c r="H24" s="622">
        <v>2</v>
      </c>
      <c r="I24" s="622">
        <v>25</v>
      </c>
      <c r="J24" s="622">
        <v>99</v>
      </c>
      <c r="K24" s="656">
        <v>44909</v>
      </c>
      <c r="L24" s="667">
        <v>22854</v>
      </c>
      <c r="M24" s="667">
        <v>22055</v>
      </c>
      <c r="N24" s="622">
        <v>2047</v>
      </c>
      <c r="O24" s="622">
        <v>4497</v>
      </c>
      <c r="P24" s="622">
        <v>22129</v>
      </c>
      <c r="Q24" s="622">
        <v>5109</v>
      </c>
      <c r="R24" s="622">
        <v>9381</v>
      </c>
      <c r="S24" s="622">
        <v>1746</v>
      </c>
      <c r="T24" s="656">
        <v>2246</v>
      </c>
      <c r="U24" s="667">
        <v>1531</v>
      </c>
      <c r="V24" s="667">
        <v>715</v>
      </c>
      <c r="W24" s="622">
        <v>187</v>
      </c>
      <c r="X24" s="622">
        <v>307</v>
      </c>
      <c r="Y24" s="622">
        <v>551</v>
      </c>
      <c r="Z24" s="622">
        <v>456</v>
      </c>
      <c r="AA24" s="622">
        <v>667</v>
      </c>
      <c r="AB24" s="622">
        <v>78</v>
      </c>
      <c r="AC24" s="666">
        <v>440</v>
      </c>
      <c r="AD24" s="667">
        <v>291</v>
      </c>
      <c r="AE24" s="667">
        <v>149</v>
      </c>
      <c r="AF24" s="622">
        <v>88</v>
      </c>
      <c r="AG24" s="622">
        <v>76</v>
      </c>
      <c r="AH24" s="622">
        <v>276</v>
      </c>
      <c r="AI24" s="622">
        <v>78</v>
      </c>
      <c r="AJ24" s="622">
        <v>0</v>
      </c>
    </row>
    <row r="25" spans="1:36" s="40" customFormat="1" ht="19.5" customHeight="1">
      <c r="A25" s="45" t="s">
        <v>109</v>
      </c>
      <c r="B25" s="666">
        <v>50</v>
      </c>
      <c r="C25" s="667">
        <v>27</v>
      </c>
      <c r="D25" s="667">
        <v>23</v>
      </c>
      <c r="E25" s="622">
        <v>0</v>
      </c>
      <c r="F25" s="622">
        <v>0</v>
      </c>
      <c r="G25" s="622">
        <v>2</v>
      </c>
      <c r="H25" s="622">
        <v>0</v>
      </c>
      <c r="I25" s="622">
        <v>20</v>
      </c>
      <c r="J25" s="622">
        <v>28</v>
      </c>
      <c r="K25" s="656">
        <v>40581</v>
      </c>
      <c r="L25" s="667">
        <v>20584</v>
      </c>
      <c r="M25" s="667">
        <v>19997</v>
      </c>
      <c r="N25" s="622">
        <v>4740</v>
      </c>
      <c r="O25" s="622">
        <v>7663</v>
      </c>
      <c r="P25" s="622">
        <v>18406</v>
      </c>
      <c r="Q25" s="622">
        <v>3214</v>
      </c>
      <c r="R25" s="622">
        <v>4932</v>
      </c>
      <c r="S25" s="622">
        <v>1626</v>
      </c>
      <c r="T25" s="656">
        <v>1895</v>
      </c>
      <c r="U25" s="667">
        <v>1139</v>
      </c>
      <c r="V25" s="667">
        <v>756</v>
      </c>
      <c r="W25" s="622">
        <v>411</v>
      </c>
      <c r="X25" s="622">
        <v>372</v>
      </c>
      <c r="Y25" s="622">
        <v>508</v>
      </c>
      <c r="Z25" s="622">
        <v>247</v>
      </c>
      <c r="AA25" s="622">
        <v>336</v>
      </c>
      <c r="AB25" s="622">
        <v>21</v>
      </c>
      <c r="AC25" s="666">
        <v>285</v>
      </c>
      <c r="AD25" s="667">
        <v>186</v>
      </c>
      <c r="AE25" s="667">
        <v>99</v>
      </c>
      <c r="AF25" s="622">
        <v>36</v>
      </c>
      <c r="AG25" s="622">
        <v>36</v>
      </c>
      <c r="AH25" s="622">
        <v>213</v>
      </c>
      <c r="AI25" s="622">
        <v>183</v>
      </c>
      <c r="AJ25" s="622">
        <v>0</v>
      </c>
    </row>
    <row r="26" spans="1:36" s="40" customFormat="1" ht="19.5" customHeight="1">
      <c r="A26" s="45" t="s">
        <v>110</v>
      </c>
      <c r="B26" s="666">
        <v>34</v>
      </c>
      <c r="C26" s="667">
        <v>16</v>
      </c>
      <c r="D26" s="667">
        <v>18</v>
      </c>
      <c r="E26" s="622">
        <v>0</v>
      </c>
      <c r="F26" s="622">
        <v>2</v>
      </c>
      <c r="G26" s="622">
        <v>1</v>
      </c>
      <c r="H26" s="622">
        <v>0</v>
      </c>
      <c r="I26" s="622">
        <v>1</v>
      </c>
      <c r="J26" s="622">
        <v>30</v>
      </c>
      <c r="K26" s="656">
        <v>27378</v>
      </c>
      <c r="L26" s="667">
        <v>13642</v>
      </c>
      <c r="M26" s="667">
        <v>13736</v>
      </c>
      <c r="N26" s="622">
        <v>5763</v>
      </c>
      <c r="O26" s="622">
        <v>6553</v>
      </c>
      <c r="P26" s="622">
        <v>10328</v>
      </c>
      <c r="Q26" s="622">
        <v>1286</v>
      </c>
      <c r="R26" s="622">
        <v>2448</v>
      </c>
      <c r="S26" s="622">
        <v>1000</v>
      </c>
      <c r="T26" s="656">
        <v>1541</v>
      </c>
      <c r="U26" s="667">
        <v>867</v>
      </c>
      <c r="V26" s="667">
        <v>674</v>
      </c>
      <c r="W26" s="622">
        <v>427</v>
      </c>
      <c r="X26" s="622">
        <v>466</v>
      </c>
      <c r="Y26" s="622">
        <v>350</v>
      </c>
      <c r="Z26" s="622">
        <v>91</v>
      </c>
      <c r="AA26" s="622">
        <v>177</v>
      </c>
      <c r="AB26" s="622">
        <v>30</v>
      </c>
      <c r="AC26" s="666">
        <v>148</v>
      </c>
      <c r="AD26" s="667">
        <v>111</v>
      </c>
      <c r="AE26" s="667">
        <v>37</v>
      </c>
      <c r="AF26" s="622">
        <v>31</v>
      </c>
      <c r="AG26" s="622">
        <v>16</v>
      </c>
      <c r="AH26" s="622">
        <v>101</v>
      </c>
      <c r="AI26" s="622">
        <v>972</v>
      </c>
      <c r="AJ26" s="622">
        <v>0</v>
      </c>
    </row>
    <row r="27" spans="1:36" s="40" customFormat="1" ht="19.5" customHeight="1">
      <c r="A27" s="45" t="s">
        <v>111</v>
      </c>
      <c r="B27" s="666">
        <v>1</v>
      </c>
      <c r="C27" s="667">
        <v>0</v>
      </c>
      <c r="D27" s="667">
        <v>1</v>
      </c>
      <c r="E27" s="622">
        <v>1</v>
      </c>
      <c r="F27" s="622">
        <v>0</v>
      </c>
      <c r="G27" s="622">
        <v>0</v>
      </c>
      <c r="H27" s="622">
        <v>0</v>
      </c>
      <c r="I27" s="622">
        <v>0</v>
      </c>
      <c r="J27" s="622">
        <v>0</v>
      </c>
      <c r="K27" s="656">
        <v>21528</v>
      </c>
      <c r="L27" s="667">
        <v>10831</v>
      </c>
      <c r="M27" s="667">
        <v>10697</v>
      </c>
      <c r="N27" s="622">
        <v>7049</v>
      </c>
      <c r="O27" s="622">
        <v>5379</v>
      </c>
      <c r="P27" s="622">
        <v>6679</v>
      </c>
      <c r="Q27" s="622">
        <v>501</v>
      </c>
      <c r="R27" s="622">
        <v>1448</v>
      </c>
      <c r="S27" s="622">
        <v>472</v>
      </c>
      <c r="T27" s="656">
        <v>1464</v>
      </c>
      <c r="U27" s="667">
        <v>702</v>
      </c>
      <c r="V27" s="667">
        <v>762</v>
      </c>
      <c r="W27" s="622">
        <v>617</v>
      </c>
      <c r="X27" s="622">
        <v>368</v>
      </c>
      <c r="Y27" s="622">
        <v>276</v>
      </c>
      <c r="Z27" s="622">
        <v>78</v>
      </c>
      <c r="AA27" s="622">
        <v>119</v>
      </c>
      <c r="AB27" s="622">
        <v>6</v>
      </c>
      <c r="AC27" s="666">
        <v>99</v>
      </c>
      <c r="AD27" s="667">
        <v>84</v>
      </c>
      <c r="AE27" s="667">
        <v>15</v>
      </c>
      <c r="AF27" s="622">
        <v>14</v>
      </c>
      <c r="AG27" s="622">
        <v>6</v>
      </c>
      <c r="AH27" s="622">
        <v>79</v>
      </c>
      <c r="AI27" s="622">
        <v>1735</v>
      </c>
      <c r="AJ27" s="622">
        <v>0</v>
      </c>
    </row>
    <row r="28" spans="1:36" s="40" customFormat="1" ht="19.5" customHeight="1">
      <c r="A28" s="45" t="s">
        <v>112</v>
      </c>
      <c r="B28" s="666">
        <v>6</v>
      </c>
      <c r="C28" s="667">
        <v>6</v>
      </c>
      <c r="D28" s="622">
        <v>0</v>
      </c>
      <c r="E28" s="622">
        <v>0</v>
      </c>
      <c r="F28" s="622">
        <v>0</v>
      </c>
      <c r="G28" s="622">
        <v>0</v>
      </c>
      <c r="H28" s="622">
        <v>1</v>
      </c>
      <c r="I28" s="622">
        <v>0</v>
      </c>
      <c r="J28" s="622">
        <v>5</v>
      </c>
      <c r="K28" s="656">
        <v>16085</v>
      </c>
      <c r="L28" s="667">
        <v>8244</v>
      </c>
      <c r="M28" s="622">
        <v>7841</v>
      </c>
      <c r="N28" s="622">
        <v>7327</v>
      </c>
      <c r="O28" s="622">
        <v>3777</v>
      </c>
      <c r="P28" s="622">
        <v>3679</v>
      </c>
      <c r="Q28" s="622">
        <v>184</v>
      </c>
      <c r="R28" s="622">
        <v>938</v>
      </c>
      <c r="S28" s="622">
        <v>180</v>
      </c>
      <c r="T28" s="656">
        <v>1552</v>
      </c>
      <c r="U28" s="667">
        <v>658</v>
      </c>
      <c r="V28" s="622">
        <v>894</v>
      </c>
      <c r="W28" s="622">
        <v>873</v>
      </c>
      <c r="X28" s="622">
        <v>303</v>
      </c>
      <c r="Y28" s="622">
        <v>178</v>
      </c>
      <c r="Z28" s="622">
        <v>46</v>
      </c>
      <c r="AA28" s="622">
        <v>152</v>
      </c>
      <c r="AB28" s="622">
        <v>0</v>
      </c>
      <c r="AC28" s="666">
        <v>54</v>
      </c>
      <c r="AD28" s="667">
        <v>51</v>
      </c>
      <c r="AE28" s="622">
        <v>3</v>
      </c>
      <c r="AF28" s="622">
        <v>4</v>
      </c>
      <c r="AG28" s="622">
        <v>5</v>
      </c>
      <c r="AH28" s="622">
        <v>45</v>
      </c>
      <c r="AI28" s="622">
        <v>3445</v>
      </c>
      <c r="AJ28" s="622">
        <v>0</v>
      </c>
    </row>
    <row r="29" spans="1:36" s="40" customFormat="1" ht="19.5" customHeight="1">
      <c r="A29" s="45" t="s">
        <v>113</v>
      </c>
      <c r="B29" s="666">
        <v>0</v>
      </c>
      <c r="C29" s="667">
        <v>0</v>
      </c>
      <c r="D29" s="622">
        <v>0</v>
      </c>
      <c r="E29" s="622">
        <v>0</v>
      </c>
      <c r="F29" s="622">
        <v>0</v>
      </c>
      <c r="G29" s="622">
        <v>0</v>
      </c>
      <c r="H29" s="622">
        <v>0</v>
      </c>
      <c r="I29" s="622">
        <v>0</v>
      </c>
      <c r="J29" s="622">
        <v>0</v>
      </c>
      <c r="K29" s="656">
        <v>10819</v>
      </c>
      <c r="L29" s="667">
        <v>5461</v>
      </c>
      <c r="M29" s="622">
        <v>5358</v>
      </c>
      <c r="N29" s="622">
        <v>5610</v>
      </c>
      <c r="O29" s="622">
        <v>2098</v>
      </c>
      <c r="P29" s="622">
        <v>2195</v>
      </c>
      <c r="Q29" s="622">
        <v>147</v>
      </c>
      <c r="R29" s="622">
        <v>656</v>
      </c>
      <c r="S29" s="622">
        <v>113</v>
      </c>
      <c r="T29" s="656">
        <v>1524</v>
      </c>
      <c r="U29" s="667">
        <v>541</v>
      </c>
      <c r="V29" s="622">
        <v>983</v>
      </c>
      <c r="W29" s="622">
        <v>950</v>
      </c>
      <c r="X29" s="622">
        <v>250</v>
      </c>
      <c r="Y29" s="622">
        <v>157</v>
      </c>
      <c r="Z29" s="622">
        <v>22</v>
      </c>
      <c r="AA29" s="622">
        <v>140</v>
      </c>
      <c r="AB29" s="622">
        <v>5</v>
      </c>
      <c r="AC29" s="666">
        <v>56</v>
      </c>
      <c r="AD29" s="667">
        <v>55</v>
      </c>
      <c r="AE29" s="622">
        <v>1</v>
      </c>
      <c r="AF29" s="622">
        <v>13</v>
      </c>
      <c r="AG29" s="622">
        <v>7</v>
      </c>
      <c r="AH29" s="622">
        <v>36</v>
      </c>
      <c r="AI29" s="622">
        <v>4628</v>
      </c>
      <c r="AJ29" s="622">
        <v>0</v>
      </c>
    </row>
    <row r="30" spans="1:36" s="40" customFormat="1" ht="19.5" customHeight="1">
      <c r="A30" s="45" t="s">
        <v>114</v>
      </c>
      <c r="B30" s="666">
        <v>0</v>
      </c>
      <c r="C30" s="622">
        <v>0</v>
      </c>
      <c r="D30" s="667">
        <v>0</v>
      </c>
      <c r="E30" s="622">
        <v>0</v>
      </c>
      <c r="F30" s="622">
        <v>0</v>
      </c>
      <c r="G30" s="622">
        <v>0</v>
      </c>
      <c r="H30" s="622">
        <v>0</v>
      </c>
      <c r="I30" s="622">
        <v>0</v>
      </c>
      <c r="J30" s="622">
        <v>0</v>
      </c>
      <c r="K30" s="656">
        <v>5424</v>
      </c>
      <c r="L30" s="622">
        <v>2781</v>
      </c>
      <c r="M30" s="667">
        <v>2643</v>
      </c>
      <c r="N30" s="622">
        <v>3158</v>
      </c>
      <c r="O30" s="622">
        <v>831</v>
      </c>
      <c r="P30" s="622">
        <v>958</v>
      </c>
      <c r="Q30" s="622">
        <v>86</v>
      </c>
      <c r="R30" s="622">
        <v>343</v>
      </c>
      <c r="S30" s="622">
        <v>48</v>
      </c>
      <c r="T30" s="656">
        <v>899</v>
      </c>
      <c r="U30" s="622">
        <v>355</v>
      </c>
      <c r="V30" s="667">
        <v>544</v>
      </c>
      <c r="W30" s="622">
        <v>611</v>
      </c>
      <c r="X30" s="622">
        <v>150</v>
      </c>
      <c r="Y30" s="622">
        <v>71</v>
      </c>
      <c r="Z30" s="622">
        <v>38</v>
      </c>
      <c r="AA30" s="622">
        <v>29</v>
      </c>
      <c r="AB30" s="622">
        <v>0</v>
      </c>
      <c r="AC30" s="666">
        <v>16</v>
      </c>
      <c r="AD30" s="622">
        <v>15</v>
      </c>
      <c r="AE30" s="667">
        <v>1</v>
      </c>
      <c r="AF30" s="622">
        <v>8</v>
      </c>
      <c r="AG30" s="622">
        <v>1</v>
      </c>
      <c r="AH30" s="622">
        <v>7</v>
      </c>
      <c r="AI30" s="622">
        <v>5418</v>
      </c>
      <c r="AJ30" s="622">
        <v>0</v>
      </c>
    </row>
    <row r="31" spans="1:36" s="40" customFormat="1" ht="19.5" customHeight="1">
      <c r="A31" s="437" t="s">
        <v>475</v>
      </c>
      <c r="B31" s="668">
        <v>1</v>
      </c>
      <c r="C31" s="633">
        <v>1</v>
      </c>
      <c r="D31" s="633">
        <v>0</v>
      </c>
      <c r="E31" s="633">
        <v>0</v>
      </c>
      <c r="F31" s="633">
        <v>0</v>
      </c>
      <c r="G31" s="633">
        <v>0</v>
      </c>
      <c r="H31" s="633">
        <v>0</v>
      </c>
      <c r="I31" s="633">
        <v>0</v>
      </c>
      <c r="J31" s="633">
        <v>1</v>
      </c>
      <c r="K31" s="661">
        <v>2215</v>
      </c>
      <c r="L31" s="633">
        <v>838</v>
      </c>
      <c r="M31" s="633">
        <v>1377</v>
      </c>
      <c r="N31" s="633">
        <v>1525</v>
      </c>
      <c r="O31" s="633">
        <v>313</v>
      </c>
      <c r="P31" s="633">
        <v>269</v>
      </c>
      <c r="Q31" s="633">
        <v>26</v>
      </c>
      <c r="R31" s="633">
        <v>78</v>
      </c>
      <c r="S31" s="633">
        <v>4</v>
      </c>
      <c r="T31" s="661">
        <v>388</v>
      </c>
      <c r="U31" s="633">
        <v>118</v>
      </c>
      <c r="V31" s="633">
        <v>270</v>
      </c>
      <c r="W31" s="633">
        <v>309</v>
      </c>
      <c r="X31" s="633">
        <v>31</v>
      </c>
      <c r="Y31" s="633">
        <v>24</v>
      </c>
      <c r="Z31" s="633">
        <v>2</v>
      </c>
      <c r="AA31" s="633">
        <v>22</v>
      </c>
      <c r="AB31" s="633">
        <v>0</v>
      </c>
      <c r="AC31" s="661">
        <v>5</v>
      </c>
      <c r="AD31" s="633">
        <v>4</v>
      </c>
      <c r="AE31" s="633">
        <v>1</v>
      </c>
      <c r="AF31" s="633">
        <v>0</v>
      </c>
      <c r="AG31" s="633">
        <v>1</v>
      </c>
      <c r="AH31" s="633">
        <v>4</v>
      </c>
      <c r="AI31" s="633">
        <v>5239</v>
      </c>
      <c r="AJ31" s="633">
        <v>0</v>
      </c>
    </row>
    <row r="32" spans="1:28" s="290" customFormat="1" ht="16.5" customHeight="1">
      <c r="A32" s="969" t="s">
        <v>736</v>
      </c>
      <c r="B32" s="970"/>
      <c r="C32" s="970"/>
      <c r="D32" s="970"/>
      <c r="H32" s="308"/>
      <c r="Q32" s="237" t="s">
        <v>737</v>
      </c>
      <c r="R32" s="237"/>
      <c r="S32" s="309"/>
      <c r="T32" s="309"/>
      <c r="U32" s="309"/>
      <c r="V32" s="309"/>
      <c r="X32" s="309"/>
      <c r="Y32" s="309"/>
      <c r="Z32" s="309"/>
      <c r="AA32" s="309"/>
      <c r="AB32" s="293"/>
    </row>
    <row r="33" spans="1:25" s="290" customFormat="1" ht="16.5" customHeight="1">
      <c r="A33" s="294" t="s">
        <v>408</v>
      </c>
      <c r="Q33" s="294" t="s">
        <v>416</v>
      </c>
      <c r="R33" s="294"/>
      <c r="S33" s="294"/>
      <c r="T33" s="294"/>
      <c r="U33" s="308"/>
      <c r="X33" s="294"/>
      <c r="Y33" s="308"/>
    </row>
    <row r="34" spans="1:25" s="290" customFormat="1" ht="16.5" customHeight="1">
      <c r="A34" s="294" t="s">
        <v>414</v>
      </c>
      <c r="Q34" s="294" t="s">
        <v>417</v>
      </c>
      <c r="R34" s="294"/>
      <c r="S34" s="294"/>
      <c r="T34" s="294"/>
      <c r="U34" s="294"/>
      <c r="X34" s="294"/>
      <c r="Y34" s="294"/>
    </row>
    <row r="35" spans="1:17" s="215" customFormat="1" ht="16.5" customHeight="1">
      <c r="A35" s="215" t="s">
        <v>415</v>
      </c>
      <c r="Q35" s="290" t="s">
        <v>418</v>
      </c>
    </row>
  </sheetData>
  <sheetProtection/>
  <mergeCells count="9">
    <mergeCell ref="A32:D32"/>
    <mergeCell ref="A1:AJ1"/>
    <mergeCell ref="B3:J3"/>
    <mergeCell ref="K3:S3"/>
    <mergeCell ref="T3:AB3"/>
    <mergeCell ref="AC3:AH3"/>
    <mergeCell ref="R6:R7"/>
    <mergeCell ref="AA6:AA7"/>
    <mergeCell ref="AG6:AG7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30"/>
  <sheetViews>
    <sheetView zoomScaleSheetLayoutView="100" zoomScalePageLayoutView="0" workbookViewId="0" topLeftCell="A1">
      <selection activeCell="A2" sqref="A2:Q2"/>
    </sheetView>
  </sheetViews>
  <sheetFormatPr defaultColWidth="20.77734375" defaultRowHeight="21.75" customHeight="1"/>
  <cols>
    <col min="1" max="3" width="10.77734375" style="340" customWidth="1"/>
    <col min="4" max="7" width="13.10546875" style="340" customWidth="1"/>
    <col min="8" max="8" width="10.77734375" style="340" customWidth="1"/>
    <col min="9" max="9" width="12.5546875" style="340" customWidth="1"/>
    <col min="10" max="38" width="2.10546875" style="340" hidden="1" customWidth="1"/>
    <col min="39" max="16384" width="20.77734375" style="340" customWidth="1"/>
  </cols>
  <sheetData>
    <row r="1" spans="1:12" s="311" customFormat="1" ht="41.25" customHeight="1">
      <c r="A1" s="980" t="s">
        <v>640</v>
      </c>
      <c r="B1" s="964"/>
      <c r="C1" s="964"/>
      <c r="D1" s="964"/>
      <c r="E1" s="964"/>
      <c r="F1" s="964"/>
      <c r="G1" s="964"/>
      <c r="H1" s="964"/>
      <c r="I1" s="964"/>
      <c r="J1" s="310"/>
      <c r="K1" s="310"/>
      <c r="L1" s="310"/>
    </row>
    <row r="2" spans="1:9" s="267" customFormat="1" ht="18" customHeight="1">
      <c r="A2" s="267" t="s">
        <v>115</v>
      </c>
      <c r="I2" s="312" t="s">
        <v>116</v>
      </c>
    </row>
    <row r="3" spans="1:10" s="267" customFormat="1" ht="32.25" customHeight="1">
      <c r="A3" s="297"/>
      <c r="B3" s="301" t="s">
        <v>117</v>
      </c>
      <c r="C3" s="301" t="s">
        <v>118</v>
      </c>
      <c r="D3" s="301" t="s">
        <v>119</v>
      </c>
      <c r="E3" s="298" t="s">
        <v>120</v>
      </c>
      <c r="F3" s="313" t="s">
        <v>121</v>
      </c>
      <c r="G3" s="314" t="s">
        <v>122</v>
      </c>
      <c r="H3" s="301" t="s">
        <v>123</v>
      </c>
      <c r="I3" s="315"/>
      <c r="J3" s="316"/>
    </row>
    <row r="4" spans="1:10" s="267" customFormat="1" ht="32.25" customHeight="1">
      <c r="A4" s="299" t="s">
        <v>124</v>
      </c>
      <c r="B4" s="302"/>
      <c r="C4" s="302"/>
      <c r="D4" s="303" t="s">
        <v>125</v>
      </c>
      <c r="E4" s="317" t="s">
        <v>126</v>
      </c>
      <c r="F4" s="318" t="s">
        <v>126</v>
      </c>
      <c r="G4" s="319" t="s">
        <v>127</v>
      </c>
      <c r="H4" s="302"/>
      <c r="I4" s="300" t="s">
        <v>128</v>
      </c>
      <c r="J4" s="316"/>
    </row>
    <row r="5" spans="1:9" s="267" customFormat="1" ht="37.5" customHeight="1">
      <c r="A5" s="320" t="s">
        <v>129</v>
      </c>
      <c r="B5" s="306" t="s">
        <v>130</v>
      </c>
      <c r="C5" s="305" t="s">
        <v>131</v>
      </c>
      <c r="D5" s="306" t="s">
        <v>132</v>
      </c>
      <c r="E5" s="321" t="s">
        <v>133</v>
      </c>
      <c r="F5" s="306" t="s">
        <v>134</v>
      </c>
      <c r="G5" s="322" t="s">
        <v>135</v>
      </c>
      <c r="H5" s="306" t="s">
        <v>136</v>
      </c>
      <c r="I5" s="304" t="s">
        <v>137</v>
      </c>
    </row>
    <row r="6" spans="1:10" s="279" customFormat="1" ht="30.75" customHeight="1">
      <c r="A6" s="280" t="s">
        <v>85</v>
      </c>
      <c r="B6" s="307">
        <v>118144</v>
      </c>
      <c r="C6" s="307">
        <v>67913</v>
      </c>
      <c r="D6" s="307">
        <v>7222</v>
      </c>
      <c r="E6" s="307">
        <v>0</v>
      </c>
      <c r="F6" s="307">
        <v>0</v>
      </c>
      <c r="G6" s="307">
        <v>32651</v>
      </c>
      <c r="H6" s="323">
        <v>10358</v>
      </c>
      <c r="I6" s="324" t="s">
        <v>72</v>
      </c>
      <c r="J6" s="325"/>
    </row>
    <row r="7" spans="1:10" s="279" customFormat="1" ht="30.75" customHeight="1">
      <c r="A7" s="280" t="s">
        <v>86</v>
      </c>
      <c r="B7" s="307">
        <v>131367</v>
      </c>
      <c r="C7" s="326">
        <v>71634</v>
      </c>
      <c r="D7" s="326">
        <v>10517</v>
      </c>
      <c r="E7" s="326">
        <v>2808</v>
      </c>
      <c r="F7" s="326">
        <v>0</v>
      </c>
      <c r="G7" s="327">
        <v>36376</v>
      </c>
      <c r="H7" s="328">
        <v>10032</v>
      </c>
      <c r="I7" s="324" t="s">
        <v>86</v>
      </c>
      <c r="J7" s="325"/>
    </row>
    <row r="8" spans="1:10" s="279" customFormat="1" ht="30.75" customHeight="1">
      <c r="A8" s="280" t="s">
        <v>234</v>
      </c>
      <c r="B8" s="307">
        <v>146426</v>
      </c>
      <c r="C8" s="326">
        <v>84813</v>
      </c>
      <c r="D8" s="326">
        <v>15460</v>
      </c>
      <c r="E8" s="326">
        <v>3650</v>
      </c>
      <c r="F8" s="326">
        <v>1877</v>
      </c>
      <c r="G8" s="326">
        <v>28809</v>
      </c>
      <c r="H8" s="328">
        <v>11817</v>
      </c>
      <c r="I8" s="324" t="s">
        <v>234</v>
      </c>
      <c r="J8" s="325"/>
    </row>
    <row r="9" spans="1:10" s="279" customFormat="1" ht="30.75" customHeight="1">
      <c r="A9" s="280" t="s">
        <v>74</v>
      </c>
      <c r="B9" s="307">
        <v>157563</v>
      </c>
      <c r="C9" s="326">
        <v>87333</v>
      </c>
      <c r="D9" s="326">
        <v>15194</v>
      </c>
      <c r="E9" s="326">
        <v>7655</v>
      </c>
      <c r="F9" s="326">
        <v>2291</v>
      </c>
      <c r="G9" s="326">
        <v>30895</v>
      </c>
      <c r="H9" s="328">
        <v>14193</v>
      </c>
      <c r="I9" s="282" t="s">
        <v>74</v>
      </c>
      <c r="J9" s="325"/>
    </row>
    <row r="10" spans="1:10" s="279" customFormat="1" ht="30.75" customHeight="1">
      <c r="A10" s="329" t="s">
        <v>75</v>
      </c>
      <c r="B10" s="330">
        <v>179199</v>
      </c>
      <c r="C10" s="331">
        <v>98126</v>
      </c>
      <c r="D10" s="331">
        <v>12000</v>
      </c>
      <c r="E10" s="331">
        <v>16222</v>
      </c>
      <c r="F10" s="331">
        <v>3713</v>
      </c>
      <c r="G10" s="331">
        <v>31893</v>
      </c>
      <c r="H10" s="332">
        <v>17245</v>
      </c>
      <c r="I10" s="333" t="s">
        <v>75</v>
      </c>
      <c r="J10" s="325"/>
    </row>
    <row r="11" spans="1:10" s="279" customFormat="1" ht="30.75" customHeight="1">
      <c r="A11" s="329" t="s">
        <v>740</v>
      </c>
      <c r="B11" s="330">
        <v>187323</v>
      </c>
      <c r="C11" s="331">
        <v>105818</v>
      </c>
      <c r="D11" s="331">
        <v>10863</v>
      </c>
      <c r="E11" s="331">
        <v>19261</v>
      </c>
      <c r="F11" s="331">
        <v>4174</v>
      </c>
      <c r="G11" s="331">
        <v>32430</v>
      </c>
      <c r="H11" s="332">
        <v>14777</v>
      </c>
      <c r="I11" s="333" t="s">
        <v>741</v>
      </c>
      <c r="J11" s="325"/>
    </row>
    <row r="12" spans="1:10" s="287" customFormat="1" ht="30.75" customHeight="1">
      <c r="A12" s="284" t="s">
        <v>742</v>
      </c>
      <c r="B12" s="671">
        <v>220344</v>
      </c>
      <c r="C12" s="669">
        <v>128446</v>
      </c>
      <c r="D12" s="669">
        <v>7355</v>
      </c>
      <c r="E12" s="669">
        <v>33361</v>
      </c>
      <c r="F12" s="669">
        <v>7075</v>
      </c>
      <c r="G12" s="669">
        <v>23648</v>
      </c>
      <c r="H12" s="669">
        <v>20459</v>
      </c>
      <c r="I12" s="351" t="s">
        <v>742</v>
      </c>
      <c r="J12" s="334"/>
    </row>
    <row r="13" spans="1:10" s="279" customFormat="1" ht="30.75" customHeight="1">
      <c r="A13" s="335" t="s">
        <v>138</v>
      </c>
      <c r="B13" s="664">
        <v>163454</v>
      </c>
      <c r="C13" s="672">
        <v>92515</v>
      </c>
      <c r="D13" s="672">
        <v>6488</v>
      </c>
      <c r="E13" s="672">
        <v>27244</v>
      </c>
      <c r="F13" s="672">
        <v>5529</v>
      </c>
      <c r="G13" s="672">
        <v>18029</v>
      </c>
      <c r="H13" s="672">
        <v>13649</v>
      </c>
      <c r="I13" s="349" t="s">
        <v>139</v>
      </c>
      <c r="J13" s="325"/>
    </row>
    <row r="14" spans="1:10" s="279" customFormat="1" ht="30.75" customHeight="1">
      <c r="A14" s="336" t="s">
        <v>140</v>
      </c>
      <c r="B14" s="673">
        <v>56890</v>
      </c>
      <c r="C14" s="674">
        <v>35931</v>
      </c>
      <c r="D14" s="674">
        <v>867</v>
      </c>
      <c r="E14" s="674">
        <v>6117</v>
      </c>
      <c r="F14" s="674">
        <v>1546</v>
      </c>
      <c r="G14" s="674">
        <v>5619</v>
      </c>
      <c r="H14" s="674">
        <v>6810</v>
      </c>
      <c r="I14" s="278" t="s">
        <v>141</v>
      </c>
      <c r="J14" s="325"/>
    </row>
    <row r="15" spans="1:10" s="337" customFormat="1" ht="15.75" customHeight="1">
      <c r="A15" s="969" t="s">
        <v>738</v>
      </c>
      <c r="B15" s="970"/>
      <c r="C15" s="970"/>
      <c r="F15" s="292" t="s">
        <v>739</v>
      </c>
      <c r="G15" s="290"/>
      <c r="H15" s="290"/>
      <c r="I15" s="237"/>
      <c r="J15" s="290"/>
    </row>
    <row r="16" spans="1:8" s="337" customFormat="1" ht="15.75" customHeight="1">
      <c r="A16" s="981" t="s">
        <v>606</v>
      </c>
      <c r="B16" s="970"/>
      <c r="C16" s="970"/>
      <c r="D16" s="338"/>
      <c r="F16" s="294" t="s">
        <v>1</v>
      </c>
      <c r="G16" s="215"/>
      <c r="H16" s="215"/>
    </row>
    <row r="17" spans="1:4" s="337" customFormat="1" ht="15.75" customHeight="1">
      <c r="A17" s="981" t="s">
        <v>607</v>
      </c>
      <c r="B17" s="970"/>
      <c r="C17" s="970"/>
      <c r="D17" s="338"/>
    </row>
    <row r="18" s="337" customFormat="1" ht="21.75" customHeight="1" hidden="1"/>
    <row r="19" s="337" customFormat="1" ht="21.75" customHeight="1" hidden="1"/>
    <row r="20" s="337" customFormat="1" ht="21.75" customHeight="1" hidden="1"/>
    <row r="21" s="337" customFormat="1" ht="21.75" customHeight="1" hidden="1"/>
    <row r="22" s="337" customFormat="1" ht="21.75" customHeight="1" hidden="1"/>
    <row r="23" s="337" customFormat="1" ht="21.75" customHeight="1" hidden="1"/>
    <row r="24" s="337" customFormat="1" ht="21.75" customHeight="1" hidden="1"/>
    <row r="25" s="337" customFormat="1" ht="21.75" customHeight="1" hidden="1"/>
    <row r="26" s="337" customFormat="1" ht="21.75" customHeight="1" hidden="1"/>
    <row r="27" s="337" customFormat="1" ht="21.75" customHeight="1" hidden="1"/>
    <row r="28" s="337" customFormat="1" ht="21.75" customHeight="1" hidden="1"/>
    <row r="29" s="337" customFormat="1" ht="21.75" customHeight="1" hidden="1"/>
    <row r="30" s="337" customFormat="1" ht="21.75" customHeight="1" hidden="1"/>
    <row r="31" s="337" customFormat="1" ht="21.75" customHeight="1" hidden="1"/>
    <row r="32" s="337" customFormat="1" ht="21.75" customHeight="1" hidden="1"/>
    <row r="33" s="337" customFormat="1" ht="21.75" customHeight="1" hidden="1"/>
    <row r="34" s="337" customFormat="1" ht="21.75" customHeight="1" hidden="1"/>
    <row r="35" s="337" customFormat="1" ht="21.75" customHeight="1" hidden="1"/>
    <row r="36" s="337" customFormat="1" ht="21.75" customHeight="1" hidden="1"/>
    <row r="37" s="337" customFormat="1" ht="21.75" customHeight="1" hidden="1"/>
    <row r="38" s="337" customFormat="1" ht="21.75" customHeight="1" hidden="1"/>
    <row r="39" s="337" customFormat="1" ht="21.75" customHeight="1" hidden="1"/>
    <row r="40" s="337" customFormat="1" ht="21.75" customHeight="1" hidden="1"/>
    <row r="41" s="337" customFormat="1" ht="21.75" customHeight="1" hidden="1"/>
    <row r="42" s="337" customFormat="1" ht="21.75" customHeight="1" hidden="1"/>
    <row r="43" s="337" customFormat="1" ht="21.75" customHeight="1" hidden="1"/>
    <row r="44" s="337" customFormat="1" ht="21.75" customHeight="1" hidden="1"/>
    <row r="45" s="337" customFormat="1" ht="21.75" customHeight="1" hidden="1"/>
    <row r="46" s="337" customFormat="1" ht="21.75" customHeight="1" hidden="1"/>
    <row r="47" s="337" customFormat="1" ht="21.75" customHeight="1" hidden="1"/>
    <row r="48" s="337" customFormat="1" ht="21.75" customHeight="1" hidden="1"/>
    <row r="49" s="337" customFormat="1" ht="21.75" customHeight="1" hidden="1"/>
    <row r="50" s="337" customFormat="1" ht="21.75" customHeight="1" hidden="1"/>
    <row r="51" s="337" customFormat="1" ht="21.75" customHeight="1" hidden="1"/>
    <row r="52" s="337" customFormat="1" ht="21.75" customHeight="1" hidden="1"/>
    <row r="53" s="337" customFormat="1" ht="21.75" customHeight="1" hidden="1"/>
    <row r="54" s="337" customFormat="1" ht="21.75" customHeight="1" hidden="1"/>
    <row r="55" s="337" customFormat="1" ht="21.75" customHeight="1" hidden="1"/>
    <row r="56" s="337" customFormat="1" ht="21.75" customHeight="1" hidden="1"/>
    <row r="57" s="337" customFormat="1" ht="21.75" customHeight="1" hidden="1"/>
    <row r="58" s="337" customFormat="1" ht="21.75" customHeight="1" hidden="1"/>
    <row r="59" s="337" customFormat="1" ht="21.75" customHeight="1" hidden="1"/>
    <row r="60" s="337" customFormat="1" ht="21.75" customHeight="1" hidden="1"/>
    <row r="61" s="337" customFormat="1" ht="21.75" customHeight="1" hidden="1"/>
    <row r="62" s="337" customFormat="1" ht="21.75" customHeight="1" hidden="1"/>
    <row r="63" s="337" customFormat="1" ht="21.75" customHeight="1" hidden="1"/>
    <row r="64" s="337" customFormat="1" ht="21.75" customHeight="1" hidden="1"/>
    <row r="65" s="337" customFormat="1" ht="21.75" customHeight="1" hidden="1"/>
    <row r="66" s="337" customFormat="1" ht="21.75" customHeight="1" hidden="1"/>
    <row r="67" s="337" customFormat="1" ht="21.75" customHeight="1" hidden="1"/>
    <row r="68" s="337" customFormat="1" ht="21.75" customHeight="1" hidden="1"/>
    <row r="69" s="337" customFormat="1" ht="21.75" customHeight="1" hidden="1"/>
    <row r="70" s="337" customFormat="1" ht="21.75" customHeight="1" hidden="1"/>
    <row r="71" s="337" customFormat="1" ht="21.75" customHeight="1" hidden="1"/>
    <row r="72" s="337" customFormat="1" ht="21.75" customHeight="1" hidden="1"/>
    <row r="73" s="337" customFormat="1" ht="21.75" customHeight="1" hidden="1"/>
    <row r="74" s="337" customFormat="1" ht="21.75" customHeight="1" hidden="1"/>
    <row r="75" s="337" customFormat="1" ht="21.75" customHeight="1" hidden="1"/>
    <row r="76" s="337" customFormat="1" ht="21.75" customHeight="1" hidden="1"/>
    <row r="77" s="337" customFormat="1" ht="21.75" customHeight="1" hidden="1"/>
    <row r="78" s="337" customFormat="1" ht="21.75" customHeight="1" hidden="1"/>
    <row r="79" s="337" customFormat="1" ht="21.75" customHeight="1" hidden="1"/>
    <row r="80" s="337" customFormat="1" ht="21.75" customHeight="1" hidden="1"/>
    <row r="81" s="337" customFormat="1" ht="21.75" customHeight="1" hidden="1"/>
    <row r="82" s="337" customFormat="1" ht="21.75" customHeight="1" hidden="1"/>
    <row r="83" s="337" customFormat="1" ht="21.75" customHeight="1" hidden="1"/>
    <row r="84" s="337" customFormat="1" ht="21.75" customHeight="1" hidden="1"/>
    <row r="85" s="337" customFormat="1" ht="21.75" customHeight="1" hidden="1"/>
    <row r="86" s="337" customFormat="1" ht="21.75" customHeight="1" hidden="1"/>
    <row r="87" s="337" customFormat="1" ht="21.75" customHeight="1" hidden="1"/>
    <row r="88" s="337" customFormat="1" ht="21.75" customHeight="1" hidden="1"/>
    <row r="89" s="337" customFormat="1" ht="21.75" customHeight="1" hidden="1"/>
    <row r="90" s="337" customFormat="1" ht="21.75" customHeight="1" hidden="1"/>
    <row r="91" s="337" customFormat="1" ht="21.75" customHeight="1" hidden="1"/>
    <row r="92" s="337" customFormat="1" ht="21.75" customHeight="1" hidden="1"/>
    <row r="93" s="337" customFormat="1" ht="21.75" customHeight="1" hidden="1"/>
    <row r="94" s="337" customFormat="1" ht="21.75" customHeight="1" hidden="1"/>
    <row r="95" s="337" customFormat="1" ht="21.75" customHeight="1" hidden="1"/>
    <row r="96" s="337" customFormat="1" ht="21.75" customHeight="1" hidden="1"/>
    <row r="97" s="337" customFormat="1" ht="21.75" customHeight="1" hidden="1"/>
    <row r="98" s="337" customFormat="1" ht="21.75" customHeight="1" hidden="1"/>
    <row r="99" s="337" customFormat="1" ht="21.75" customHeight="1" hidden="1"/>
    <row r="100" s="337" customFormat="1" ht="21.75" customHeight="1" hidden="1"/>
    <row r="101" s="337" customFormat="1" ht="21.75" customHeight="1" hidden="1"/>
    <row r="102" s="337" customFormat="1" ht="21.75" customHeight="1" hidden="1"/>
    <row r="103" s="337" customFormat="1" ht="21.75" customHeight="1" hidden="1"/>
    <row r="104" s="337" customFormat="1" ht="21.75" customHeight="1" hidden="1"/>
    <row r="105" s="337" customFormat="1" ht="21.75" customHeight="1" hidden="1"/>
    <row r="106" s="337" customFormat="1" ht="21.75" customHeight="1" hidden="1"/>
    <row r="107" s="337" customFormat="1" ht="21.75" customHeight="1" hidden="1"/>
    <row r="108" s="337" customFormat="1" ht="21.75" customHeight="1" hidden="1"/>
    <row r="109" s="337" customFormat="1" ht="21.75" customHeight="1" hidden="1"/>
    <row r="110" s="337" customFormat="1" ht="21.75" customHeight="1" hidden="1"/>
    <row r="111" s="337" customFormat="1" ht="21.75" customHeight="1" hidden="1"/>
    <row r="112" s="337" customFormat="1" ht="21.75" customHeight="1" hidden="1"/>
    <row r="113" s="337" customFormat="1" ht="21.75" customHeight="1" hidden="1"/>
    <row r="114" s="337" customFormat="1" ht="21.75" customHeight="1" hidden="1"/>
    <row r="115" s="337" customFormat="1" ht="21.75" customHeight="1" hidden="1"/>
    <row r="116" s="337" customFormat="1" ht="21.75" customHeight="1" hidden="1"/>
    <row r="117" s="337" customFormat="1" ht="21.75" customHeight="1" hidden="1"/>
    <row r="118" s="337" customFormat="1" ht="21.75" customHeight="1" hidden="1"/>
    <row r="119" s="337" customFormat="1" ht="21.75" customHeight="1" hidden="1"/>
    <row r="120" s="337" customFormat="1" ht="21.75" customHeight="1" hidden="1"/>
    <row r="121" s="337" customFormat="1" ht="21.75" customHeight="1" hidden="1"/>
    <row r="122" s="337" customFormat="1" ht="21.75" customHeight="1" hidden="1"/>
    <row r="123" s="337" customFormat="1" ht="21.75" customHeight="1" hidden="1"/>
    <row r="124" s="337" customFormat="1" ht="21.75" customHeight="1" hidden="1"/>
    <row r="125" s="337" customFormat="1" ht="21.75" customHeight="1" hidden="1"/>
    <row r="126" s="337" customFormat="1" ht="21.75" customHeight="1" hidden="1"/>
    <row r="127" s="337" customFormat="1" ht="21.75" customHeight="1" hidden="1"/>
    <row r="128" s="337" customFormat="1" ht="21.75" customHeight="1" hidden="1"/>
    <row r="129" s="337" customFormat="1" ht="21.75" customHeight="1" hidden="1"/>
    <row r="130" s="337" customFormat="1" ht="21.75" customHeight="1" hidden="1"/>
    <row r="131" s="337" customFormat="1" ht="21.75" customHeight="1" hidden="1"/>
    <row r="132" s="337" customFormat="1" ht="21.75" customHeight="1" hidden="1"/>
    <row r="133" s="337" customFormat="1" ht="21.75" customHeight="1" hidden="1"/>
    <row r="134" s="337" customFormat="1" ht="21.75" customHeight="1" hidden="1"/>
    <row r="135" s="337" customFormat="1" ht="21.75" customHeight="1" hidden="1"/>
    <row r="136" s="337" customFormat="1" ht="21.75" customHeight="1" hidden="1"/>
    <row r="137" s="337" customFormat="1" ht="21.75" customHeight="1" hidden="1"/>
    <row r="138" s="337" customFormat="1" ht="21.75" customHeight="1" hidden="1"/>
    <row r="139" s="337" customFormat="1" ht="21.75" customHeight="1" hidden="1"/>
    <row r="140" s="337" customFormat="1" ht="21.75" customHeight="1" hidden="1"/>
    <row r="141" s="337" customFormat="1" ht="21.75" customHeight="1" hidden="1"/>
    <row r="142" s="337" customFormat="1" ht="21.75" customHeight="1" hidden="1"/>
    <row r="143" s="337" customFormat="1" ht="21.75" customHeight="1" hidden="1"/>
    <row r="144" s="337" customFormat="1" ht="21.75" customHeight="1" hidden="1"/>
    <row r="145" s="337" customFormat="1" ht="21.75" customHeight="1" hidden="1"/>
    <row r="146" s="337" customFormat="1" ht="21.75" customHeight="1" hidden="1"/>
    <row r="147" s="337" customFormat="1" ht="21.75" customHeight="1" hidden="1"/>
    <row r="148" s="337" customFormat="1" ht="21.75" customHeight="1" hidden="1"/>
    <row r="149" s="337" customFormat="1" ht="21.75" customHeight="1" hidden="1"/>
    <row r="150" s="337" customFormat="1" ht="21.75" customHeight="1" hidden="1"/>
    <row r="151" s="337" customFormat="1" ht="21.75" customHeight="1" hidden="1"/>
    <row r="152" s="337" customFormat="1" ht="21.75" customHeight="1" hidden="1"/>
    <row r="153" s="337" customFormat="1" ht="21.75" customHeight="1" hidden="1"/>
    <row r="154" s="337" customFormat="1" ht="21.75" customHeight="1" hidden="1"/>
    <row r="155" s="337" customFormat="1" ht="21.75" customHeight="1" hidden="1"/>
    <row r="156" s="337" customFormat="1" ht="21.75" customHeight="1" hidden="1"/>
    <row r="157" s="337" customFormat="1" ht="21.75" customHeight="1" hidden="1"/>
    <row r="158" s="337" customFormat="1" ht="21.75" customHeight="1" hidden="1"/>
    <row r="159" s="337" customFormat="1" ht="21.75" customHeight="1" hidden="1"/>
    <row r="160" s="337" customFormat="1" ht="21.75" customHeight="1" hidden="1"/>
    <row r="161" s="337" customFormat="1" ht="21.75" customHeight="1" hidden="1"/>
    <row r="162" s="337" customFormat="1" ht="21.75" customHeight="1" hidden="1"/>
    <row r="163" s="337" customFormat="1" ht="21.75" customHeight="1" hidden="1"/>
    <row r="164" s="337" customFormat="1" ht="21.75" customHeight="1" hidden="1"/>
    <row r="165" s="337" customFormat="1" ht="21.75" customHeight="1" hidden="1"/>
    <row r="166" s="337" customFormat="1" ht="21.75" customHeight="1" hidden="1"/>
    <row r="167" s="337" customFormat="1" ht="21.75" customHeight="1" hidden="1"/>
    <row r="168" s="337" customFormat="1" ht="21.75" customHeight="1" hidden="1"/>
    <row r="169" s="337" customFormat="1" ht="21.75" customHeight="1" hidden="1"/>
    <row r="170" s="337" customFormat="1" ht="21.75" customHeight="1" hidden="1"/>
    <row r="171" s="337" customFormat="1" ht="21.75" customHeight="1" hidden="1"/>
    <row r="172" s="337" customFormat="1" ht="21.75" customHeight="1" hidden="1"/>
    <row r="173" s="337" customFormat="1" ht="21.75" customHeight="1" hidden="1"/>
    <row r="174" s="337" customFormat="1" ht="21.75" customHeight="1" hidden="1"/>
    <row r="175" s="337" customFormat="1" ht="21.75" customHeight="1" hidden="1"/>
    <row r="176" s="337" customFormat="1" ht="21.75" customHeight="1" hidden="1"/>
    <row r="177" s="337" customFormat="1" ht="21.75" customHeight="1" hidden="1"/>
    <row r="178" s="337" customFormat="1" ht="21.75" customHeight="1" hidden="1"/>
    <row r="179" s="337" customFormat="1" ht="21.75" customHeight="1" hidden="1"/>
    <row r="180" s="337" customFormat="1" ht="21.75" customHeight="1" hidden="1"/>
    <row r="181" s="337" customFormat="1" ht="21.75" customHeight="1" hidden="1"/>
    <row r="182" s="337" customFormat="1" ht="21.75" customHeight="1" hidden="1"/>
    <row r="183" s="337" customFormat="1" ht="21.75" customHeight="1" hidden="1"/>
    <row r="184" s="337" customFormat="1" ht="21.75" customHeight="1" hidden="1"/>
    <row r="185" s="337" customFormat="1" ht="21.75" customHeight="1" hidden="1"/>
    <row r="186" s="337" customFormat="1" ht="21.75" customHeight="1" hidden="1"/>
    <row r="187" s="337" customFormat="1" ht="21.75" customHeight="1" hidden="1"/>
    <row r="188" s="337" customFormat="1" ht="21.75" customHeight="1" hidden="1"/>
    <row r="189" s="337" customFormat="1" ht="21.75" customHeight="1" hidden="1"/>
    <row r="190" s="337" customFormat="1" ht="21.75" customHeight="1" hidden="1"/>
    <row r="191" s="337" customFormat="1" ht="21.75" customHeight="1" hidden="1"/>
    <row r="192" s="337" customFormat="1" ht="21.75" customHeight="1" hidden="1"/>
    <row r="193" s="337" customFormat="1" ht="21.75" customHeight="1" hidden="1"/>
    <row r="194" s="337" customFormat="1" ht="21.75" customHeight="1" hidden="1"/>
    <row r="195" s="337" customFormat="1" ht="21.75" customHeight="1" hidden="1"/>
    <row r="196" s="337" customFormat="1" ht="21.75" customHeight="1" hidden="1"/>
    <row r="197" s="337" customFormat="1" ht="21.75" customHeight="1" hidden="1"/>
    <row r="198" s="337" customFormat="1" ht="21.75" customHeight="1" hidden="1"/>
    <row r="199" s="337" customFormat="1" ht="21.75" customHeight="1" hidden="1"/>
    <row r="200" s="337" customFormat="1" ht="21.75" customHeight="1" hidden="1"/>
    <row r="201" s="337" customFormat="1" ht="21.75" customHeight="1" hidden="1"/>
    <row r="202" s="337" customFormat="1" ht="21.75" customHeight="1" hidden="1"/>
    <row r="203" s="337" customFormat="1" ht="21.75" customHeight="1" hidden="1"/>
    <row r="204" s="337" customFormat="1" ht="21.75" customHeight="1" hidden="1"/>
    <row r="205" s="337" customFormat="1" ht="21.75" customHeight="1" hidden="1"/>
    <row r="206" s="337" customFormat="1" ht="21.75" customHeight="1" hidden="1"/>
    <row r="207" s="337" customFormat="1" ht="21.75" customHeight="1" hidden="1"/>
    <row r="208" s="337" customFormat="1" ht="21.75" customHeight="1" hidden="1"/>
    <row r="209" s="337" customFormat="1" ht="21.75" customHeight="1" hidden="1"/>
    <row r="210" s="337" customFormat="1" ht="21.75" customHeight="1" hidden="1"/>
    <row r="211" s="337" customFormat="1" ht="21.75" customHeight="1" hidden="1"/>
    <row r="212" s="337" customFormat="1" ht="21.75" customHeight="1" hidden="1"/>
    <row r="213" s="337" customFormat="1" ht="21.75" customHeight="1" hidden="1"/>
    <row r="214" s="337" customFormat="1" ht="21.75" customHeight="1" hidden="1"/>
    <row r="215" s="337" customFormat="1" ht="21.75" customHeight="1" hidden="1"/>
    <row r="216" s="337" customFormat="1" ht="21.75" customHeight="1" hidden="1"/>
    <row r="217" s="337" customFormat="1" ht="21.75" customHeight="1" hidden="1"/>
    <row r="218" s="337" customFormat="1" ht="21.75" customHeight="1" hidden="1"/>
    <row r="219" s="337" customFormat="1" ht="21.75" customHeight="1" hidden="1"/>
    <row r="220" s="337" customFormat="1" ht="21.75" customHeight="1" hidden="1"/>
    <row r="221" s="337" customFormat="1" ht="21.75" customHeight="1" hidden="1"/>
    <row r="222" s="337" customFormat="1" ht="21.75" customHeight="1" hidden="1"/>
    <row r="223" s="337" customFormat="1" ht="21.75" customHeight="1" hidden="1"/>
    <row r="224" s="337" customFormat="1" ht="21.75" customHeight="1" hidden="1"/>
    <row r="225" s="337" customFormat="1" ht="21.75" customHeight="1" hidden="1"/>
    <row r="226" s="337" customFormat="1" ht="21.75" customHeight="1" hidden="1"/>
    <row r="227" s="337" customFormat="1" ht="21.75" customHeight="1" hidden="1"/>
    <row r="228" s="337" customFormat="1" ht="21.75" customHeight="1" hidden="1"/>
    <row r="229" s="337" customFormat="1" ht="21.75" customHeight="1" hidden="1"/>
    <row r="230" s="337" customFormat="1" ht="21.75" customHeight="1" hidden="1"/>
    <row r="231" s="337" customFormat="1" ht="21.75" customHeight="1" hidden="1"/>
    <row r="232" s="337" customFormat="1" ht="21.75" customHeight="1" hidden="1"/>
    <row r="233" s="337" customFormat="1" ht="21.75" customHeight="1" hidden="1"/>
    <row r="234" s="337" customFormat="1" ht="21.75" customHeight="1" hidden="1"/>
    <row r="235" s="337" customFormat="1" ht="21.75" customHeight="1" hidden="1"/>
    <row r="236" s="337" customFormat="1" ht="21.75" customHeight="1" hidden="1"/>
    <row r="237" s="337" customFormat="1" ht="21.75" customHeight="1" hidden="1"/>
    <row r="238" s="337" customFormat="1" ht="21.75" customHeight="1" hidden="1"/>
    <row r="239" s="337" customFormat="1" ht="21.75" customHeight="1" hidden="1"/>
    <row r="240" s="337" customFormat="1" ht="21.75" customHeight="1" hidden="1"/>
    <row r="241" s="337" customFormat="1" ht="21.75" customHeight="1" hidden="1"/>
    <row r="242" s="337" customFormat="1" ht="21.75" customHeight="1" hidden="1"/>
    <row r="243" s="337" customFormat="1" ht="21.75" customHeight="1" hidden="1"/>
    <row r="244" s="337" customFormat="1" ht="21.75" customHeight="1" hidden="1"/>
    <row r="245" s="337" customFormat="1" ht="21.75" customHeight="1" hidden="1"/>
    <row r="246" s="337" customFormat="1" ht="21.75" customHeight="1" hidden="1"/>
    <row r="247" s="337" customFormat="1" ht="21.75" customHeight="1" hidden="1"/>
    <row r="248" s="337" customFormat="1" ht="21.75" customHeight="1" hidden="1"/>
    <row r="249" s="337" customFormat="1" ht="21.75" customHeight="1" hidden="1"/>
    <row r="250" s="337" customFormat="1" ht="21.75" customHeight="1" hidden="1"/>
    <row r="251" s="337" customFormat="1" ht="21.75" customHeight="1" hidden="1"/>
    <row r="252" s="337" customFormat="1" ht="21.75" customHeight="1" hidden="1"/>
    <row r="253" s="337" customFormat="1" ht="21.75" customHeight="1" hidden="1"/>
    <row r="254" s="337" customFormat="1" ht="21.75" customHeight="1" hidden="1"/>
    <row r="255" s="337" customFormat="1" ht="21.75" customHeight="1" hidden="1"/>
    <row r="256" s="337" customFormat="1" ht="21.75" customHeight="1" hidden="1"/>
    <row r="257" s="337" customFormat="1" ht="21.75" customHeight="1" hidden="1"/>
    <row r="258" s="337" customFormat="1" ht="21.75" customHeight="1" hidden="1"/>
    <row r="259" s="337" customFormat="1" ht="21.75" customHeight="1" hidden="1"/>
    <row r="260" s="337" customFormat="1" ht="21.75" customHeight="1" hidden="1"/>
    <row r="261" s="337" customFormat="1" ht="21.75" customHeight="1" hidden="1"/>
    <row r="262" s="337" customFormat="1" ht="21.75" customHeight="1" hidden="1"/>
    <row r="263" s="337" customFormat="1" ht="21.75" customHeight="1" hidden="1"/>
    <row r="264" s="337" customFormat="1" ht="21.75" customHeight="1" hidden="1"/>
    <row r="265" s="337" customFormat="1" ht="21.75" customHeight="1" hidden="1"/>
    <row r="266" s="337" customFormat="1" ht="21.75" customHeight="1" hidden="1"/>
    <row r="267" s="337" customFormat="1" ht="21.75" customHeight="1" hidden="1"/>
    <row r="268" s="337" customFormat="1" ht="21.75" customHeight="1" hidden="1"/>
    <row r="269" s="337" customFormat="1" ht="21.75" customHeight="1" hidden="1"/>
    <row r="270" s="337" customFormat="1" ht="21.75" customHeight="1" hidden="1"/>
    <row r="271" s="337" customFormat="1" ht="21.75" customHeight="1" hidden="1"/>
    <row r="272" s="337" customFormat="1" ht="21.75" customHeight="1" hidden="1"/>
    <row r="273" s="337" customFormat="1" ht="21.75" customHeight="1" hidden="1"/>
    <row r="274" s="337" customFormat="1" ht="21.75" customHeight="1" hidden="1"/>
    <row r="275" s="337" customFormat="1" ht="21.75" customHeight="1" hidden="1"/>
    <row r="276" s="337" customFormat="1" ht="21.75" customHeight="1" hidden="1"/>
    <row r="277" s="337" customFormat="1" ht="21.75" customHeight="1" hidden="1"/>
    <row r="278" s="337" customFormat="1" ht="21.75" customHeight="1" hidden="1"/>
    <row r="279" s="337" customFormat="1" ht="21.75" customHeight="1" hidden="1"/>
    <row r="280" s="337" customFormat="1" ht="21.75" customHeight="1" hidden="1"/>
    <row r="281" s="337" customFormat="1" ht="21.75" customHeight="1" hidden="1"/>
    <row r="282" s="337" customFormat="1" ht="21.75" customHeight="1" hidden="1"/>
    <row r="283" s="337" customFormat="1" ht="21.75" customHeight="1" hidden="1"/>
    <row r="284" s="337" customFormat="1" ht="21.75" customHeight="1" hidden="1"/>
    <row r="285" s="337" customFormat="1" ht="21.75" customHeight="1" hidden="1"/>
    <row r="286" s="337" customFormat="1" ht="21.75" customHeight="1" hidden="1"/>
    <row r="287" s="337" customFormat="1" ht="21.75" customHeight="1" hidden="1"/>
    <row r="288" s="337" customFormat="1" ht="21.75" customHeight="1" hidden="1"/>
    <row r="289" s="337" customFormat="1" ht="21.75" customHeight="1" hidden="1"/>
    <row r="290" s="337" customFormat="1" ht="21.75" customHeight="1" hidden="1"/>
    <row r="291" s="337" customFormat="1" ht="21.75" customHeight="1" hidden="1"/>
    <row r="292" s="337" customFormat="1" ht="21.75" customHeight="1" hidden="1"/>
    <row r="293" s="337" customFormat="1" ht="21.75" customHeight="1" hidden="1"/>
    <row r="294" s="337" customFormat="1" ht="21.75" customHeight="1" hidden="1"/>
    <row r="295" s="337" customFormat="1" ht="21.75" customHeight="1" hidden="1"/>
    <row r="296" s="337" customFormat="1" ht="21.75" customHeight="1" hidden="1"/>
    <row r="297" s="337" customFormat="1" ht="21.75" customHeight="1" hidden="1"/>
    <row r="298" s="337" customFormat="1" ht="21.75" customHeight="1" hidden="1"/>
    <row r="299" s="337" customFormat="1" ht="21.75" customHeight="1" hidden="1"/>
    <row r="300" s="337" customFormat="1" ht="21.75" customHeight="1" hidden="1"/>
    <row r="301" s="337" customFormat="1" ht="21.75" customHeight="1" hidden="1"/>
    <row r="302" s="337" customFormat="1" ht="21.75" customHeight="1" hidden="1"/>
    <row r="303" s="337" customFormat="1" ht="21.75" customHeight="1" hidden="1"/>
    <row r="304" s="337" customFormat="1" ht="21.75" customHeight="1" hidden="1"/>
    <row r="305" s="337" customFormat="1" ht="21.75" customHeight="1" hidden="1"/>
    <row r="306" s="337" customFormat="1" ht="21.75" customHeight="1" hidden="1"/>
    <row r="307" s="337" customFormat="1" ht="21.75" customHeight="1" hidden="1"/>
    <row r="308" s="337" customFormat="1" ht="21.75" customHeight="1" hidden="1"/>
    <row r="309" s="337" customFormat="1" ht="21.75" customHeight="1" hidden="1"/>
    <row r="310" s="337" customFormat="1" ht="21.75" customHeight="1" hidden="1"/>
    <row r="311" s="337" customFormat="1" ht="21.75" customHeight="1" hidden="1"/>
    <row r="312" s="337" customFormat="1" ht="21.75" customHeight="1" hidden="1"/>
    <row r="313" s="337" customFormat="1" ht="21.75" customHeight="1" hidden="1"/>
    <row r="314" s="337" customFormat="1" ht="21.75" customHeight="1" hidden="1"/>
    <row r="315" s="337" customFormat="1" ht="21.75" customHeight="1" hidden="1"/>
    <row r="316" s="337" customFormat="1" ht="21.75" customHeight="1" hidden="1"/>
    <row r="317" s="337" customFormat="1" ht="21.75" customHeight="1" hidden="1"/>
    <row r="318" s="337" customFormat="1" ht="21.75" customHeight="1" hidden="1"/>
    <row r="319" s="337" customFormat="1" ht="21.75" customHeight="1" hidden="1"/>
    <row r="320" s="337" customFormat="1" ht="21.75" customHeight="1" hidden="1"/>
    <row r="321" s="337" customFormat="1" ht="21.75" customHeight="1" hidden="1"/>
    <row r="322" s="337" customFormat="1" ht="21.75" customHeight="1" hidden="1"/>
    <row r="323" s="337" customFormat="1" ht="21.75" customHeight="1" hidden="1"/>
    <row r="324" s="337" customFormat="1" ht="21.75" customHeight="1" hidden="1"/>
    <row r="325" s="337" customFormat="1" ht="21.75" customHeight="1" hidden="1"/>
    <row r="326" s="337" customFormat="1" ht="21.75" customHeight="1" hidden="1"/>
    <row r="327" s="337" customFormat="1" ht="21.75" customHeight="1" hidden="1"/>
    <row r="328" s="337" customFormat="1" ht="21.75" customHeight="1" hidden="1"/>
    <row r="329" s="337" customFormat="1" ht="21.75" customHeight="1" hidden="1"/>
    <row r="330" s="337" customFormat="1" ht="21.75" customHeight="1">
      <c r="A330" s="194" t="s">
        <v>457</v>
      </c>
    </row>
  </sheetData>
  <sheetProtection/>
  <mergeCells count="4">
    <mergeCell ref="A1:I1"/>
    <mergeCell ref="A15:C15"/>
    <mergeCell ref="A16:C16"/>
    <mergeCell ref="A17:C17"/>
  </mergeCells>
  <printOptions horizontalCentered="1" verticalCentered="1"/>
  <pageMargins left="0.35433070866141736" right="0.35433070866141736" top="1.04" bottom="0.3937007874015748" header="0.69" footer="0.5118110236220472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8"/>
  <sheetViews>
    <sheetView zoomScaleSheetLayoutView="100" zoomScalePageLayoutView="0" workbookViewId="0" topLeftCell="A1">
      <selection activeCell="A2" sqref="A2:Q2"/>
    </sheetView>
  </sheetViews>
  <sheetFormatPr defaultColWidth="18.77734375" defaultRowHeight="13.5"/>
  <cols>
    <col min="1" max="1" width="10.88671875" style="340" customWidth="1"/>
    <col min="2" max="3" width="10.77734375" style="340" customWidth="1"/>
    <col min="4" max="7" width="13.3359375" style="340" customWidth="1"/>
    <col min="8" max="8" width="10.77734375" style="340" customWidth="1"/>
    <col min="9" max="54" width="18.77734375" style="340" hidden="1" customWidth="1"/>
    <col min="55" max="16384" width="18.77734375" style="340" customWidth="1"/>
  </cols>
  <sheetData>
    <row r="1" spans="1:11" s="311" customFormat="1" ht="39" customHeight="1">
      <c r="A1" s="980" t="s">
        <v>641</v>
      </c>
      <c r="B1" s="964"/>
      <c r="C1" s="964"/>
      <c r="D1" s="964"/>
      <c r="E1" s="964"/>
      <c r="F1" s="964"/>
      <c r="G1" s="964"/>
      <c r="H1" s="964"/>
      <c r="I1" s="341"/>
      <c r="J1" s="341"/>
      <c r="K1" s="341"/>
    </row>
    <row r="2" spans="1:8" s="267" customFormat="1" ht="18" customHeight="1">
      <c r="A2" s="267" t="s">
        <v>115</v>
      </c>
      <c r="H2" s="589"/>
    </row>
    <row r="3" spans="1:8" s="267" customFormat="1" ht="24.75" customHeight="1">
      <c r="A3" s="342"/>
      <c r="B3" s="982" t="s">
        <v>142</v>
      </c>
      <c r="C3" s="983"/>
      <c r="D3" s="983"/>
      <c r="E3" s="983"/>
      <c r="F3" s="983"/>
      <c r="G3" s="983"/>
      <c r="H3" s="343"/>
    </row>
    <row r="4" spans="1:9" s="267" customFormat="1" ht="24.75" customHeight="1">
      <c r="A4" s="269" t="s">
        <v>124</v>
      </c>
      <c r="B4" s="344" t="s">
        <v>143</v>
      </c>
      <c r="C4" s="273">
        <v>1</v>
      </c>
      <c r="D4" s="273">
        <v>2</v>
      </c>
      <c r="E4" s="273">
        <v>3</v>
      </c>
      <c r="F4" s="273">
        <v>4</v>
      </c>
      <c r="G4" s="273">
        <v>5</v>
      </c>
      <c r="H4" s="272" t="s">
        <v>128</v>
      </c>
      <c r="I4" s="316"/>
    </row>
    <row r="5" spans="1:9" s="267" customFormat="1" ht="24.75" customHeight="1">
      <c r="A5" s="345" t="s">
        <v>144</v>
      </c>
      <c r="B5" s="346" t="s">
        <v>130</v>
      </c>
      <c r="C5" s="346"/>
      <c r="D5" s="346"/>
      <c r="E5" s="346"/>
      <c r="F5" s="346"/>
      <c r="G5" s="675" t="s">
        <v>745</v>
      </c>
      <c r="H5" s="348" t="s">
        <v>137</v>
      </c>
      <c r="I5" s="316"/>
    </row>
    <row r="6" spans="1:8" s="287" customFormat="1" ht="36" customHeight="1">
      <c r="A6" s="284" t="s">
        <v>742</v>
      </c>
      <c r="B6" s="665">
        <v>220344</v>
      </c>
      <c r="C6" s="665">
        <v>28879</v>
      </c>
      <c r="D6" s="665">
        <v>54366</v>
      </c>
      <c r="E6" s="665">
        <v>113583</v>
      </c>
      <c r="F6" s="665">
        <v>19017</v>
      </c>
      <c r="G6" s="665">
        <v>4499</v>
      </c>
      <c r="H6" s="351" t="s">
        <v>742</v>
      </c>
    </row>
    <row r="7" spans="1:8" s="279" customFormat="1" ht="36" customHeight="1">
      <c r="A7" s="335" t="s">
        <v>145</v>
      </c>
      <c r="B7" s="666">
        <v>163454</v>
      </c>
      <c r="C7" s="622">
        <v>21973</v>
      </c>
      <c r="D7" s="622">
        <v>37953</v>
      </c>
      <c r="E7" s="622">
        <v>86035</v>
      </c>
      <c r="F7" s="622">
        <v>14328</v>
      </c>
      <c r="G7" s="676">
        <v>3165</v>
      </c>
      <c r="H7" s="352" t="s">
        <v>146</v>
      </c>
    </row>
    <row r="8" spans="1:8" s="279" customFormat="1" ht="36" customHeight="1">
      <c r="A8" s="335" t="s">
        <v>147</v>
      </c>
      <c r="B8" s="668">
        <v>56890</v>
      </c>
      <c r="C8" s="633">
        <v>6906</v>
      </c>
      <c r="D8" s="633">
        <v>16413</v>
      </c>
      <c r="E8" s="633">
        <v>27548</v>
      </c>
      <c r="F8" s="633">
        <v>4689</v>
      </c>
      <c r="G8" s="625">
        <v>1334</v>
      </c>
      <c r="H8" s="353" t="s">
        <v>148</v>
      </c>
    </row>
    <row r="9" spans="1:8" s="339" customFormat="1" ht="15.75" customHeight="1">
      <c r="A9" s="354" t="s">
        <v>743</v>
      </c>
      <c r="B9" s="355"/>
      <c r="C9" s="355"/>
      <c r="E9" s="355"/>
      <c r="F9" s="355"/>
      <c r="G9" s="355"/>
      <c r="H9" s="356" t="s">
        <v>744</v>
      </c>
    </row>
    <row r="10" spans="1:8" s="337" customFormat="1" ht="15.75" customHeight="1">
      <c r="A10" s="969" t="s">
        <v>422</v>
      </c>
      <c r="B10" s="970"/>
      <c r="C10" s="970"/>
      <c r="D10" s="338"/>
      <c r="F10" s="294" t="s">
        <v>423</v>
      </c>
      <c r="G10" s="215"/>
      <c r="H10" s="215"/>
    </row>
    <row r="11" spans="1:12" ht="14.25">
      <c r="A11" s="339"/>
      <c r="B11" s="339"/>
      <c r="C11" s="339"/>
      <c r="D11" s="339"/>
      <c r="E11" s="339"/>
      <c r="F11" s="339"/>
      <c r="G11" s="339"/>
      <c r="H11" s="339"/>
      <c r="I11" s="339"/>
      <c r="J11" s="339"/>
      <c r="K11" s="339"/>
      <c r="L11" s="339"/>
    </row>
    <row r="12" spans="1:12" ht="14.25">
      <c r="A12" s="339"/>
      <c r="B12" s="339"/>
      <c r="C12" s="339"/>
      <c r="D12" s="339"/>
      <c r="E12" s="339"/>
      <c r="F12" s="339"/>
      <c r="G12" s="339"/>
      <c r="H12" s="339"/>
      <c r="I12" s="339"/>
      <c r="J12" s="339"/>
      <c r="K12" s="339"/>
      <c r="L12" s="339"/>
    </row>
    <row r="13" spans="1:12" ht="14.25">
      <c r="A13" s="339"/>
      <c r="B13" s="339"/>
      <c r="C13" s="339"/>
      <c r="D13" s="339"/>
      <c r="E13" s="339"/>
      <c r="F13" s="339"/>
      <c r="G13" s="339"/>
      <c r="H13" s="339"/>
      <c r="I13" s="339"/>
      <c r="J13" s="339"/>
      <c r="K13" s="339"/>
      <c r="L13" s="339"/>
    </row>
    <row r="14" spans="1:12" ht="14.25">
      <c r="A14" s="339"/>
      <c r="B14" s="339"/>
      <c r="C14" s="339"/>
      <c r="D14" s="339"/>
      <c r="E14" s="339"/>
      <c r="F14" s="339"/>
      <c r="G14" s="339"/>
      <c r="H14" s="339"/>
      <c r="I14" s="339"/>
      <c r="J14" s="339"/>
      <c r="K14" s="339"/>
      <c r="L14" s="339"/>
    </row>
    <row r="15" spans="1:12" ht="14.25">
      <c r="A15" s="339"/>
      <c r="B15" s="339"/>
      <c r="C15" s="339"/>
      <c r="D15" s="339"/>
      <c r="E15" s="339"/>
      <c r="F15" s="339"/>
      <c r="G15" s="339"/>
      <c r="H15" s="339"/>
      <c r="I15" s="339"/>
      <c r="J15" s="339"/>
      <c r="K15" s="339"/>
      <c r="L15" s="339"/>
    </row>
    <row r="16" spans="1:12" ht="14.25" hidden="1">
      <c r="A16" s="339"/>
      <c r="B16" s="339"/>
      <c r="C16" s="339"/>
      <c r="D16" s="339"/>
      <c r="E16" s="339"/>
      <c r="F16" s="339"/>
      <c r="G16" s="339"/>
      <c r="H16" s="339"/>
      <c r="I16" s="339"/>
      <c r="J16" s="339"/>
      <c r="K16" s="339"/>
      <c r="L16" s="339"/>
    </row>
    <row r="17" spans="1:12" ht="14.25" hidden="1">
      <c r="A17" s="339"/>
      <c r="B17" s="339"/>
      <c r="C17" s="339"/>
      <c r="D17" s="339"/>
      <c r="E17" s="339"/>
      <c r="F17" s="339"/>
      <c r="G17" s="339"/>
      <c r="H17" s="339"/>
      <c r="I17" s="339"/>
      <c r="J17" s="339"/>
      <c r="K17" s="339"/>
      <c r="L17" s="339"/>
    </row>
    <row r="18" spans="1:12" ht="14.25" hidden="1">
      <c r="A18" s="339"/>
      <c r="B18" s="339"/>
      <c r="C18" s="339"/>
      <c r="D18" s="339"/>
      <c r="E18" s="339"/>
      <c r="F18" s="339"/>
      <c r="G18" s="339"/>
      <c r="H18" s="339"/>
      <c r="I18" s="339"/>
      <c r="J18" s="339"/>
      <c r="K18" s="339"/>
      <c r="L18" s="339"/>
    </row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14.25" hidden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  <row r="146" ht="14.25" hidden="1"/>
    <row r="147" ht="14.25" hidden="1"/>
    <row r="148" ht="14.25" hidden="1"/>
    <row r="149" ht="14.25" hidden="1"/>
    <row r="150" ht="14.25" hidden="1"/>
    <row r="151" ht="14.25" hidden="1"/>
    <row r="152" ht="14.25" hidden="1"/>
    <row r="153" ht="14.25" hidden="1"/>
    <row r="154" ht="14.25" hidden="1"/>
    <row r="155" ht="14.25" hidden="1"/>
    <row r="156" ht="14.25" hidden="1"/>
    <row r="157" ht="14.25" hidden="1"/>
    <row r="158" ht="14.25" hidden="1"/>
    <row r="159" ht="14.25" hidden="1"/>
    <row r="160" ht="14.25" hidden="1"/>
    <row r="161" ht="14.25" hidden="1"/>
    <row r="162" ht="14.25" hidden="1"/>
    <row r="163" ht="14.25" hidden="1"/>
    <row r="164" ht="14.25" hidden="1"/>
    <row r="165" ht="14.25" hidden="1"/>
    <row r="166" ht="14.25" hidden="1"/>
    <row r="167" ht="14.25" hidden="1"/>
    <row r="168" ht="14.25" hidden="1"/>
    <row r="169" ht="14.25" hidden="1"/>
    <row r="170" ht="14.25" hidden="1"/>
    <row r="171" ht="14.25" hidden="1"/>
    <row r="172" ht="14.25" hidden="1"/>
    <row r="173" ht="14.25" hidden="1"/>
    <row r="174" ht="14.25" hidden="1"/>
    <row r="175" ht="14.25" hidden="1"/>
    <row r="176" ht="14.25" hidden="1"/>
    <row r="177" ht="14.25" hidden="1"/>
    <row r="178" ht="14.25" hidden="1"/>
    <row r="179" ht="14.25" hidden="1"/>
    <row r="180" ht="14.25" hidden="1"/>
    <row r="181" ht="14.25" hidden="1"/>
    <row r="182" ht="14.25" hidden="1"/>
    <row r="183" ht="14.25" hidden="1"/>
    <row r="184" ht="14.25" hidden="1"/>
    <row r="185" ht="14.25" hidden="1"/>
    <row r="186" ht="14.25" hidden="1"/>
    <row r="187" ht="14.25" hidden="1"/>
    <row r="188" ht="14.25" hidden="1"/>
    <row r="189" ht="14.25" hidden="1"/>
    <row r="190" ht="14.25" hidden="1"/>
    <row r="191" ht="14.25" hidden="1"/>
    <row r="192" ht="14.25" hidden="1"/>
    <row r="193" ht="14.25" hidden="1"/>
    <row r="194" ht="14.25" hidden="1"/>
    <row r="195" ht="14.25" hidden="1"/>
    <row r="196" ht="14.25" hidden="1"/>
    <row r="197" ht="14.25" hidden="1"/>
    <row r="198" ht="14.25" hidden="1"/>
    <row r="199" ht="14.25" hidden="1"/>
    <row r="200" ht="14.25" hidden="1"/>
    <row r="201" ht="14.25" hidden="1"/>
    <row r="202" ht="14.25" hidden="1"/>
    <row r="203" ht="14.25" hidden="1"/>
    <row r="204" ht="14.25" hidden="1"/>
    <row r="205" ht="14.25" hidden="1"/>
    <row r="206" ht="14.25" hidden="1"/>
    <row r="207" ht="14.25" hidden="1"/>
    <row r="208" ht="14.25" hidden="1"/>
    <row r="209" ht="14.25" hidden="1"/>
    <row r="210" ht="14.25" hidden="1"/>
    <row r="211" ht="14.25" hidden="1"/>
    <row r="212" ht="14.25" hidden="1"/>
    <row r="213" ht="14.25" hidden="1"/>
    <row r="214" ht="14.25" hidden="1"/>
    <row r="215" ht="14.25" hidden="1"/>
    <row r="216" ht="14.25" hidden="1"/>
    <row r="217" ht="14.25" hidden="1"/>
    <row r="218" ht="14.25" hidden="1"/>
    <row r="219" ht="14.25" hidden="1"/>
    <row r="220" ht="14.25" hidden="1"/>
    <row r="221" ht="14.25" hidden="1"/>
    <row r="222" ht="14.25" hidden="1"/>
    <row r="223" ht="14.25" hidden="1"/>
    <row r="224" ht="14.25" hidden="1"/>
    <row r="225" ht="14.25" hidden="1"/>
    <row r="226" ht="14.25" hidden="1"/>
    <row r="227" ht="14.25" hidden="1"/>
    <row r="228" ht="14.25" hidden="1"/>
    <row r="229" ht="14.25" hidden="1"/>
    <row r="230" ht="14.25" hidden="1"/>
    <row r="231" ht="14.25" hidden="1"/>
    <row r="232" ht="14.25" hidden="1"/>
    <row r="233" ht="14.25" hidden="1"/>
    <row r="234" ht="14.25" hidden="1"/>
    <row r="235" ht="14.25" hidden="1"/>
    <row r="236" ht="14.25" hidden="1"/>
    <row r="237" ht="14.25" hidden="1"/>
    <row r="238" ht="14.25" hidden="1"/>
    <row r="239" ht="14.25" hidden="1"/>
    <row r="240" ht="14.25" hidden="1"/>
    <row r="241" ht="14.25" hidden="1"/>
    <row r="242" ht="14.25" hidden="1"/>
    <row r="243" ht="14.25" hidden="1"/>
    <row r="244" ht="14.25" hidden="1"/>
    <row r="245" ht="14.25" hidden="1"/>
    <row r="246" ht="14.25" hidden="1"/>
    <row r="247" ht="14.25" hidden="1"/>
    <row r="248" ht="14.25" hidden="1"/>
    <row r="249" ht="14.25" hidden="1"/>
    <row r="250" ht="14.25" hidden="1"/>
    <row r="251" ht="14.25" hidden="1"/>
    <row r="252" ht="14.25" hidden="1"/>
    <row r="253" ht="14.25" hidden="1"/>
    <row r="254" ht="14.25" hidden="1"/>
    <row r="255" ht="14.25" hidden="1"/>
    <row r="256" ht="14.25" hidden="1"/>
    <row r="257" ht="14.25" hidden="1"/>
    <row r="258" ht="14.25" hidden="1"/>
    <row r="259" ht="14.25" hidden="1"/>
    <row r="260" ht="14.25" hidden="1"/>
    <row r="261" ht="14.25" hidden="1"/>
    <row r="262" ht="14.25" hidden="1"/>
    <row r="263" ht="14.25" hidden="1"/>
    <row r="264" ht="14.25" hidden="1"/>
    <row r="265" ht="14.25" hidden="1"/>
    <row r="266" ht="14.25" hidden="1"/>
    <row r="267" ht="14.25" hidden="1"/>
    <row r="268" ht="14.25" hidden="1"/>
    <row r="269" ht="14.25" hidden="1"/>
    <row r="270" ht="14.25" hidden="1"/>
    <row r="271" ht="14.25" hidden="1"/>
    <row r="272" ht="14.25" hidden="1"/>
    <row r="273" ht="14.25" hidden="1"/>
    <row r="274" ht="14.25" hidden="1"/>
    <row r="275" ht="14.25" hidden="1"/>
    <row r="276" ht="14.25" hidden="1"/>
    <row r="277" ht="14.25" hidden="1"/>
    <row r="278" ht="14.25" hidden="1"/>
    <row r="279" ht="14.25" hidden="1"/>
    <row r="280" ht="14.25" hidden="1"/>
    <row r="281" ht="14.25" hidden="1"/>
    <row r="282" ht="14.25" hidden="1"/>
    <row r="283" ht="14.25" hidden="1"/>
    <row r="284" ht="14.25" hidden="1"/>
    <row r="285" ht="14.25" hidden="1"/>
    <row r="286" ht="14.25" hidden="1"/>
    <row r="287" ht="14.25" hidden="1"/>
    <row r="288" ht="14.25" hidden="1"/>
    <row r="289" ht="14.25" hidden="1"/>
    <row r="290" ht="14.25" hidden="1"/>
    <row r="291" ht="14.25" hidden="1"/>
    <row r="292" ht="14.25" hidden="1"/>
    <row r="293" ht="14.25" hidden="1"/>
    <row r="294" ht="14.25" hidden="1"/>
    <row r="295" ht="14.25" hidden="1"/>
    <row r="296" ht="14.25" hidden="1"/>
    <row r="297" ht="14.25" hidden="1"/>
    <row r="298" ht="14.25" hidden="1"/>
    <row r="299" ht="14.25" hidden="1"/>
    <row r="300" ht="14.25" hidden="1"/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</sheetData>
  <sheetProtection/>
  <mergeCells count="3">
    <mergeCell ref="A1:H1"/>
    <mergeCell ref="B3:G3"/>
    <mergeCell ref="A10:C10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의법=3</dc:creator>
  <cp:keywords/>
  <dc:description/>
  <cp:lastModifiedBy>USER</cp:lastModifiedBy>
  <cp:lastPrinted>2014-10-27T06:38:04Z</cp:lastPrinted>
  <dcterms:created xsi:type="dcterms:W3CDTF">2007-11-09T06:18:33Z</dcterms:created>
  <dcterms:modified xsi:type="dcterms:W3CDTF">2017-05-08T07:44:52Z</dcterms:modified>
  <cp:category/>
  <cp:version/>
  <cp:contentType/>
  <cp:contentStatus/>
</cp:coreProperties>
</file>