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825" windowWidth="12120" windowHeight="8220" tabRatio="885" firstSheet="6" activeTab="8"/>
  </bookViews>
  <sheets>
    <sheet name="1.국세징수" sheetId="1" r:id="rId1"/>
    <sheet name="2.지방세부담 " sheetId="2" r:id="rId2"/>
    <sheet name="3.지방세징수" sheetId="3" r:id="rId3"/>
    <sheet name="4.예산결산총괄 " sheetId="4" r:id="rId4"/>
    <sheet name="5.일반회계세입예산개요 " sheetId="5" r:id="rId5"/>
    <sheet name="6.일반회계세입결산" sheetId="6" r:id="rId6"/>
    <sheet name="7.일반회계세출예산개요  " sheetId="7" r:id="rId7"/>
    <sheet name="8.일반회계세출결산 " sheetId="8" r:id="rId8"/>
    <sheet name="9.특별회계 세입세출 예산개요 " sheetId="9" r:id="rId9"/>
    <sheet name="9.특별회계 세입세출 예산개요(계속)" sheetId="10" r:id="rId10"/>
    <sheet name="10.특별회계예산결산 " sheetId="11" r:id="rId11"/>
    <sheet name="11.교육비특별회계세입결산 " sheetId="12" r:id="rId12"/>
    <sheet name="12.교육비특별회계세출결산" sheetId="13" r:id="rId13"/>
    <sheet name="13.도공유재산" sheetId="14" r:id="rId14"/>
    <sheet name="14.지방재정자립지표" sheetId="15" r:id="rId15"/>
  </sheets>
  <definedNames>
    <definedName name="_xlnm.Print_Area" localSheetId="0">'1.국세징수'!$A$1:$M$26</definedName>
    <definedName name="_xlnm.Print_Area" localSheetId="11">'11.교육비특별회계세입결산 '!$A$1:$H$3</definedName>
    <definedName name="_xlnm.Print_Area" localSheetId="12">'12.교육비특별회계세출결산'!$A$1:$K$2</definedName>
    <definedName name="_xlnm.Print_Area" localSheetId="1">'2.지방세부담 '!$A$1:$H$13</definedName>
    <definedName name="_xlnm.Print_Area" localSheetId="2">'3.지방세징수'!$A$1:$O$21</definedName>
    <definedName name="_xlnm.Print_Area" localSheetId="3">'4.예산결산총괄 '!$A$1:$H$23</definedName>
    <definedName name="_xlnm.Print_Area" localSheetId="4">'5.일반회계세입예산개요 '!$A$1:$O$2</definedName>
    <definedName name="_xlnm.Print_Area" localSheetId="5">'6.일반회계세입결산'!$A$1:$K$2</definedName>
    <definedName name="_xlnm.Print_Area" localSheetId="6">'7.일반회계세출예산개요  '!$A$1:$J$2</definedName>
    <definedName name="_xlnm.Print_Area" localSheetId="7">'8.일반회계세출결산 '!$A$1:$H$2</definedName>
    <definedName name="_xlnm.Print_Area" localSheetId="8">'9.특별회계 세입세출 예산개요 '!$A$1:$V$2</definedName>
    <definedName name="_xlnm.Print_Area" localSheetId="9">'9.특별회계 세입세출 예산개요(계속)'!$A$1:$V$2</definedName>
  </definedNames>
  <calcPr fullCalcOnLoad="1"/>
</workbook>
</file>

<file path=xl/sharedStrings.xml><?xml version="1.0" encoding="utf-8"?>
<sst xmlns="http://schemas.openxmlformats.org/spreadsheetml/2006/main" count="987" uniqueCount="633">
  <si>
    <t>247
-247</t>
  </si>
  <si>
    <t>1
-1</t>
  </si>
  <si>
    <r>
      <rPr>
        <sz val="10"/>
        <rFont val="굴림"/>
        <family val="3"/>
      </rPr>
      <t>기관운영관리</t>
    </r>
  </si>
  <si>
    <t>13
-13</t>
  </si>
  <si>
    <r>
      <rPr>
        <sz val="10"/>
        <rFont val="굴림"/>
        <family val="3"/>
      </rPr>
      <t>지방채상환및리스료</t>
    </r>
  </si>
  <si>
    <r>
      <rPr>
        <sz val="10"/>
        <rFont val="굴림"/>
        <family val="3"/>
      </rPr>
      <t>예비비및기타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</si>
  <si>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</si>
  <si>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</si>
  <si>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</si>
  <si>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</si>
  <si>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</si>
  <si>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</si>
  <si>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Administrative property</t>
  </si>
  <si>
    <t>Reserved property</t>
  </si>
  <si>
    <t>General  property</t>
  </si>
  <si>
    <t>Year</t>
  </si>
  <si>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</si>
  <si>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</si>
  <si>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rPr>
        <sz val="10"/>
        <rFont val="굴림"/>
        <family val="3"/>
      </rP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</si>
  <si>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Kind</t>
  </si>
  <si>
    <t>Quantity</t>
  </si>
  <si>
    <t>Appraisal value</t>
  </si>
  <si>
    <t>2 0 1 0</t>
  </si>
  <si>
    <t>2 0 1 2</t>
  </si>
  <si>
    <r>
      <rPr>
        <sz val="10"/>
        <rFont val="굴림"/>
        <family val="3"/>
      </rPr>
      <t>토지</t>
    </r>
    <r>
      <rPr>
        <sz val="10"/>
        <rFont val="Arial"/>
        <family val="2"/>
      </rPr>
      <t>(</t>
    </r>
    <r>
      <rPr>
        <sz val="10"/>
        <rFont val="굴림"/>
        <family val="3"/>
      </rPr>
      <t>필지</t>
    </r>
    <r>
      <rPr>
        <sz val="10"/>
        <rFont val="Arial"/>
        <family val="2"/>
      </rPr>
      <t xml:space="preserve">/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</si>
  <si>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t>(129,830)</t>
  </si>
  <si>
    <t>(71,778)</t>
  </si>
  <si>
    <t>(58,052)</t>
  </si>
  <si>
    <t>Land(1,000m²)</t>
  </si>
  <si>
    <r>
      <rPr>
        <sz val="10"/>
        <rFont val="굴림"/>
        <family val="3"/>
      </rPr>
      <t>건물</t>
    </r>
    <r>
      <rPr>
        <sz val="10"/>
        <rFont val="Arial"/>
        <family val="2"/>
      </rPr>
      <t>(</t>
    </r>
    <r>
      <rPr>
        <sz val="10"/>
        <rFont val="굴림"/>
        <family val="3"/>
      </rPr>
      <t>동</t>
    </r>
    <r>
      <rPr>
        <sz val="10"/>
        <rFont val="Arial"/>
        <family val="2"/>
      </rPr>
      <t>/ m²)</t>
    </r>
  </si>
  <si>
    <t>(1,195,685)</t>
  </si>
  <si>
    <t>(1,181,277)</t>
  </si>
  <si>
    <t>(14,408)</t>
  </si>
  <si>
    <t>Building(m²)</t>
  </si>
  <si>
    <r>
      <rPr>
        <sz val="10"/>
        <rFont val="굴림"/>
        <family val="3"/>
      </rPr>
      <t>기계기구</t>
    </r>
    <r>
      <rPr>
        <sz val="10"/>
        <rFont val="Arial"/>
        <family val="2"/>
      </rPr>
      <t>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</si>
  <si>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</si>
  <si>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무체재산</t>
    </r>
    <r>
      <rPr>
        <sz val="10"/>
        <rFont val="Arial"/>
        <family val="2"/>
      </rPr>
      <t>(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</si>
  <si>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박</t>
    </r>
    <r>
      <rPr>
        <sz val="10"/>
        <rFont val="Arial"/>
        <family val="2"/>
      </rPr>
      <t>(</t>
    </r>
    <r>
      <rPr>
        <sz val="10"/>
        <rFont val="굴림"/>
        <family val="3"/>
      </rPr>
      <t>척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</si>
  <si>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유가증권</t>
    </r>
    <r>
      <rPr>
        <sz val="10"/>
        <rFont val="Arial"/>
        <family val="2"/>
      </rPr>
      <t>(</t>
    </r>
    <r>
      <rPr>
        <sz val="10"/>
        <rFont val="굴림"/>
        <family val="3"/>
      </rPr>
      <t>천주</t>
    </r>
    <r>
      <rPr>
        <sz val="10"/>
        <rFont val="Arial"/>
        <family val="2"/>
      </rPr>
      <t>)</t>
    </r>
  </si>
  <si>
    <t>(42,330)</t>
  </si>
  <si>
    <r>
      <rPr>
        <sz val="10"/>
        <rFont val="굴림"/>
        <family val="3"/>
      </rPr>
      <t>입목</t>
    </r>
    <r>
      <rPr>
        <sz val="10"/>
        <rFont val="Arial"/>
        <family val="2"/>
      </rPr>
      <t>.</t>
    </r>
    <r>
      <rPr>
        <sz val="10"/>
        <rFont val="굴림"/>
        <family val="3"/>
      </rPr>
      <t>죽㈜</t>
    </r>
  </si>
  <si>
    <r>
      <rPr>
        <sz val="10"/>
        <rFont val="굴림"/>
        <family val="3"/>
      </rPr>
      <t>기타</t>
    </r>
    <r>
      <rPr>
        <sz val="10"/>
        <rFont val="Arial"/>
        <family val="2"/>
      </rPr>
      <t>(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</si>
  <si>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(3,351)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</si>
  <si>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</si>
  <si>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재정자립도</t>
    </r>
    <r>
      <rPr>
        <b/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Financial independence</t>
    </r>
  </si>
  <si>
    <r>
      <rPr>
        <sz val="10"/>
        <rFont val="굴림"/>
        <family val="3"/>
      </rPr>
      <t>재정자주도</t>
    </r>
    <r>
      <rPr>
        <b/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Financial autonomy</t>
    </r>
  </si>
  <si>
    <r>
      <rPr>
        <sz val="10"/>
        <rFont val="굴림"/>
        <family val="3"/>
      </rPr>
      <t>기준재정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수요충족도</t>
    </r>
    <r>
      <rPr>
        <sz val="10"/>
        <rFont val="Arial"/>
        <family val="2"/>
      </rPr>
      <t>(</t>
    </r>
    <r>
      <rPr>
        <sz val="10"/>
        <rFont val="굴림"/>
        <family val="3"/>
      </rPr>
      <t>재정력지수</t>
    </r>
    <r>
      <rPr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Financia ability indices</t>
    </r>
  </si>
  <si>
    <t>2 0 1 1</t>
  </si>
  <si>
    <t>2 0 1 1</t>
  </si>
  <si>
    <t>Budget</t>
  </si>
  <si>
    <t>Expenditure</t>
  </si>
  <si>
    <t>Total</t>
  </si>
  <si>
    <t/>
  </si>
  <si>
    <t>(Unit : million won)</t>
  </si>
  <si>
    <t xml:space="preserve"> (Unit : million won)</t>
  </si>
  <si>
    <t>Revenue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</si>
  <si>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</si>
  <si>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</si>
  <si>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입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</si>
  <si>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출</t>
    </r>
  </si>
  <si>
    <t xml:space="preserve"> </t>
  </si>
  <si>
    <t>Local</t>
  </si>
  <si>
    <t>tax</t>
  </si>
  <si>
    <t>Local share tax</t>
  </si>
  <si>
    <t>Control grants</t>
  </si>
  <si>
    <t>Subsidies</t>
  </si>
  <si>
    <t>Local borrowing</t>
  </si>
  <si>
    <t> Current non-tax revenues</t>
  </si>
  <si>
    <t>Temporary non-tax revenues</t>
  </si>
  <si>
    <t>Property rents</t>
  </si>
  <si>
    <t>rents</t>
  </si>
  <si>
    <t>fees</t>
  </si>
  <si>
    <t>Business product</t>
  </si>
  <si>
    <t>Interest </t>
  </si>
  <si>
    <t>Property disposal</t>
  </si>
  <si>
    <t>net surplus</t>
  </si>
  <si>
    <t>Transferred from</t>
  </si>
  <si>
    <t>Carry over</t>
  </si>
  <si>
    <t>Contribution</t>
  </si>
  <si>
    <t>Loan collection</t>
  </si>
  <si>
    <t>Allotment</t>
  </si>
  <si>
    <t>Miscellaneo-us</t>
  </si>
  <si>
    <t xml:space="preserve">Revenue from previous year 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</si>
  <si>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</si>
  <si>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</si>
  <si>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gift</t>
  </si>
  <si>
    <t>estate</t>
  </si>
  <si>
    <r>
      <t xml:space="preserve">10.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예산결산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Settled of Budget of Special Accounts</t>
    </r>
  </si>
  <si>
    <t>(단위 : 백만원)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</si>
  <si>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</si>
  <si>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</si>
  <si>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 xml:space="preserve">8.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</si>
  <si>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</si>
  <si>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</si>
  <si>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Constructure</t>
  </si>
  <si>
    <t>Intangible property</t>
  </si>
  <si>
    <t>Vessel</t>
  </si>
  <si>
    <t>Bills</t>
  </si>
  <si>
    <t>Others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</si>
  <si>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</si>
  <si>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</si>
  <si>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 xml:space="preserve">3.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Local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</si>
  <si>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</si>
  <si>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thousand won)</t>
  </si>
  <si>
    <r>
      <t xml:space="preserve">4.  </t>
    </r>
    <r>
      <rPr>
        <b/>
        <sz val="18"/>
        <rFont val="굴림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괄</t>
    </r>
    <r>
      <rPr>
        <b/>
        <sz val="18"/>
        <rFont val="Arial"/>
        <family val="2"/>
      </rPr>
      <t xml:space="preserve">              Summary of Budget and Settlement</t>
    </r>
  </si>
  <si>
    <t xml:space="preserve">  (Unit : thousand won)</t>
  </si>
  <si>
    <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</si>
  <si>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</si>
  <si>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</si>
  <si>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t>General accounts</t>
  </si>
  <si>
    <t>Special accounts</t>
  </si>
  <si>
    <r>
      <t>잉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여</t>
    </r>
  </si>
  <si>
    <t>Surplus</t>
  </si>
  <si>
    <r>
      <t xml:space="preserve">5. </t>
    </r>
    <r>
      <rPr>
        <b/>
        <sz val="18"/>
        <rFont val="한양신명조,한컴돋움"/>
        <family val="3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세입예산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개요</t>
    </r>
    <r>
      <rPr>
        <b/>
        <vertAlign val="superscript"/>
        <sz val="18"/>
        <rFont val="Arial"/>
        <family val="2"/>
      </rPr>
      <t xml:space="preserve">1) </t>
    </r>
    <r>
      <rPr>
        <b/>
        <sz val="18"/>
        <rFont val="Arial"/>
        <family val="2"/>
      </rPr>
      <t>Budget Revenues of General Accounts</t>
    </r>
  </si>
  <si>
    <r>
      <t xml:space="preserve">6.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       Settled Revenues of General Accounts </t>
    </r>
  </si>
  <si>
    <r>
      <t xml:space="preserve">7. </t>
    </r>
    <r>
      <rPr>
        <b/>
        <sz val="18"/>
        <rFont val="한양신명조,한컴돋움"/>
        <family val="3"/>
      </rPr>
      <t>일반회계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세출예산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개요</t>
    </r>
    <r>
      <rPr>
        <b/>
        <vertAlign val="superscript"/>
        <sz val="18"/>
        <rFont val="Arial"/>
        <family val="2"/>
      </rPr>
      <t xml:space="preserve">1)
 </t>
    </r>
    <r>
      <rPr>
        <b/>
        <sz val="18"/>
        <rFont val="Arial"/>
        <family val="2"/>
      </rPr>
      <t>Budget Expenditure of General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</si>
  <si>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</si>
  <si>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</si>
  <si>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 xml:space="preserve">9.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세입세출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예산개요</t>
    </r>
    <r>
      <rPr>
        <b/>
        <vertAlign val="superscript"/>
        <sz val="18"/>
        <rFont val="Arial"/>
        <family val="2"/>
      </rPr>
      <t xml:space="preserve">1)  </t>
    </r>
    <r>
      <rPr>
        <b/>
        <sz val="18"/>
        <rFont val="Arial"/>
        <family val="2"/>
      </rPr>
      <t xml:space="preserve">   Revenues and Settlement of Special Accounts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</si>
  <si>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</si>
  <si>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</si>
  <si>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 xml:space="preserve">9.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세입세출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예산개요</t>
    </r>
    <r>
      <rPr>
        <b/>
        <sz val="15"/>
        <rFont val="Arial"/>
        <family val="2"/>
      </rPr>
      <t>(</t>
    </r>
    <r>
      <rPr>
        <b/>
        <sz val="15"/>
        <rFont val="굴림"/>
        <family val="3"/>
      </rPr>
      <t>계속</t>
    </r>
    <r>
      <rPr>
        <b/>
        <sz val="15"/>
        <rFont val="Arial"/>
        <family val="2"/>
      </rPr>
      <t>)</t>
    </r>
    <r>
      <rPr>
        <b/>
        <vertAlign val="superscript"/>
        <sz val="15"/>
        <rFont val="Arial"/>
        <family val="2"/>
      </rPr>
      <t xml:space="preserve">1)  </t>
    </r>
    <r>
      <rPr>
        <b/>
        <sz val="15"/>
        <rFont val="Arial"/>
        <family val="2"/>
      </rPr>
      <t xml:space="preserve">   Revenues and Settlement of Special Accounts(Cont'd)</t>
    </r>
  </si>
  <si>
    <r>
      <t xml:space="preserve">11. </t>
    </r>
    <r>
      <rPr>
        <b/>
        <sz val="15"/>
        <rFont val="굴림"/>
        <family val="3"/>
      </rPr>
      <t>교육비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특별회계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세입결산</t>
    </r>
    <r>
      <rPr>
        <b/>
        <sz val="15"/>
        <rFont val="Arial"/>
        <family val="2"/>
      </rPr>
      <t xml:space="preserve">  Settled Revenues of Special Accounts for Education</t>
    </r>
  </si>
  <si>
    <r>
      <t xml:space="preserve">13.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산</t>
    </r>
    <r>
      <rPr>
        <b/>
        <sz val="18"/>
        <rFont val="Arial"/>
        <family val="2"/>
      </rPr>
      <t xml:space="preserve">   
Public Properties Commonly Owned by Metropolitan Province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</si>
  <si>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</si>
  <si>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</si>
  <si>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t>2 0 0 8</t>
  </si>
  <si>
    <t>2 0 0 9</t>
  </si>
  <si>
    <t>2 0 1 0</t>
  </si>
  <si>
    <t>-</t>
  </si>
  <si>
    <t>-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</si>
  <si>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계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</si>
  <si>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Ordinary Taxes</t>
    </r>
  </si>
  <si>
    <r>
      <t xml:space="preserve">도세
</t>
    </r>
    <r>
      <rPr>
        <sz val="10"/>
        <rFont val="Arial"/>
        <family val="2"/>
      </rPr>
      <t>Province
taxes</t>
    </r>
  </si>
  <si>
    <r>
      <t xml:space="preserve">시세
</t>
    </r>
    <r>
      <rPr>
        <sz val="10"/>
        <rFont val="Arial"/>
        <family val="2"/>
      </rPr>
      <t>Si
taxes</t>
    </r>
  </si>
  <si>
    <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Province taxes               </t>
    </r>
  </si>
  <si>
    <t>Year</t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</si>
  <si>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Acquisition </t>
    </r>
  </si>
  <si>
    <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Registration 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</si>
  <si>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License </t>
    </r>
  </si>
  <si>
    <r>
      <t xml:space="preserve">레저세
</t>
    </r>
    <r>
      <rPr>
        <sz val="10"/>
        <rFont val="Arial"/>
        <family val="2"/>
      </rPr>
      <t xml:space="preserve">Leisure </t>
    </r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</si>
  <si>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Inhabitant 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</si>
  <si>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Property </t>
    </r>
  </si>
  <si>
    <r>
      <t xml:space="preserve">자동차세
</t>
    </r>
    <r>
      <rPr>
        <sz val="10"/>
        <rFont val="Arial"/>
        <family val="2"/>
      </rPr>
      <t xml:space="preserve">Auto mobile </t>
    </r>
  </si>
  <si>
    <r>
      <t xml:space="preserve">주행세
</t>
    </r>
    <r>
      <rPr>
        <sz val="10"/>
        <rFont val="Arial"/>
        <family val="2"/>
      </rPr>
      <t xml:space="preserve">Motor fuel </t>
    </r>
  </si>
  <si>
    <r>
      <t>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Objective Taxes</t>
    </r>
  </si>
  <si>
    <r>
      <t xml:space="preserve">과년도수입
</t>
    </r>
    <r>
      <rPr>
        <sz val="10"/>
        <rFont val="Arial"/>
        <family val="2"/>
      </rPr>
      <t>Revenue from previous year</t>
    </r>
  </si>
  <si>
    <t>연    별</t>
  </si>
  <si>
    <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Province taxes</t>
    </r>
  </si>
  <si>
    <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>Province taxes</t>
    </r>
  </si>
  <si>
    <r>
      <t xml:space="preserve">종합토지세
</t>
    </r>
    <r>
      <rPr>
        <sz val="10"/>
        <rFont val="Arial"/>
        <family val="2"/>
      </rPr>
      <t xml:space="preserve">Synthesis land </t>
    </r>
  </si>
  <si>
    <r>
      <t xml:space="preserve">농업소득세
</t>
    </r>
    <r>
      <rPr>
        <sz val="10"/>
        <rFont val="Arial"/>
        <family val="2"/>
      </rPr>
      <t>Agriculture income</t>
    </r>
  </si>
  <si>
    <r>
      <t xml:space="preserve">담배소비세
</t>
    </r>
    <r>
      <rPr>
        <sz val="10"/>
        <rFont val="Arial"/>
        <family val="2"/>
      </rPr>
      <t xml:space="preserve">Tobacco consumption 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</si>
  <si>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세
</t>
    </r>
    <r>
      <rPr>
        <sz val="10"/>
        <rFont val="Arial"/>
        <family val="2"/>
      </rPr>
      <t xml:space="preserve">Butchery </t>
    </r>
  </si>
  <si>
    <t>지방소득세
Local
income</t>
  </si>
  <si>
    <r>
      <t xml:space="preserve">지역개발세
</t>
    </r>
    <r>
      <rPr>
        <sz val="10"/>
        <rFont val="Arial"/>
        <family val="2"/>
      </rPr>
      <t xml:space="preserve">Regional 
development </t>
    </r>
  </si>
  <si>
    <r>
      <t xml:space="preserve">공동시설세
</t>
    </r>
    <r>
      <rPr>
        <sz val="10"/>
        <rFont val="Arial"/>
        <family val="2"/>
      </rPr>
      <t xml:space="preserve">Facilities </t>
    </r>
  </si>
  <si>
    <r>
      <t xml:space="preserve">지방교육세
</t>
    </r>
    <r>
      <rPr>
        <sz val="10"/>
        <rFont val="Arial"/>
        <family val="2"/>
      </rPr>
      <t xml:space="preserve">Local education </t>
    </r>
  </si>
  <si>
    <r>
      <t>사업소세</t>
    </r>
    <r>
      <rPr>
        <sz val="10"/>
        <rFont val="Arial"/>
        <family val="2"/>
      </rPr>
      <t xml:space="preserve"> Business firm</t>
    </r>
  </si>
  <si>
    <r>
      <t xml:space="preserve">도시계획세
</t>
    </r>
    <r>
      <rPr>
        <sz val="10"/>
        <rFont val="Arial"/>
        <family val="2"/>
      </rPr>
      <t xml:space="preserve">City
planning </t>
    </r>
  </si>
  <si>
    <t>Source : Jeju Special Self-Governing Province Office of Education</t>
  </si>
  <si>
    <r>
      <t xml:space="preserve">12. </t>
    </r>
    <r>
      <rPr>
        <b/>
        <sz val="18"/>
        <rFont val="굴림"/>
        <family val="3"/>
      </rPr>
      <t>교육비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특별회계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세출결산</t>
    </r>
    <r>
      <rPr>
        <b/>
        <sz val="18"/>
        <rFont val="Arial"/>
        <family val="2"/>
      </rPr>
      <t xml:space="preserve">        Settled Expenditure of Special Accounts for Education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</si>
  <si>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</si>
  <si>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 xml:space="preserve"> (Unit : million won)</t>
  </si>
  <si>
    <r>
      <t>보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Ordinary Taxes</t>
    </r>
  </si>
  <si>
    <t>-</t>
  </si>
  <si>
    <r>
      <t xml:space="preserve">2.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담</t>
    </r>
    <r>
      <rPr>
        <b/>
        <sz val="18"/>
        <rFont val="Arial"/>
        <family val="2"/>
      </rPr>
      <t xml:space="preserve">          Local Tax Burden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</si>
  <si>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</si>
  <si>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</si>
  <si>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연</t>
    </r>
    <r>
      <rPr>
        <sz val="10"/>
        <rFont val="Arial"/>
        <family val="2"/>
      </rPr>
      <t xml:space="preserve">  별</t>
    </r>
  </si>
  <si>
    <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세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</si>
  <si>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구</t>
    </r>
  </si>
  <si>
    <r>
      <t>1</t>
    </r>
    <r>
      <rPr>
        <sz val="10"/>
        <rFont val="돋움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</si>
  <si>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대</t>
    </r>
  </si>
  <si>
    <r>
      <t>세대당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부담액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</si>
  <si>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</si>
  <si>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r>
      <t>(</t>
    </r>
    <r>
      <rPr>
        <sz val="10"/>
        <rFont val="돋움"/>
        <family val="3"/>
      </rPr>
      <t>외국인제외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</si>
  <si>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외국인세대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>)</t>
    </r>
  </si>
  <si>
    <t>Population</t>
  </si>
  <si>
    <t>Tax burden per</t>
  </si>
  <si>
    <t>Households(excluding</t>
  </si>
  <si>
    <t>Local taxes</t>
  </si>
  <si>
    <t>(excluding foreigners)</t>
  </si>
  <si>
    <t>capita (won)</t>
  </si>
  <si>
    <t>foreign household)</t>
  </si>
  <si>
    <t>household (won)</t>
  </si>
  <si>
    <t>2 0 0 9</t>
  </si>
  <si>
    <t>Source : Jeju Special Self-Governing Province Director of Tax Administration</t>
  </si>
  <si>
    <t>자료 : 제주특별자치도 세정담당관</t>
  </si>
  <si>
    <t xml:space="preserve">   주 : 1) 지정재원은 지방채에 포함</t>
  </si>
  <si>
    <t>-</t>
  </si>
  <si>
    <t xml:space="preserve">   주 : 제주특별자치도 전체수치임</t>
  </si>
  <si>
    <t xml:space="preserve">Note : Total number of Jeju Special Self-Governing Province </t>
  </si>
  <si>
    <t>자료 : 제주특별자치도 예산담당관</t>
  </si>
  <si>
    <t>Source : Jeju Special Self-Governing Province Budget Office</t>
  </si>
  <si>
    <t>Note : 1) Final budget.</t>
  </si>
  <si>
    <t xml:space="preserve">         2) Total number of Jeju Special Self-Governing Province </t>
  </si>
  <si>
    <t>자료 : 제주특별자치도 세정과</t>
  </si>
  <si>
    <t>Source : Jeju Special Self-Governing Province Tax Div</t>
  </si>
  <si>
    <t xml:space="preserve">   주 : 1) 최종예산액임.  </t>
  </si>
  <si>
    <t>Source : Jeju Special Self-Governing Province General Service Div.</t>
  </si>
  <si>
    <t xml:space="preserve">자료 : 제주특별자치도 총무과     </t>
  </si>
  <si>
    <t>자료 : 제주특별자치도교육청</t>
  </si>
  <si>
    <t>Source : Jeju Special Self-Governing Province Office of Education</t>
  </si>
  <si>
    <t>자료 : 제주특별자치도교육청</t>
  </si>
  <si>
    <t>자료 : 제주특별자치도 세정담당관</t>
  </si>
  <si>
    <t>Source : Jeju Special Self-Governing Province Director of Tax Administration</t>
  </si>
  <si>
    <t xml:space="preserve">   주 : 1) 지정재원은 지방채에 포함</t>
  </si>
  <si>
    <t xml:space="preserve">        2) 제주특별자치도 전체수치임</t>
  </si>
  <si>
    <t>자료 : 제주특별자치도 예산담당관</t>
  </si>
  <si>
    <t>Source : Jeju Special Self-Governing Province Budget Office</t>
  </si>
  <si>
    <t xml:space="preserve">   주 : 1) 최종예산액임</t>
  </si>
  <si>
    <t>Note : 1) Final budget.</t>
  </si>
  <si>
    <t xml:space="preserve">         2) 제주특별자치도 전체수치임</t>
  </si>
  <si>
    <t>자료 : 제주특별자치도 예산담당관</t>
  </si>
  <si>
    <t>Source : Jeju Special Self-Governing Province Budget Office</t>
  </si>
  <si>
    <t xml:space="preserve">   주 : 1) 최종예산액임</t>
  </si>
  <si>
    <t>Note : 1) Final budget.</t>
  </si>
  <si>
    <t xml:space="preserve">         2) 제주특별자치도 전체수치임</t>
  </si>
  <si>
    <t xml:space="preserve">          2) Total number of Jeju Special Self-Governing Province </t>
  </si>
  <si>
    <t>자료 : 제주특별자치도 총무과</t>
  </si>
  <si>
    <t>Source : Jeju Special Self-Governing Province General Service Division.</t>
  </si>
  <si>
    <t xml:space="preserve">   주 : 제주특별자치도 전체수치임</t>
  </si>
  <si>
    <t xml:space="preserve">Note : Total number of Jeju Special Self-Governing Province </t>
  </si>
  <si>
    <t xml:space="preserve">   주 : 1) 최종예산액임.  </t>
  </si>
  <si>
    <t xml:space="preserve">2 0 1 0 </t>
  </si>
  <si>
    <t>단위 : %</t>
  </si>
  <si>
    <t>Unit : %</t>
  </si>
  <si>
    <t>Year</t>
  </si>
  <si>
    <r>
      <t xml:space="preserve">14. </t>
    </r>
    <r>
      <rPr>
        <b/>
        <sz val="18"/>
        <color indexed="8"/>
        <rFont val="HY중고딕"/>
        <family val="1"/>
      </rPr>
      <t>지방재정자립지표</t>
    </r>
    <r>
      <rPr>
        <b/>
        <sz val="18"/>
        <color indexed="8"/>
        <rFont val="Arial"/>
        <family val="2"/>
      </rPr>
      <t xml:space="preserve">   Local Finance Independence Indicator</t>
    </r>
  </si>
  <si>
    <t>2 0 1 0</t>
  </si>
  <si>
    <r>
      <t xml:space="preserve">1.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National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</si>
  <si>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</si>
  <si>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</si>
  <si>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</si>
  <si>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                  Internal taxes</t>
    </r>
  </si>
  <si>
    <t>연    별</t>
  </si>
  <si>
    <r>
      <t>직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Direct taxes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</si>
  <si>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</si>
  <si>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Year</t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</si>
  <si>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</si>
  <si>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</si>
  <si>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</si>
  <si>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증여세</t>
  </si>
  <si>
    <t>재산평가세</t>
  </si>
  <si>
    <t>부당이득세</t>
  </si>
  <si>
    <t>부가가치세</t>
  </si>
  <si>
    <t>Grand</t>
  </si>
  <si>
    <t>Excess</t>
  </si>
  <si>
    <t>Value</t>
  </si>
  <si>
    <t>total</t>
  </si>
  <si>
    <t>Income</t>
  </si>
  <si>
    <t xml:space="preserve">Corporation </t>
  </si>
  <si>
    <t>Inheritance</t>
  </si>
  <si>
    <t xml:space="preserve">Revaluation </t>
  </si>
  <si>
    <t>profits</t>
  </si>
  <si>
    <t>added</t>
  </si>
  <si>
    <t>교통 에너지
환경세</t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</si>
  <si>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</si>
  <si>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</si>
  <si>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농어촌특별세</t>
  </si>
  <si>
    <t>종합부동산세</t>
  </si>
  <si>
    <r>
      <rPr>
        <sz val="10"/>
        <rFont val="돋움"/>
        <family val="3"/>
      </rPr>
      <t>간접세</t>
    </r>
    <r>
      <rPr>
        <sz val="10"/>
        <rFont val="Arial"/>
        <family val="2"/>
      </rPr>
      <t>(</t>
    </r>
    <r>
      <rPr>
        <sz val="10"/>
        <rFont val="돋움"/>
        <family val="3"/>
      </rPr>
      <t>계속</t>
    </r>
    <r>
      <rPr>
        <sz val="10"/>
        <rFont val="Arial"/>
        <family val="2"/>
      </rPr>
      <t>) Indirect taxes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</si>
  <si>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</si>
  <si>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과년도수입</t>
  </si>
  <si>
    <t>개별소비세</t>
  </si>
  <si>
    <r>
      <t>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</si>
  <si>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증권거래세</t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</si>
  <si>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</si>
  <si>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 xml:space="preserve">
Traffic·
Energy·
Environment</t>
  </si>
  <si>
    <t>Special tax</t>
  </si>
  <si>
    <t xml:space="preserve">Comprehensive </t>
  </si>
  <si>
    <t>Special</t>
  </si>
  <si>
    <t>Securities</t>
  </si>
  <si>
    <t>Revenues from</t>
  </si>
  <si>
    <t>for rural</t>
  </si>
  <si>
    <t xml:space="preserve">Real </t>
  </si>
  <si>
    <t>Excise Tax</t>
  </si>
  <si>
    <t xml:space="preserve">Liquor </t>
  </si>
  <si>
    <t xml:space="preserve">exchange </t>
  </si>
  <si>
    <t>Telephone</t>
  </si>
  <si>
    <t>Stamp</t>
  </si>
  <si>
    <t>previous year</t>
  </si>
  <si>
    <t>Defense tax</t>
  </si>
  <si>
    <t xml:space="preserve">Education </t>
  </si>
  <si>
    <t>development</t>
  </si>
  <si>
    <t>등록면허세
Registration License</t>
  </si>
  <si>
    <t>지방소비세
Local
consumption</t>
  </si>
  <si>
    <t>지역자원시설세
Regional Resources Institution</t>
  </si>
  <si>
    <t>-</t>
  </si>
  <si>
    <t xml:space="preserve">   주 : 2006년 7월부터는 모두 제주특별자치도세임</t>
  </si>
  <si>
    <t xml:space="preserve"> </t>
  </si>
  <si>
    <t>2 0 1 1</t>
  </si>
  <si>
    <t>2 0 1 2</t>
  </si>
  <si>
    <t>2 0 1 2</t>
  </si>
  <si>
    <r>
      <rPr>
        <sz val="10"/>
        <rFont val="한양신명조,한컴돋움"/>
        <family val="3"/>
      </rPr>
      <t>합계</t>
    </r>
  </si>
  <si>
    <r>
      <rPr>
        <sz val="10"/>
        <rFont val="한양신명조,한컴돋움"/>
        <family val="3"/>
      </rPr>
      <t>지방세</t>
    </r>
  </si>
  <si>
    <r>
      <rPr>
        <sz val="10"/>
        <rFont val="한양신명조,한컴돋움"/>
        <family val="3"/>
      </rPr>
      <t>세</t>
    </r>
    <r>
      <rPr>
        <sz val="10"/>
        <rFont val="Arial"/>
        <family val="2"/>
      </rPr>
      <t xml:space="preserve">      </t>
    </r>
    <r>
      <rPr>
        <sz val="10"/>
        <rFont val="한양신명조,한컴돋움"/>
        <family val="3"/>
      </rPr>
      <t>외</t>
    </r>
    <r>
      <rPr>
        <sz val="10"/>
        <rFont val="Arial"/>
        <family val="2"/>
      </rPr>
      <t xml:space="preserve">      </t>
    </r>
    <r>
      <rPr>
        <sz val="10"/>
        <rFont val="한양신명조,한컴돋움"/>
        <family val="3"/>
      </rPr>
      <t>수</t>
    </r>
    <r>
      <rPr>
        <sz val="10"/>
        <rFont val="Arial"/>
        <family val="2"/>
      </rPr>
      <t xml:space="preserve">       </t>
    </r>
    <r>
      <rPr>
        <sz val="10"/>
        <rFont val="한양신명조,한컴돋움"/>
        <family val="3"/>
      </rPr>
      <t>입</t>
    </r>
    <r>
      <rPr>
        <sz val="10"/>
        <rFont val="Arial"/>
        <family val="2"/>
      </rPr>
      <t>  Non-tax revenues</t>
    </r>
  </si>
  <si>
    <r>
      <rPr>
        <sz val="10"/>
        <rFont val="한양신명조,한컴돋움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입</t>
    </r>
  </si>
  <si>
    <r>
      <rPr>
        <sz val="10"/>
        <rFont val="한양신명조,한컴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외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입</t>
    </r>
  </si>
  <si>
    <r>
      <rPr>
        <sz val="10"/>
        <rFont val="한양신명조,한컴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한양신명조,한컴돋움"/>
        <family val="3"/>
      </rPr>
      <t>별</t>
    </r>
  </si>
  <si>
    <t>Year</t>
  </si>
  <si>
    <r>
      <rPr>
        <sz val="10"/>
        <rFont val="한양신명조,한컴돋움"/>
        <family val="3"/>
      </rPr>
      <t>재산임대수입</t>
    </r>
  </si>
  <si>
    <r>
      <rPr>
        <sz val="10"/>
        <rFont val="한양신명조,한컴돋움"/>
        <family val="3"/>
      </rPr>
      <t>사용료</t>
    </r>
  </si>
  <si>
    <r>
      <rPr>
        <sz val="10"/>
        <rFont val="한양신명조,한컴돋움"/>
        <family val="3"/>
      </rPr>
      <t>수수료</t>
    </r>
  </si>
  <si>
    <r>
      <rPr>
        <sz val="10"/>
        <rFont val="한양신명조,한컴돋움"/>
        <family val="3"/>
      </rPr>
      <t>사업수입</t>
    </r>
  </si>
  <si>
    <r>
      <rPr>
        <sz val="10"/>
        <rFont val="한양신명조,한컴돋움"/>
        <family val="3"/>
      </rPr>
      <t>징수교부금</t>
    </r>
  </si>
  <si>
    <r>
      <rPr>
        <sz val="10"/>
        <rFont val="한양신명조,한컴돋움"/>
        <family val="3"/>
      </rPr>
      <t>이자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수입</t>
    </r>
  </si>
  <si>
    <r>
      <rPr>
        <sz val="10"/>
        <rFont val="한양신명조,한컴돋움"/>
        <family val="3"/>
      </rPr>
      <t>재산매각수입</t>
    </r>
  </si>
  <si>
    <r>
      <rPr>
        <sz val="10"/>
        <rFont val="한양신명조,한컴돋움"/>
        <family val="3"/>
      </rPr>
      <t>순세계</t>
    </r>
  </si>
  <si>
    <r>
      <rPr>
        <sz val="10"/>
        <rFont val="한양신명조,한컴돋움"/>
        <family val="3"/>
      </rPr>
      <t>수입</t>
    </r>
  </si>
  <si>
    <r>
      <rPr>
        <sz val="10"/>
        <rFont val="한양신명조,한컴돋움"/>
        <family val="3"/>
      </rPr>
      <t>잉여금</t>
    </r>
  </si>
  <si>
    <t>Collection
grants</t>
  </si>
  <si>
    <t>2 0 1 2</t>
  </si>
  <si>
    <r>
      <rPr>
        <sz val="10"/>
        <rFont val="한양신명조,한컴돋움"/>
        <family val="3"/>
      </rPr>
      <t>세</t>
    </r>
    <r>
      <rPr>
        <sz val="10"/>
        <rFont val="Arial"/>
        <family val="2"/>
      </rPr>
      <t xml:space="preserve">      </t>
    </r>
    <r>
      <rPr>
        <sz val="10"/>
        <rFont val="한양신명조,한컴돋움"/>
        <family val="3"/>
      </rPr>
      <t>외</t>
    </r>
    <r>
      <rPr>
        <sz val="10"/>
        <rFont val="Arial"/>
        <family val="2"/>
      </rPr>
      <t xml:space="preserve">      </t>
    </r>
    <r>
      <rPr>
        <sz val="10"/>
        <rFont val="한양신명조,한컴돋움"/>
        <family val="3"/>
      </rPr>
      <t>수</t>
    </r>
    <r>
      <rPr>
        <sz val="10"/>
        <rFont val="Arial"/>
        <family val="2"/>
      </rPr>
      <t xml:space="preserve">       </t>
    </r>
    <r>
      <rPr>
        <sz val="10"/>
        <rFont val="한양신명조,한컴돋움"/>
        <family val="3"/>
      </rPr>
      <t>입</t>
    </r>
    <r>
      <rPr>
        <sz val="10"/>
        <rFont val="Arial"/>
        <family val="2"/>
      </rPr>
      <t>  Non-tax revenues</t>
    </r>
  </si>
  <si>
    <r>
      <rPr>
        <sz val="10"/>
        <rFont val="한양신명조,한컴돋움"/>
        <family val="3"/>
      </rPr>
      <t>지방교부세</t>
    </r>
  </si>
  <si>
    <r>
      <rPr>
        <sz val="10"/>
        <rFont val="한양신명조,한컴돋움"/>
        <family val="3"/>
      </rPr>
      <t>조정교부금</t>
    </r>
  </si>
  <si>
    <r>
      <rPr>
        <sz val="10"/>
        <rFont val="한양신명조,한컴돋움"/>
        <family val="3"/>
      </rPr>
      <t>재정보전금</t>
    </r>
  </si>
  <si>
    <r>
      <rPr>
        <sz val="10"/>
        <rFont val="한양신명조,한컴돋움"/>
        <family val="3"/>
      </rPr>
      <t>보조금</t>
    </r>
  </si>
  <si>
    <r>
      <rPr>
        <sz val="10"/>
        <rFont val="한양신명조,한컴돋움"/>
        <family val="3"/>
      </rPr>
      <t>지방채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</si>
  <si>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</si>
  <si>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한양신명조,한컴돋움"/>
        <family val="3"/>
      </rPr>
      <t>전입금</t>
    </r>
  </si>
  <si>
    <r>
      <rPr>
        <sz val="10"/>
        <rFont val="한양신명조,한컴돋움"/>
        <family val="3"/>
      </rPr>
      <t>이월금</t>
    </r>
  </si>
  <si>
    <r>
      <rPr>
        <sz val="10"/>
        <rFont val="한양신명조,한컴돋움"/>
        <family val="3"/>
      </rPr>
      <t>예탁금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</si>
  <si>
    <r>
      <rPr>
        <sz val="10"/>
        <rFont val="한양신명조,한컴돋움"/>
        <family val="3"/>
      </rPr>
      <t>융자금</t>
    </r>
  </si>
  <si>
    <r>
      <rPr>
        <sz val="10"/>
        <rFont val="한양신명조,한컴돋움"/>
        <family val="3"/>
      </rPr>
      <t>부담금</t>
    </r>
  </si>
  <si>
    <r>
      <rPr>
        <sz val="10"/>
        <rFont val="한양신명조,한컴돋움"/>
        <family val="3"/>
      </rPr>
      <t>잡수입</t>
    </r>
  </si>
  <si>
    <r>
      <rPr>
        <sz val="10"/>
        <rFont val="한양신명조,한컴돋움"/>
        <family val="3"/>
      </rPr>
      <t>지난년도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수입</t>
    </r>
  </si>
  <si>
    <r>
      <rPr>
        <sz val="10"/>
        <rFont val="한양신명조,한컴돋움"/>
        <family val="3"/>
      </rPr>
      <t>예수금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</si>
  <si>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Budget</t>
    </r>
  </si>
  <si>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Settlement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</si>
  <si>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</si>
  <si>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</si>
  <si>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</si>
  <si>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구성비</t>
    </r>
    <r>
      <rPr>
        <sz val="10"/>
        <rFont val="Arial"/>
        <family val="2"/>
      </rPr>
      <t>(%)</t>
    </r>
  </si>
  <si>
    <r>
      <rPr>
        <sz val="10"/>
        <rFont val="굴림"/>
        <family val="3"/>
      </rPr>
      <t>결산비율</t>
    </r>
    <r>
      <rPr>
        <sz val="10"/>
        <rFont val="Arial"/>
        <family val="2"/>
      </rPr>
      <t>(%)</t>
    </r>
  </si>
  <si>
    <t>Amount</t>
  </si>
  <si>
    <t>Budget /</t>
  </si>
  <si>
    <t>과목별</t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</si>
  <si>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 xml:space="preserve"> Total</t>
    </r>
  </si>
  <si>
    <t>도</t>
  </si>
  <si>
    <t>시</t>
  </si>
  <si>
    <t>Percent</t>
  </si>
  <si>
    <t>Settlement</t>
  </si>
  <si>
    <t>Classifications</t>
  </si>
  <si>
    <t>Do</t>
  </si>
  <si>
    <t>Si</t>
  </si>
  <si>
    <t>distribution</t>
  </si>
  <si>
    <t>ratio</t>
  </si>
  <si>
    <r>
      <rPr>
        <b/>
        <sz val="10"/>
        <rFont val="굴림"/>
        <family val="3"/>
      </rPr>
      <t>지</t>
    </r>
    <r>
      <rPr>
        <b/>
        <sz val="10"/>
        <rFont val="Arial"/>
        <family val="2"/>
      </rPr>
      <t xml:space="preserve">       </t>
    </r>
    <r>
      <rPr>
        <b/>
        <sz val="10"/>
        <rFont val="굴림"/>
        <family val="3"/>
      </rPr>
      <t>방</t>
    </r>
    <r>
      <rPr>
        <b/>
        <sz val="10"/>
        <rFont val="Arial"/>
        <family val="2"/>
      </rPr>
      <t xml:space="preserve">      </t>
    </r>
    <r>
      <rPr>
        <b/>
        <sz val="10"/>
        <rFont val="굴림"/>
        <family val="3"/>
      </rPr>
      <t>세</t>
    </r>
    <r>
      <rPr>
        <b/>
        <sz val="10"/>
        <rFont val="Arial"/>
        <family val="2"/>
      </rPr>
      <t xml:space="preserve"> </t>
    </r>
  </si>
  <si>
    <t>Local tax</t>
  </si>
  <si>
    <r>
      <rPr>
        <b/>
        <sz val="10"/>
        <rFont val="굴림"/>
        <family val="3"/>
      </rPr>
      <t>세외수입</t>
    </r>
    <r>
      <rPr>
        <b/>
        <sz val="10"/>
        <rFont val="Arial"/>
        <family val="2"/>
      </rPr>
      <t>(</t>
    </r>
    <r>
      <rPr>
        <b/>
        <sz val="10"/>
        <rFont val="굴림"/>
        <family val="3"/>
      </rPr>
      <t>소계</t>
    </r>
    <r>
      <rPr>
        <b/>
        <sz val="10"/>
        <rFont val="Arial"/>
        <family val="2"/>
      </rPr>
      <t>)</t>
    </r>
  </si>
  <si>
    <t xml:space="preserve">    Non-tax revenues(sub total)</t>
  </si>
  <si>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</si>
  <si>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t>Property rents Revenue</t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</si>
  <si>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</si>
  <si>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of Rents</t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</si>
  <si>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</si>
  <si>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of Fees</t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</si>
  <si>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</si>
  <si>
    <t>Business product Revenue</t>
  </si>
  <si>
    <r>
      <rPr>
        <sz val="10"/>
        <rFont val="굴림"/>
        <family val="3"/>
      </rPr>
      <t>징수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교부금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</si>
  <si>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t>Collection grants Revenue</t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</si>
  <si>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</si>
  <si>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t>Interest Revenue</t>
  </si>
  <si>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수입</t>
    </r>
  </si>
  <si>
    <t>Property disposal Revenue</t>
  </si>
  <si>
    <r>
      <rPr>
        <sz val="10"/>
        <rFont val="굴림"/>
        <family val="3"/>
      </rPr>
      <t>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</si>
  <si>
    <t>Net Annual Carry-over</t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</si>
  <si>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</si>
  <si>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Carry-over</t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</si>
  <si>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</si>
  <si>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Transferred from</t>
  </si>
  <si>
    <r>
      <rPr>
        <sz val="10"/>
        <rFont val="굴림"/>
        <family val="3"/>
      </rPr>
      <t>융자금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수입</t>
    </r>
  </si>
  <si>
    <t>Loan collection capital</t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</si>
  <si>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금</t>
    </r>
  </si>
  <si>
    <t>Allotment</t>
  </si>
  <si>
    <r>
      <rPr>
        <sz val="10"/>
        <rFont val="굴림"/>
        <family val="3"/>
      </rPr>
      <t>잡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입</t>
    </r>
  </si>
  <si>
    <t>Misellaneous</t>
  </si>
  <si>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입</t>
    </r>
  </si>
  <si>
    <t>Revenue from previous year</t>
  </si>
  <si>
    <r>
      <rPr>
        <b/>
        <sz val="10"/>
        <rFont val="굴림"/>
        <family val="3"/>
      </rPr>
      <t>소</t>
    </r>
    <r>
      <rPr>
        <b/>
        <sz val="10"/>
        <rFont val="Arial"/>
        <family val="2"/>
      </rPr>
      <t xml:space="preserve">            </t>
    </r>
    <r>
      <rPr>
        <b/>
        <sz val="10"/>
        <rFont val="굴림"/>
        <family val="3"/>
      </rPr>
      <t>계</t>
    </r>
  </si>
  <si>
    <t>sub total</t>
  </si>
  <si>
    <r>
      <rPr>
        <b/>
        <sz val="10"/>
        <rFont val="굴림"/>
        <family val="3"/>
      </rPr>
      <t>지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방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교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부</t>
    </r>
    <r>
      <rPr>
        <b/>
        <sz val="10"/>
        <rFont val="Arial"/>
        <family val="2"/>
      </rPr>
      <t xml:space="preserve">  </t>
    </r>
    <r>
      <rPr>
        <b/>
        <sz val="10"/>
        <rFont val="굴림"/>
        <family val="3"/>
      </rPr>
      <t>세</t>
    </r>
  </si>
  <si>
    <t>Local share tax</t>
  </si>
  <si>
    <r>
      <t xml:space="preserve">         </t>
    </r>
    <r>
      <rPr>
        <b/>
        <sz val="10"/>
        <rFont val="굴림"/>
        <family val="3"/>
      </rPr>
      <t>보</t>
    </r>
    <r>
      <rPr>
        <b/>
        <sz val="10"/>
        <rFont val="Arial"/>
        <family val="2"/>
      </rPr>
      <t xml:space="preserve">        </t>
    </r>
    <r>
      <rPr>
        <b/>
        <sz val="10"/>
        <rFont val="굴림"/>
        <family val="3"/>
      </rPr>
      <t>조</t>
    </r>
    <r>
      <rPr>
        <b/>
        <sz val="10"/>
        <rFont val="Arial"/>
        <family val="2"/>
      </rPr>
      <t xml:space="preserve">       </t>
    </r>
    <r>
      <rPr>
        <b/>
        <sz val="10"/>
        <rFont val="굴림"/>
        <family val="3"/>
      </rPr>
      <t>금</t>
    </r>
  </si>
  <si>
    <t>Subsidies</t>
  </si>
  <si>
    <r>
      <t xml:space="preserve"> </t>
    </r>
    <r>
      <rPr>
        <b/>
        <sz val="10"/>
        <color indexed="8"/>
        <rFont val="굴림"/>
        <family val="3"/>
      </rPr>
      <t>지</t>
    </r>
    <r>
      <rPr>
        <b/>
        <sz val="10"/>
        <color indexed="8"/>
        <rFont val="Arial"/>
        <family val="2"/>
      </rPr>
      <t xml:space="preserve">      </t>
    </r>
    <r>
      <rPr>
        <b/>
        <sz val="10"/>
        <color indexed="8"/>
        <rFont val="굴림"/>
        <family val="3"/>
      </rPr>
      <t>방</t>
    </r>
    <r>
      <rPr>
        <b/>
        <sz val="10"/>
        <color indexed="8"/>
        <rFont val="Arial"/>
        <family val="2"/>
      </rPr>
      <t xml:space="preserve">      </t>
    </r>
    <r>
      <rPr>
        <b/>
        <sz val="10"/>
        <color indexed="8"/>
        <rFont val="굴림"/>
        <family val="3"/>
      </rPr>
      <t>채</t>
    </r>
    <r>
      <rPr>
        <b/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1)</t>
    </r>
  </si>
  <si>
    <t>Local borrowing</t>
  </si>
  <si>
    <r>
      <rPr>
        <sz val="10"/>
        <rFont val="한양신명조,한컴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한양신명조,한컴돋움"/>
        <family val="3"/>
      </rPr>
      <t>별</t>
    </r>
  </si>
  <si>
    <r>
      <rPr>
        <sz val="10"/>
        <rFont val="한양신명조,한컴돋움"/>
        <family val="3"/>
      </rPr>
      <t>합</t>
    </r>
    <r>
      <rPr>
        <sz val="10"/>
        <rFont val="Arial"/>
        <family val="2"/>
      </rPr>
      <t xml:space="preserve">  </t>
    </r>
    <r>
      <rPr>
        <sz val="10"/>
        <rFont val="한양신명조,한컴돋움"/>
        <family val="3"/>
      </rPr>
      <t>계</t>
    </r>
  </si>
  <si>
    <r>
      <rPr>
        <sz val="10"/>
        <rFont val="한양신명조,한컴돋움"/>
        <family val="3"/>
      </rPr>
      <t>일반공공행정</t>
    </r>
  </si>
  <si>
    <r>
      <rPr>
        <sz val="10"/>
        <rFont val="한양신명조,한컴돋움"/>
        <family val="3"/>
      </rPr>
      <t>공공질서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안전</t>
    </r>
  </si>
  <si>
    <r>
      <rPr>
        <sz val="10"/>
        <rFont val="한양신명조,한컴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육</t>
    </r>
  </si>
  <si>
    <r>
      <rPr>
        <sz val="10"/>
        <rFont val="한양신명조,한컴돋움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관광</t>
    </r>
  </si>
  <si>
    <r>
      <rPr>
        <sz val="10"/>
        <rFont val="한양신명조,한컴돋움"/>
        <family val="3"/>
      </rPr>
      <t>환경보호</t>
    </r>
  </si>
  <si>
    <r>
      <rPr>
        <sz val="10"/>
        <rFont val="한양신명조,한컴돋움"/>
        <family val="3"/>
      </rPr>
      <t>사회복지</t>
    </r>
  </si>
  <si>
    <r>
      <rPr>
        <sz val="10"/>
        <rFont val="한양신명조,한컴돋움"/>
        <family val="3"/>
      </rPr>
      <t>보건</t>
    </r>
  </si>
  <si>
    <t>General public
Administration</t>
  </si>
  <si>
    <t>Public Order,
Safety</t>
  </si>
  <si>
    <t>Education</t>
  </si>
  <si>
    <t>Culture,
Tourism</t>
  </si>
  <si>
    <t>Protection of
Environment</t>
  </si>
  <si>
    <t>Social
Welfare</t>
  </si>
  <si>
    <t>Health</t>
  </si>
  <si>
    <r>
      <rPr>
        <sz val="10"/>
        <rFont val="한양신명조,한컴돋움"/>
        <family val="3"/>
      </rPr>
      <t>농림해양수산</t>
    </r>
  </si>
  <si>
    <r>
      <rPr>
        <sz val="10"/>
        <rFont val="한양신명조,한컴돋움"/>
        <family val="3"/>
      </rPr>
      <t>산업</t>
    </r>
    <r>
      <rPr>
        <sz val="10"/>
        <rFont val="Arial"/>
        <family val="2"/>
      </rPr>
      <t>,</t>
    </r>
    <r>
      <rPr>
        <sz val="10"/>
        <rFont val="한양신명조,한컴돋움"/>
        <family val="3"/>
      </rPr>
      <t>중소기업</t>
    </r>
  </si>
  <si>
    <r>
      <rPr>
        <sz val="10"/>
        <rFont val="한양신명조,한컴돋움"/>
        <family val="3"/>
      </rPr>
      <t>수송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교통</t>
    </r>
  </si>
  <si>
    <r>
      <rPr>
        <sz val="10"/>
        <rFont val="한양신명조,한컴돋움"/>
        <family val="3"/>
      </rPr>
      <t>국토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지역개발</t>
    </r>
  </si>
  <si>
    <r>
      <rPr>
        <sz val="10"/>
        <rFont val="한양신명조,한컴돋움"/>
        <family val="3"/>
      </rPr>
      <t>과학기술</t>
    </r>
  </si>
  <si>
    <r>
      <rPr>
        <sz val="10"/>
        <rFont val="한양신명조,한컴돋움"/>
        <family val="3"/>
      </rPr>
      <t>예비비</t>
    </r>
  </si>
  <si>
    <r>
      <rPr>
        <sz val="10"/>
        <rFont val="한양신명조,한컴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타</t>
    </r>
  </si>
  <si>
    <t>Agirculture,Forestry
Ocean, Marine</t>
  </si>
  <si>
    <t>Industry, Small and
medium enterprises</t>
  </si>
  <si>
    <t>Transportation,
Traffic</t>
  </si>
  <si>
    <t>Country, Region
Development</t>
  </si>
  <si>
    <t>Science 
Technology</t>
  </si>
  <si>
    <t>Contingency</t>
  </si>
  <si>
    <t>Other</t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</si>
  <si>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          Budget</t>
    </r>
  </si>
  <si>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          Settlement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</si>
  <si>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</si>
  <si>
    <r>
      <rPr>
        <sz val="10"/>
        <rFont val="굴림"/>
        <family val="3"/>
      </rPr>
      <t>구성비</t>
    </r>
  </si>
  <si>
    <t>(%)</t>
  </si>
  <si>
    <r>
      <rPr>
        <sz val="10"/>
        <rFont val="돋움"/>
        <family val="3"/>
      </rPr>
      <t>과목별</t>
    </r>
  </si>
  <si>
    <r>
      <rPr>
        <sz val="10"/>
        <rFont val="굴림"/>
        <family val="3"/>
      </rPr>
      <t>도</t>
    </r>
  </si>
  <si>
    <r>
      <rPr>
        <sz val="10"/>
        <rFont val="굴림"/>
        <family val="3"/>
      </rPr>
      <t>시</t>
    </r>
  </si>
  <si>
    <t>Classification</t>
  </si>
  <si>
    <r>
      <rPr>
        <sz val="10"/>
        <rFont val="굴림"/>
        <family val="3"/>
      </rPr>
      <t>일반공공행정</t>
    </r>
  </si>
  <si>
    <t>General public  Administration</t>
  </si>
  <si>
    <r>
      <rPr>
        <sz val="10"/>
        <rFont val="굴림"/>
        <family val="3"/>
      </rPr>
      <t>공공질서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안전</t>
    </r>
  </si>
  <si>
    <t>Public Order Safety</t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</si>
  <si>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</si>
  <si>
    <r>
      <rPr>
        <sz val="10"/>
        <rFont val="굴림"/>
        <family val="3"/>
      </rPr>
      <t>문화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관광</t>
    </r>
  </si>
  <si>
    <t>Culture Tourism</t>
  </si>
  <si>
    <r>
      <rPr>
        <sz val="10"/>
        <rFont val="굴림"/>
        <family val="3"/>
      </rPr>
      <t>환경보호</t>
    </r>
  </si>
  <si>
    <t>Protection of  Environment</t>
  </si>
  <si>
    <r>
      <rPr>
        <sz val="10"/>
        <rFont val="굴림"/>
        <family val="3"/>
      </rPr>
      <t>사회복지</t>
    </r>
  </si>
  <si>
    <t>Social  Welfare</t>
  </si>
  <si>
    <r>
      <rPr>
        <sz val="10"/>
        <rFont val="굴림"/>
        <family val="3"/>
      </rPr>
      <t>보건</t>
    </r>
  </si>
  <si>
    <r>
      <rPr>
        <sz val="10"/>
        <rFont val="굴림"/>
        <family val="3"/>
      </rPr>
      <t>농림해양수산</t>
    </r>
  </si>
  <si>
    <t>Agirculture, Forestry Ocean, Marine</t>
  </si>
  <si>
    <r>
      <rPr>
        <sz val="10"/>
        <rFont val="굴림"/>
        <family val="3"/>
      </rPr>
      <t>산업</t>
    </r>
    <r>
      <rPr>
        <sz val="10"/>
        <rFont val="Arial"/>
        <family val="2"/>
      </rPr>
      <t>,</t>
    </r>
    <r>
      <rPr>
        <sz val="10"/>
        <rFont val="굴림"/>
        <family val="3"/>
      </rPr>
      <t>중소기업</t>
    </r>
  </si>
  <si>
    <t>Industry, Small and medium enterprises</t>
  </si>
  <si>
    <r>
      <rPr>
        <sz val="10"/>
        <rFont val="굴림"/>
        <family val="3"/>
      </rPr>
      <t>수송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교통</t>
    </r>
  </si>
  <si>
    <t>Transportation  Traffic</t>
  </si>
  <si>
    <r>
      <rPr>
        <sz val="10"/>
        <rFont val="굴림"/>
        <family val="3"/>
      </rPr>
      <t>국토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지역개발</t>
    </r>
  </si>
  <si>
    <t>Country, Region  Development</t>
  </si>
  <si>
    <r>
      <rPr>
        <sz val="10"/>
        <rFont val="굴림"/>
        <family val="3"/>
      </rPr>
      <t>과학기술</t>
    </r>
  </si>
  <si>
    <t>Science Technology</t>
  </si>
  <si>
    <r>
      <rPr>
        <sz val="10"/>
        <rFont val="굴림"/>
        <family val="3"/>
      </rPr>
      <t>예비비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</si>
  <si>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</si>
  <si>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rPr>
        <sz val="10"/>
        <rFont val="돋움"/>
        <family val="3"/>
      </rPr>
      <t>세입별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</si>
  <si>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Grand total</t>
    </r>
  </si>
  <si>
    <r>
      <rPr>
        <sz val="10"/>
        <rFont val="굴림"/>
        <family val="3"/>
      </rPr>
      <t>공기업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특별회계
</t>
    </r>
    <r>
      <rPr>
        <sz val="10"/>
        <rFont val="Arial"/>
        <family val="2"/>
      </rPr>
      <t>Special accounts of public enterprises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</si>
  <si>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Other special accounts</t>
    </r>
  </si>
  <si>
    <r>
      <rPr>
        <sz val="10"/>
        <rFont val="돋움"/>
        <family val="3"/>
      </rPr>
      <t>세출별</t>
    </r>
  </si>
  <si>
    <r>
      <rPr>
        <sz val="10"/>
        <rFont val="굴림"/>
        <family val="3"/>
      </rPr>
      <t xml:space="preserve">상수도
</t>
    </r>
    <r>
      <rPr>
        <sz val="10"/>
        <rFont val="Arial"/>
        <family val="2"/>
      </rPr>
      <t>Waterwork</t>
    </r>
  </si>
  <si>
    <r>
      <rPr>
        <sz val="10"/>
        <rFont val="굴림"/>
        <family val="3"/>
      </rPr>
      <t xml:space="preserve">하수도
</t>
    </r>
    <r>
      <rPr>
        <sz val="10"/>
        <rFont val="Arial"/>
        <family val="2"/>
      </rPr>
      <t>Sewerage</t>
    </r>
  </si>
  <si>
    <r>
      <rPr>
        <sz val="10"/>
        <rFont val="굴림"/>
        <family val="3"/>
      </rPr>
      <t xml:space="preserve">지역개발
기금
</t>
    </r>
  </si>
  <si>
    <r>
      <rPr>
        <sz val="10"/>
        <rFont val="굴림"/>
        <family val="3"/>
      </rPr>
      <t>제주도개발사업</t>
    </r>
  </si>
  <si>
    <r>
      <rPr>
        <sz val="10"/>
        <rFont val="굴림"/>
        <family val="3"/>
      </rPr>
      <t>의료급여기금운영</t>
    </r>
  </si>
  <si>
    <r>
      <rPr>
        <sz val="10"/>
        <rFont val="굴림"/>
        <family val="3"/>
      </rPr>
      <t>하수도사업</t>
    </r>
  </si>
  <si>
    <r>
      <rPr>
        <sz val="10"/>
        <rFont val="굴림"/>
        <family val="3"/>
      </rPr>
      <t>주민소득지원및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생활안정기금</t>
    </r>
  </si>
  <si>
    <r>
      <rPr>
        <sz val="10"/>
        <rFont val="굴림"/>
        <family val="3"/>
      </rPr>
      <t>도시개발사업</t>
    </r>
  </si>
  <si>
    <r>
      <rPr>
        <sz val="10"/>
        <color indexed="8"/>
        <rFont val="굴림"/>
        <family val="3"/>
      </rPr>
      <t>장기미집행도시
계획시설대지보상
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기반시설</t>
    </r>
  </si>
  <si>
    <r>
      <rPr>
        <sz val="10"/>
        <rFont val="굴림"/>
        <family val="3"/>
      </rPr>
      <t>주택사업</t>
    </r>
  </si>
  <si>
    <r>
      <rPr>
        <sz val="10"/>
        <rFont val="굴림"/>
        <family val="3"/>
      </rPr>
      <t>발전소주변지역
지원사업</t>
    </r>
  </si>
  <si>
    <r>
      <rPr>
        <sz val="10"/>
        <rFont val="굴림"/>
        <family val="3"/>
      </rPr>
      <t>농공단지조성사업</t>
    </r>
  </si>
  <si>
    <r>
      <rPr>
        <sz val="10"/>
        <rFont val="굴림"/>
        <family val="3"/>
      </rPr>
      <t>주차장사업</t>
    </r>
  </si>
  <si>
    <r>
      <rPr>
        <sz val="10"/>
        <rFont val="굴림"/>
        <family val="3"/>
      </rPr>
      <t>공영버스사업</t>
    </r>
  </si>
  <si>
    <r>
      <rPr>
        <sz val="10"/>
        <rFont val="굴림"/>
        <family val="3"/>
      </rPr>
      <t>토지</t>
    </r>
  </si>
  <si>
    <r>
      <rPr>
        <sz val="10"/>
        <rFont val="굴림"/>
        <family val="3"/>
      </rPr>
      <t>지하수관리</t>
    </r>
  </si>
  <si>
    <r>
      <rPr>
        <sz val="10"/>
        <rFont val="굴림"/>
        <family val="3"/>
      </rPr>
      <t>농업경영자금</t>
    </r>
  </si>
  <si>
    <r>
      <rPr>
        <b/>
        <sz val="10"/>
        <rFont val="돋움"/>
        <family val="3"/>
      </rPr>
      <t>세</t>
    </r>
    <r>
      <rPr>
        <b/>
        <sz val="10"/>
        <rFont val="Arial"/>
        <family val="2"/>
      </rPr>
      <t xml:space="preserve">              </t>
    </r>
    <r>
      <rPr>
        <b/>
        <sz val="10"/>
        <rFont val="돋움"/>
        <family val="3"/>
      </rPr>
      <t>입</t>
    </r>
  </si>
  <si>
    <t>사업수입</t>
  </si>
  <si>
    <t>사업외수입</t>
  </si>
  <si>
    <t>이월금</t>
  </si>
  <si>
    <t>투자자산수입</t>
  </si>
  <si>
    <t>고정부채수입</t>
  </si>
  <si>
    <t>특별이익</t>
  </si>
  <si>
    <r>
      <rPr>
        <sz val="10"/>
        <color indexed="8"/>
        <rFont val="돋움"/>
        <family val="3"/>
      </rPr>
      <t>자본잉여금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수입</t>
    </r>
  </si>
  <si>
    <r>
      <rPr>
        <sz val="10"/>
        <rFont val="돋움"/>
        <family val="3"/>
      </rPr>
      <t>기타미수금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</si>
  <si>
    <t>세외수입</t>
  </si>
  <si>
    <t>보조금</t>
  </si>
  <si>
    <r>
      <rPr>
        <sz val="10"/>
        <rFont val="돋움"/>
        <family val="3"/>
      </rPr>
      <t>지방채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예치금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회수</t>
    </r>
  </si>
  <si>
    <r>
      <rPr>
        <sz val="10"/>
        <color indexed="8"/>
        <rFont val="굴림"/>
        <family val="3"/>
      </rPr>
      <t xml:space="preserve">상수도
</t>
    </r>
    <r>
      <rPr>
        <sz val="10"/>
        <color indexed="8"/>
        <rFont val="Arial"/>
        <family val="2"/>
      </rPr>
      <t>Waterwork</t>
    </r>
  </si>
  <si>
    <r>
      <rPr>
        <sz val="10"/>
        <color indexed="8"/>
        <rFont val="굴림"/>
        <family val="3"/>
      </rPr>
      <t xml:space="preserve">하수도
</t>
    </r>
    <r>
      <rPr>
        <sz val="10"/>
        <color indexed="8"/>
        <rFont val="Arial"/>
        <family val="2"/>
      </rPr>
      <t>Sewerage</t>
    </r>
  </si>
  <si>
    <r>
      <rPr>
        <sz val="10"/>
        <color indexed="8"/>
        <rFont val="굴림"/>
        <family val="3"/>
      </rPr>
      <t xml:space="preserve">지역개발기금
</t>
    </r>
  </si>
  <si>
    <r>
      <rPr>
        <sz val="10"/>
        <color indexed="8"/>
        <rFont val="굴림"/>
        <family val="3"/>
      </rPr>
      <t>제주도개발사업</t>
    </r>
  </si>
  <si>
    <r>
      <rPr>
        <sz val="10"/>
        <color indexed="8"/>
        <rFont val="굴림"/>
        <family val="3"/>
      </rPr>
      <t>의료급여기금운영</t>
    </r>
  </si>
  <si>
    <r>
      <rPr>
        <sz val="10"/>
        <color indexed="8"/>
        <rFont val="굴림"/>
        <family val="3"/>
      </rPr>
      <t>하수도사업</t>
    </r>
  </si>
  <si>
    <r>
      <rPr>
        <sz val="10"/>
        <color indexed="8"/>
        <rFont val="굴림"/>
        <family val="3"/>
      </rPr>
      <t>주민소득지원및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생활안정기금</t>
    </r>
  </si>
  <si>
    <r>
      <rPr>
        <sz val="10"/>
        <color indexed="8"/>
        <rFont val="굴림"/>
        <family val="3"/>
      </rPr>
      <t>도시개발사업</t>
    </r>
  </si>
  <si>
    <r>
      <rPr>
        <sz val="10"/>
        <color indexed="8"/>
        <rFont val="굴림"/>
        <family val="3"/>
      </rPr>
      <t>주택사업</t>
    </r>
  </si>
  <si>
    <r>
      <rPr>
        <sz val="10"/>
        <color indexed="8"/>
        <rFont val="굴림"/>
        <family val="3"/>
      </rPr>
      <t>발전소주변지역지원사업</t>
    </r>
  </si>
  <si>
    <r>
      <rPr>
        <sz val="10"/>
        <color indexed="8"/>
        <rFont val="굴림"/>
        <family val="3"/>
      </rPr>
      <t>농공단지조성사업</t>
    </r>
  </si>
  <si>
    <r>
      <rPr>
        <sz val="10"/>
        <color indexed="8"/>
        <rFont val="굴림"/>
        <family val="3"/>
      </rPr>
      <t>주차장사업</t>
    </r>
  </si>
  <si>
    <r>
      <rPr>
        <sz val="10"/>
        <color indexed="8"/>
        <rFont val="굴림"/>
        <family val="3"/>
      </rPr>
      <t>공영버스사업</t>
    </r>
  </si>
  <si>
    <r>
      <rPr>
        <sz val="10"/>
        <color indexed="8"/>
        <rFont val="굴림"/>
        <family val="3"/>
      </rPr>
      <t>토지</t>
    </r>
  </si>
  <si>
    <r>
      <rPr>
        <sz val="10"/>
        <color indexed="8"/>
        <rFont val="굴림"/>
        <family val="3"/>
      </rPr>
      <t>지하수관리</t>
    </r>
  </si>
  <si>
    <r>
      <rPr>
        <sz val="10"/>
        <color indexed="8"/>
        <rFont val="굴림"/>
        <family val="3"/>
      </rPr>
      <t>농업경영자금</t>
    </r>
  </si>
  <si>
    <r>
      <rPr>
        <b/>
        <sz val="10"/>
        <rFont val="돋움"/>
        <family val="3"/>
      </rPr>
      <t>세</t>
    </r>
    <r>
      <rPr>
        <b/>
        <sz val="10"/>
        <rFont val="Arial"/>
        <family val="2"/>
      </rPr>
      <t xml:space="preserve">           </t>
    </r>
    <r>
      <rPr>
        <b/>
        <sz val="10"/>
        <rFont val="돋움"/>
        <family val="3"/>
      </rPr>
      <t>출</t>
    </r>
  </si>
  <si>
    <t>사업비용</t>
  </si>
  <si>
    <t>사업외비용</t>
  </si>
  <si>
    <t>재산조성</t>
  </si>
  <si>
    <t>투자자산</t>
  </si>
  <si>
    <t>가동설비자산</t>
  </si>
  <si>
    <t>비가동설비자산</t>
  </si>
  <si>
    <t>고정부채상환금</t>
  </si>
  <si>
    <t>기타</t>
  </si>
  <si>
    <t>일반공공행정</t>
  </si>
  <si>
    <t>교육</t>
  </si>
  <si>
    <t>사회복지</t>
  </si>
  <si>
    <t>농림해양수산</t>
  </si>
  <si>
    <t>산업중소기업</t>
  </si>
  <si>
    <t>환경보호</t>
  </si>
  <si>
    <t>예비비</t>
  </si>
  <si>
    <t>연    별</t>
  </si>
  <si>
    <r>
      <t>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</si>
  <si>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예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</si>
  <si>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입</t>
    </r>
  </si>
  <si>
    <r>
      <t>세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출</t>
    </r>
  </si>
  <si>
    <t>회계별</t>
  </si>
  <si>
    <t>Accounts</t>
  </si>
  <si>
    <t xml:space="preserve">Budget </t>
  </si>
  <si>
    <t>Revenue</t>
  </si>
  <si>
    <t>Expenditure</t>
  </si>
  <si>
    <t>Account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</si>
  <si>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</si>
  <si>
    <t>Special Accounts of Public Enterprises</t>
  </si>
  <si>
    <t>기타회계</t>
  </si>
  <si>
    <t>Other Accounts</t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</si>
  <si>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①</t>
    </r>
  </si>
  <si>
    <r>
      <rPr>
        <sz val="10"/>
        <rFont val="굴림"/>
        <family val="3"/>
      </rPr>
      <t>징수결정액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</si>
  <si>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</si>
  <si>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불납결손액</t>
    </r>
  </si>
  <si>
    <r>
      <rPr>
        <sz val="10"/>
        <rFont val="굴림"/>
        <family val="3"/>
      </rPr>
      <t>미수납액</t>
    </r>
  </si>
  <si>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②</t>
    </r>
    <r>
      <rPr>
        <sz val="10"/>
        <rFont val="Arial"/>
        <family val="2"/>
      </rPr>
      <t>-</t>
    </r>
    <r>
      <rPr>
        <sz val="10"/>
        <rFont val="굴림"/>
        <family val="3"/>
      </rPr>
      <t>①</t>
    </r>
    <r>
      <rPr>
        <sz val="10"/>
        <rFont val="Arial"/>
        <family val="2"/>
      </rPr>
      <t>)</t>
    </r>
  </si>
  <si>
    <t>Estimated amount</t>
  </si>
  <si>
    <t xml:space="preserve">Amount </t>
  </si>
  <si>
    <t>Increase or</t>
  </si>
  <si>
    <t>Budget</t>
  </si>
  <si>
    <t>of collection</t>
  </si>
  <si>
    <t>received</t>
  </si>
  <si>
    <t>Deficit</t>
  </si>
  <si>
    <t>unpaid</t>
  </si>
  <si>
    <t>decrease</t>
  </si>
  <si>
    <r>
      <rPr>
        <sz val="10"/>
        <rFont val="굴림"/>
        <family val="3"/>
      </rPr>
      <t>지방교육재정교부금</t>
    </r>
  </si>
  <si>
    <r>
      <rPr>
        <sz val="10"/>
        <rFont val="굴림"/>
        <family val="3"/>
      </rPr>
      <t>국고보조금</t>
    </r>
  </si>
  <si>
    <r>
      <rPr>
        <sz val="10"/>
        <rFont val="굴림"/>
        <family val="3"/>
      </rPr>
      <t>법정이전수입</t>
    </r>
  </si>
  <si>
    <r>
      <rPr>
        <sz val="10"/>
        <rFont val="굴림"/>
        <family val="3"/>
      </rPr>
      <t>비법정이전수입</t>
    </r>
  </si>
  <si>
    <r>
      <rPr>
        <sz val="10"/>
        <rFont val="굴림"/>
        <family val="3"/>
      </rPr>
      <t>민간이전수입</t>
    </r>
  </si>
  <si>
    <r>
      <rPr>
        <sz val="10"/>
        <rFont val="굴림"/>
        <family val="3"/>
      </rPr>
      <t>기본적교육수입</t>
    </r>
  </si>
  <si>
    <r>
      <rPr>
        <sz val="10"/>
        <rFont val="굴림"/>
        <family val="3"/>
      </rPr>
      <t>선택적교육수입</t>
    </r>
  </si>
  <si>
    <r>
      <rPr>
        <sz val="10"/>
        <rFont val="굴림"/>
        <family val="3"/>
      </rPr>
      <t>사용료및수수료수입</t>
    </r>
  </si>
  <si>
    <r>
      <rPr>
        <sz val="10"/>
        <rFont val="굴림"/>
        <family val="3"/>
      </rPr>
      <t>자산임대수입</t>
    </r>
  </si>
  <si>
    <r>
      <rPr>
        <sz val="10"/>
        <rFont val="굴림"/>
        <family val="3"/>
      </rPr>
      <t>자산매각대</t>
    </r>
  </si>
  <si>
    <r>
      <rPr>
        <sz val="10"/>
        <rFont val="굴림"/>
        <family val="3"/>
      </rPr>
      <t>이자수입</t>
    </r>
  </si>
  <si>
    <r>
      <rPr>
        <sz val="10"/>
        <rFont val="굴림"/>
        <family val="3"/>
      </rPr>
      <t>제재금수입</t>
    </r>
  </si>
  <si>
    <r>
      <rPr>
        <sz val="10"/>
        <rFont val="굴림"/>
        <family val="3"/>
      </rPr>
      <t>기타수입</t>
    </r>
  </si>
  <si>
    <r>
      <rPr>
        <sz val="10"/>
        <rFont val="굴림"/>
        <family val="3"/>
      </rPr>
      <t>과년도수입</t>
    </r>
  </si>
  <si>
    <r>
      <rPr>
        <sz val="10"/>
        <rFont val="굴림"/>
        <family val="3"/>
      </rPr>
      <t>순세계잉여금</t>
    </r>
  </si>
  <si>
    <r>
      <rPr>
        <sz val="10"/>
        <rFont val="굴림"/>
        <family val="3"/>
      </rPr>
      <t>보조금사용잔액</t>
    </r>
  </si>
  <si>
    <r>
      <rPr>
        <sz val="10"/>
        <rFont val="굴림"/>
        <family val="3"/>
      </rPr>
      <t>이월금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</si>
  <si>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</si>
  <si>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예산현액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</si>
  <si>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</si>
  <si>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rPr>
        <sz val="10"/>
        <rFont val="굴림"/>
        <family val="3"/>
      </rPr>
      <t>다음년도이월액</t>
    </r>
  </si>
  <si>
    <r>
      <rPr>
        <sz val="10"/>
        <rFont val="굴림"/>
        <family val="3"/>
      </rP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</si>
  <si>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t>Change in budget amount after budget finalizations</t>
  </si>
  <si>
    <r>
      <rPr>
        <sz val="10"/>
        <rFont val="굴림"/>
        <family val="3"/>
      </rPr>
      <t>①</t>
    </r>
    <r>
      <rPr>
        <sz val="10"/>
        <rFont val="Arial"/>
        <family val="2"/>
      </rPr>
      <t xml:space="preserve"> + </t>
    </r>
    <r>
      <rPr>
        <sz val="10"/>
        <rFont val="굴림"/>
        <family val="3"/>
      </rPr>
      <t>②</t>
    </r>
  </si>
  <si>
    <r>
      <rPr>
        <sz val="10"/>
        <rFont val="굴림"/>
        <family val="3"/>
      </rPr>
      <t>전년도이월액</t>
    </r>
  </si>
  <si>
    <r>
      <rPr>
        <sz val="10"/>
        <rFont val="굴림"/>
        <family val="3"/>
      </rPr>
      <t>예비비지출결정액</t>
    </r>
  </si>
  <si>
    <r>
      <rPr>
        <sz val="10"/>
        <rFont val="굴림"/>
        <family val="3"/>
      </rPr>
      <t>전용액</t>
    </r>
  </si>
  <si>
    <r>
      <rPr>
        <sz val="10"/>
        <rFont val="굴림"/>
        <family val="3"/>
      </rPr>
      <t>이용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이체</t>
    </r>
  </si>
  <si>
    <t>Carry-over from</t>
  </si>
  <si>
    <t>Use and</t>
  </si>
  <si>
    <t>Carry-over to</t>
  </si>
  <si>
    <t>previous year</t>
  </si>
  <si>
    <t>of emergency fund</t>
  </si>
  <si>
    <t>Transfer</t>
  </si>
  <si>
    <t>amount</t>
  </si>
  <si>
    <t>next year</t>
  </si>
  <si>
    <t>Unused</t>
  </si>
  <si>
    <t>2 0 0 8</t>
  </si>
  <si>
    <t>811
-811</t>
  </si>
  <si>
    <t>597
-597</t>
  </si>
  <si>
    <t>1,530
-1,530</t>
  </si>
  <si>
    <t>4,169
-4,169</t>
  </si>
  <si>
    <r>
      <rPr>
        <sz val="10"/>
        <rFont val="굴림"/>
        <family val="3"/>
      </rPr>
      <t>인적자원운용</t>
    </r>
  </si>
  <si>
    <t>1,010
-1,010</t>
  </si>
  <si>
    <t>262
-262</t>
  </si>
  <si>
    <r>
      <rPr>
        <sz val="10"/>
        <rFont val="굴림"/>
        <family val="3"/>
      </rPr>
      <t>교수</t>
    </r>
    <r>
      <rPr>
        <sz val="10"/>
        <rFont val="Arial"/>
        <family val="2"/>
      </rPr>
      <t>-</t>
    </r>
    <r>
      <rPr>
        <sz val="10"/>
        <rFont val="굴림"/>
        <family val="3"/>
      </rPr>
      <t>학습활동지원</t>
    </r>
  </si>
  <si>
    <t>260
-260</t>
  </si>
  <si>
    <t>3,898
-3,898</t>
  </si>
  <si>
    <r>
      <rPr>
        <sz val="10"/>
        <rFont val="굴림"/>
        <family val="3"/>
      </rPr>
      <t>교육복지지원</t>
    </r>
  </si>
  <si>
    <r>
      <rPr>
        <sz val="10"/>
        <rFont val="굴림"/>
        <family val="3"/>
      </rPr>
      <t>보건</t>
    </r>
    <r>
      <rPr>
        <sz val="10"/>
        <rFont val="Arial"/>
        <family val="2"/>
      </rPr>
      <t>/</t>
    </r>
    <r>
      <rPr>
        <sz val="10"/>
        <rFont val="굴림"/>
        <family val="3"/>
      </rPr>
      <t>급식</t>
    </r>
    <r>
      <rPr>
        <sz val="10"/>
        <rFont val="Arial"/>
        <family val="2"/>
      </rPr>
      <t>/</t>
    </r>
    <r>
      <rPr>
        <sz val="10"/>
        <rFont val="굴림"/>
        <family val="3"/>
      </rPr>
      <t>체육활동</t>
    </r>
  </si>
  <si>
    <r>
      <rPr>
        <sz val="10"/>
        <rFont val="굴림"/>
        <family val="3"/>
      </rPr>
      <t>학교재정지원관리</t>
    </r>
  </si>
  <si>
    <t>8
-8</t>
  </si>
  <si>
    <r>
      <rPr>
        <sz val="10"/>
        <rFont val="굴림"/>
        <family val="3"/>
      </rPr>
      <t>학교교육여건개선시설</t>
    </r>
  </si>
  <si>
    <r>
      <rPr>
        <sz val="10"/>
        <rFont val="굴림"/>
        <family val="3"/>
      </rPr>
      <t>평생교육</t>
    </r>
  </si>
  <si>
    <r>
      <rPr>
        <sz val="10"/>
        <rFont val="굴림"/>
        <family val="3"/>
      </rPr>
      <t>직업교육</t>
    </r>
  </si>
  <si>
    <r>
      <rPr>
        <sz val="10"/>
        <rFont val="굴림"/>
        <family val="3"/>
      </rPr>
      <t>교육행정일반</t>
    </r>
  </si>
  <si>
    <t>자료 : 제주세무서</t>
  </si>
  <si>
    <t xml:space="preserve">       Source : Jeju Tax Office</t>
  </si>
  <si>
    <t xml:space="preserve">   주 : 1) 제주특별자치도 전체징수 현황임</t>
  </si>
  <si>
    <t xml:space="preserve">        2) 반올림 차이로 합계 수치가 일치하지 않을수 있음</t>
  </si>
  <si>
    <t xml:space="preserve">        3) 제주특별자치도 전체수치임</t>
  </si>
  <si>
    <t xml:space="preserve">Note : 3) Total number of Jeju Special Self-Governing Province </t>
  </si>
  <si>
    <t xml:space="preserve">          2) Total number of Jeju Special Self-Governing Province </t>
  </si>
  <si>
    <t xml:space="preserve">    Note : 2) Total number of Jeju Special Self-Governing Province </t>
  </si>
  <si>
    <t xml:space="preserve">   주 : 1) 제주특별자치도 특별회계 예산결산자료임</t>
  </si>
  <si>
    <t xml:space="preserve">    Note : Total number of Jeju Special Self-Governing Province </t>
  </si>
  <si>
    <t>자료 : 제주특별자치도 세정담당관</t>
  </si>
  <si>
    <t>Source : Jeju Special Self-Governing Province Director of Tax Administration</t>
  </si>
  <si>
    <t>주 : 1)  기타 : 용익물권(건, ㎡)</t>
  </si>
  <si>
    <t xml:space="preserve"> </t>
  </si>
  <si>
    <t xml:space="preserve">       2)  2009년도 부터 보존재산을 행정재산에 포함 (「공유재산 및 물품관리법」개정)</t>
  </si>
  <si>
    <t xml:space="preserve">       3)  평가액은 지방재정법 제53조에 따른 회계기준으로 정하는 바에 따름</t>
  </si>
  <si>
    <t xml:space="preserve">       4) 제주특별자치도 전체수치임</t>
  </si>
  <si>
    <t xml:space="preserve">    Note : 4) Total number of Jeju Special Self-Governing Province </t>
  </si>
  <si>
    <t xml:space="preserve">        ※ 공유재산 가격 평가 : 『공유재산 및 물품관리법』 제46조(가격 평가 등) 개정 ('10.6.8시행)</t>
  </si>
  <si>
    <t>자료 : 제주특별자치도 예산담당관</t>
  </si>
  <si>
    <t>Source : Jeju Special Self-Governing Province Budget Office</t>
  </si>
  <si>
    <t xml:space="preserve">    Note : 4) Total number of Jeju Special Self-Governing Province </t>
  </si>
  <si>
    <t xml:space="preserve">   주 : 1) 재정자립도 = 자체수입(지방세+세외수입) / 일반회계 X 100</t>
  </si>
  <si>
    <t xml:space="preserve">         2) 재정자주도 = 자주재원(지방세+세외수입+지방교부세+조정교부금+재정보전금) / 일반회계 예산액 X 100</t>
  </si>
  <si>
    <t xml:space="preserve">         3) 기준재정수요충족도(재정력지수) = 기준재정수입액 / 기준재정수요액 X 100 ← 교부전기준</t>
  </si>
  <si>
    <t xml:space="preserve">         4) 제주특별자치도 전체수치임</t>
  </si>
  <si>
    <t xml:space="preserve">        * 2011년도 세목개편 : 취득세(취득세+등록세), 등록면허세(등록세+면허세), 재산세(재산세+도시계획세), 자동차세(주행세 포함), 지역자원시설세(지역개발세+공동시설세), 폐지세목(도축세)</t>
  </si>
  <si>
    <t>-</t>
  </si>
  <si>
    <t>2 0 1 2</t>
  </si>
</sst>
</file>

<file path=xl/styles.xml><?xml version="1.0" encoding="utf-8"?>
<styleSheet xmlns="http://schemas.openxmlformats.org/spreadsheetml/2006/main">
  <numFmts count="7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#,##0_);[Red]\(#,##0\)"/>
    <numFmt numFmtId="179" formatCode="#,##0_ "/>
    <numFmt numFmtId="180" formatCode="0_);[Red]\(0\)"/>
    <numFmt numFmtId="181" formatCode="#,##0;;\-;"/>
    <numFmt numFmtId="182" formatCode="#,##0.00;;\-;"/>
    <numFmt numFmtId="183" formatCode="#,##0\ \ \ \ \ \ ;;\-\ \ \ \ \ \ \ \ \ \ \ \ ;"/>
    <numFmt numFmtId="184" formatCode="#,##0\ \ \ \ \ \ ;\-#,##0\ \ \ \ \ \ ;\ \-\ \ \ \ \ \ \ \ \ \ \ ;"/>
    <numFmt numFmtId="185" formatCode="\(#,##0\);;\-;"/>
    <numFmt numFmtId="186" formatCode="#,##0;\-#,##0;\-;"/>
    <numFmt numFmtId="187" formatCode="#,##0,;\-#,##0,;\-;"/>
    <numFmt numFmtId="188" formatCode="#,##0\ \ \ \ \ ;\-#,##0\ \ \ \ \ ;\-\ \ ;"/>
    <numFmt numFmtId="189" formatCode="0.00_);[Red]\(0.00\)"/>
    <numFmt numFmtId="190" formatCode="_ * #,##0_ ;_ * \-#,##0_ ;_ * &quot;-&quot;_ ;_ @_ "/>
    <numFmt numFmtId="191" formatCode="#,##0.0;;\-;"/>
    <numFmt numFmtId="192" formatCode="_ * #,##0.00_ ;_ * \-#,##0.00_ ;_ * &quot;-&quot;??_ ;_ @_ "/>
    <numFmt numFmtId="193" formatCode="_ * #,##0.00_ ;_ * \-#,##0.00_ ;_ * &quot;-&quot;_ ;_ @_ "/>
    <numFmt numFmtId="194" formatCode="&quot;₩&quot;#,##0;&quot;₩&quot;&quot;₩&quot;\-#,##0"/>
    <numFmt numFmtId="195" formatCode="&quot;₩&quot;#,##0.00;&quot;₩&quot;\-#,##0.00"/>
    <numFmt numFmtId="196" formatCode="&quot;R$&quot;#,##0.00;&quot;R$&quot;\-#,##0.00"/>
    <numFmt numFmtId="197" formatCode="#,##0.0_);[Red]\(#,##0.0\)"/>
    <numFmt numFmtId="198" formatCode="#,##0_ ;[Red]&quot;△&quot;#,##0\ "/>
    <numFmt numFmtId="199" formatCode="#,##0.0_ "/>
    <numFmt numFmtId="200" formatCode="#,##0.00_ "/>
    <numFmt numFmtId="201" formatCode="#,##0.00_);[Red]\(#,##0.00\)"/>
    <numFmt numFmtId="202" formatCode="#,##0.0\ \ \ \ \ \ ;;\-\ \ \ \ \ \ \ \ \ \ \ \ ;"/>
    <numFmt numFmtId="203" formatCode="#,###"/>
    <numFmt numFmtId="204" formatCode="0_);\(0\)"/>
    <numFmt numFmtId="205" formatCode="\(0\)"/>
    <numFmt numFmtId="206" formatCode="\(#,##0\)"/>
    <numFmt numFmtId="207" formatCode="\-"/>
    <numFmt numFmtId="208" formatCode="#,##0\ \ ;;\-\ \ ;"/>
    <numFmt numFmtId="209" formatCode="0.000%"/>
    <numFmt numFmtId="210" formatCode="0.0"/>
    <numFmt numFmtId="211" formatCode="\(\3\)"/>
    <numFmt numFmtId="212" formatCode="\(\2\)"/>
    <numFmt numFmtId="213" formatCode="0_ "/>
    <numFmt numFmtId="214" formatCode="0.0_);[Red]\(0.0\)"/>
    <numFmt numFmtId="215" formatCode="\(#\)"/>
    <numFmt numFmtId="216" formatCode="#,##0.0;[Red]#,##0.0"/>
    <numFmt numFmtId="217" formatCode="\(0_ \)"/>
    <numFmt numFmtId="218" formatCode="&quot;(&quot;#,##0&quot;)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\(#,##0\);;"/>
    <numFmt numFmtId="223" formatCode="[$€-2]\ #,##0.00_);[Red]\([$€-2]\ #,##0.00\)"/>
    <numFmt numFmtId="224" formatCode="_-* ##0.00_-;\-* #,##0.00_-;_-* &quot;-&quot;??_-;_-@_-"/>
    <numFmt numFmtId="225" formatCode="0;[Red]0"/>
    <numFmt numFmtId="226" formatCode="0.0_ "/>
    <numFmt numFmtId="227" formatCode="#,##0\ ;;\-;"/>
    <numFmt numFmtId="228" formatCode="#,##0.00;[Red]#,##0.00"/>
    <numFmt numFmtId="229" formatCode="#,##0\ ;;\ \-;"/>
    <numFmt numFmtId="230" formatCode="&quot;×&quot;"/>
    <numFmt numFmtId="231" formatCode="#,##0;&quot;△&quot;#,##0;\-;"/>
    <numFmt numFmtId="232" formatCode="#,##0.00;&quot;△&quot;#,##0.00;\-;"/>
    <numFmt numFmtId="233" formatCode="_-* #,##0.0_-;\-* #,##0.0_-;_-* &quot;-&quot;_-;_-@_-"/>
    <numFmt numFmtId="234" formatCode="#,##0\ \ \ \ \ \ ;;\-;"/>
    <numFmt numFmtId="235" formatCode="#,##0;;\-"/>
    <numFmt numFmtId="236" formatCode="#,##0_);\(#,##0\)"/>
    <numFmt numFmtId="237" formatCode="_-* #,##0.0_-;\-* #,##0.0_-;_-* &quot;-&quot;?_-;_-@_-"/>
  </numFmts>
  <fonts count="6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8"/>
      <name val="돋움"/>
      <family val="3"/>
    </font>
    <font>
      <sz val="10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vertAlign val="superscript"/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굴림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b/>
      <sz val="18"/>
      <name val="한양신명조,한컴돋움"/>
      <family val="3"/>
    </font>
    <font>
      <sz val="10"/>
      <name val="한양신명조,한컴돋움"/>
      <family val="3"/>
    </font>
    <font>
      <b/>
      <sz val="15"/>
      <name val="Arial"/>
      <family val="2"/>
    </font>
    <font>
      <b/>
      <sz val="15"/>
      <name val="굴림"/>
      <family val="3"/>
    </font>
    <font>
      <b/>
      <vertAlign val="superscript"/>
      <sz val="15"/>
      <name val="Arial"/>
      <family val="2"/>
    </font>
    <font>
      <sz val="18"/>
      <name val="Arial"/>
      <family val="2"/>
    </font>
    <font>
      <b/>
      <sz val="18"/>
      <color indexed="8"/>
      <name val="HY중고딕"/>
      <family val="1"/>
    </font>
    <font>
      <b/>
      <sz val="18"/>
      <color indexed="8"/>
      <name val="Arial"/>
      <family val="2"/>
    </font>
    <font>
      <sz val="10"/>
      <color indexed="8"/>
      <name val="HY중고딕"/>
      <family val="1"/>
    </font>
    <font>
      <b/>
      <sz val="10"/>
      <name val="굴림"/>
      <family val="3"/>
    </font>
    <font>
      <b/>
      <sz val="10"/>
      <color indexed="8"/>
      <name val="굴림"/>
      <family val="3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굴림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0" fillId="0" borderId="0" applyFill="0" applyBorder="0" applyAlignment="0">
      <protection/>
    </xf>
    <xf numFmtId="19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1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  <xf numFmtId="10" fontId="5" fillId="0" borderId="0" applyFont="0" applyFill="0" applyBorder="0" applyAlignment="0" applyProtection="0"/>
    <xf numFmtId="0" fontId="47" fillId="0" borderId="0">
      <alignment/>
      <protection/>
    </xf>
    <xf numFmtId="0" fontId="5" fillId="0" borderId="3" applyNumberFormat="0" applyFont="0" applyFill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4" applyNumberFormat="0" applyAlignment="0" applyProtection="0"/>
    <xf numFmtId="196" fontId="38" fillId="0" borderId="0">
      <alignment/>
      <protection/>
    </xf>
    <xf numFmtId="196" fontId="38" fillId="0" borderId="0">
      <alignment/>
      <protection/>
    </xf>
    <xf numFmtId="196" fontId="38" fillId="0" borderId="0">
      <alignment/>
      <protection/>
    </xf>
    <xf numFmtId="196" fontId="38" fillId="0" borderId="0">
      <alignment/>
      <protection/>
    </xf>
    <xf numFmtId="196" fontId="38" fillId="0" borderId="0">
      <alignment/>
      <protection/>
    </xf>
    <xf numFmtId="196" fontId="38" fillId="0" borderId="0">
      <alignment/>
      <protection/>
    </xf>
    <xf numFmtId="196" fontId="38" fillId="0" borderId="0">
      <alignment/>
      <protection/>
    </xf>
    <xf numFmtId="196" fontId="38" fillId="0" borderId="0">
      <alignment/>
      <protection/>
    </xf>
    <xf numFmtId="196" fontId="38" fillId="0" borderId="0">
      <alignment/>
      <protection/>
    </xf>
    <xf numFmtId="196" fontId="38" fillId="0" borderId="0">
      <alignment/>
      <protection/>
    </xf>
    <xf numFmtId="196" fontId="38" fillId="0" borderId="0">
      <alignment/>
      <protection/>
    </xf>
    <xf numFmtId="0" fontId="25" fillId="3" borderId="0" applyNumberFormat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0" fillId="21" borderId="5" applyNumberFormat="0" applyFont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7">
      <alignment/>
      <protection/>
    </xf>
    <xf numFmtId="0" fontId="2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20" borderId="13" applyNumberFormat="0" applyAlignment="0" applyProtection="0"/>
    <xf numFmtId="0" fontId="38" fillId="0" borderId="0" applyFont="0" applyFill="0" applyBorder="0" applyAlignment="0" applyProtection="0"/>
    <xf numFmtId="190" fontId="38" fillId="0" borderId="0" applyProtection="0">
      <alignment/>
    </xf>
    <xf numFmtId="0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1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659">
    <xf numFmtId="0" fontId="0" fillId="0" borderId="0" xfId="0" applyAlignment="1">
      <alignment/>
    </xf>
    <xf numFmtId="0" fontId="5" fillId="24" borderId="0" xfId="0" applyFont="1" applyFill="1" applyAlignment="1">
      <alignment vertical="center"/>
    </xf>
    <xf numFmtId="0" fontId="5" fillId="24" borderId="14" xfId="0" applyFont="1" applyFill="1" applyBorder="1" applyAlignment="1">
      <alignment horizontal="center" vertical="center" shrinkToFit="1"/>
    </xf>
    <xf numFmtId="0" fontId="5" fillId="24" borderId="15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vertical="center"/>
    </xf>
    <xf numFmtId="0" fontId="14" fillId="0" borderId="15" xfId="118" applyFont="1" applyFill="1" applyBorder="1" applyAlignment="1">
      <alignment horizontal="center" vertical="center" shrinkToFit="1"/>
      <protection/>
    </xf>
    <xf numFmtId="186" fontId="14" fillId="0" borderId="0" xfId="118" applyNumberFormat="1" applyFont="1" applyFill="1" applyBorder="1" applyAlignment="1">
      <alignment horizontal="center" vertical="center" shrinkToFit="1"/>
      <protection/>
    </xf>
    <xf numFmtId="176" fontId="14" fillId="0" borderId="0" xfId="118" applyNumberFormat="1" applyFont="1" applyFill="1" applyBorder="1" applyAlignment="1">
      <alignment horizontal="center" vertical="center" shrinkToFit="1"/>
      <protection/>
    </xf>
    <xf numFmtId="0" fontId="14" fillId="0" borderId="0" xfId="118" applyFont="1" applyFill="1" applyAlignment="1">
      <alignment vertical="center"/>
      <protection/>
    </xf>
    <xf numFmtId="190" fontId="14" fillId="0" borderId="16" xfId="108" applyFont="1" applyFill="1" applyBorder="1" applyAlignment="1">
      <alignment horizontal="center" vertical="center" shrinkToFit="1"/>
    </xf>
    <xf numFmtId="0" fontId="16" fillId="0" borderId="17" xfId="118" applyFont="1" applyFill="1" applyBorder="1" applyAlignment="1">
      <alignment horizontal="center" vertical="center" shrinkToFit="1"/>
      <protection/>
    </xf>
    <xf numFmtId="0" fontId="16" fillId="0" borderId="18" xfId="118" applyFont="1" applyFill="1" applyBorder="1" applyAlignment="1">
      <alignment horizontal="center" vertical="center" shrinkToFit="1"/>
      <protection/>
    </xf>
    <xf numFmtId="0" fontId="16" fillId="0" borderId="0" xfId="118" applyFont="1" applyFill="1" applyAlignment="1">
      <alignment vertical="center"/>
      <protection/>
    </xf>
    <xf numFmtId="0" fontId="2" fillId="0" borderId="19" xfId="0" applyFont="1" applyFill="1" applyBorder="1" applyAlignment="1">
      <alignment vertical="center"/>
    </xf>
    <xf numFmtId="0" fontId="5" fillId="0" borderId="0" xfId="118" applyFill="1" applyAlignment="1">
      <alignment/>
      <protection/>
    </xf>
    <xf numFmtId="186" fontId="17" fillId="0" borderId="20" xfId="0" applyNumberFormat="1" applyFont="1" applyFill="1" applyBorder="1" applyAlignment="1">
      <alignment horizontal="center" vertical="center" shrinkToFit="1"/>
    </xf>
    <xf numFmtId="186" fontId="17" fillId="0" borderId="17" xfId="0" applyNumberFormat="1" applyFont="1" applyFill="1" applyBorder="1" applyAlignment="1">
      <alignment horizontal="center" vertical="center" shrinkToFit="1"/>
    </xf>
    <xf numFmtId="186" fontId="16" fillId="0" borderId="18" xfId="0" applyNumberFormat="1" applyFont="1" applyFill="1" applyBorder="1" applyAlignment="1">
      <alignment horizontal="center" vertical="center" shrinkToFit="1"/>
    </xf>
    <xf numFmtId="186" fontId="16" fillId="0" borderId="2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0" xfId="118" applyFont="1" applyFill="1" applyAlignment="1">
      <alignment horizontal="left" vertical="center"/>
      <protection/>
    </xf>
    <xf numFmtId="0" fontId="2" fillId="0" borderId="0" xfId="118" applyFont="1" applyFill="1" applyAlignment="1">
      <alignment vertical="center"/>
      <protection/>
    </xf>
    <xf numFmtId="0" fontId="5" fillId="24" borderId="21" xfId="0" applyFont="1" applyFill="1" applyBorder="1" applyAlignment="1">
      <alignment horizontal="center" vertical="center" shrinkToFit="1"/>
    </xf>
    <xf numFmtId="181" fontId="5" fillId="0" borderId="16" xfId="0" applyNumberFormat="1" applyFont="1" applyFill="1" applyBorder="1" applyAlignment="1">
      <alignment horizontal="right" vertical="center" wrapText="1" indent="1" shrinkToFit="1"/>
    </xf>
    <xf numFmtId="181" fontId="5" fillId="0" borderId="0" xfId="0" applyNumberFormat="1" applyFont="1" applyFill="1" applyBorder="1" applyAlignment="1">
      <alignment horizontal="right" vertical="center" wrapText="1" indent="1" shrinkToFit="1"/>
    </xf>
    <xf numFmtId="182" fontId="5" fillId="0" borderId="15" xfId="0" applyNumberFormat="1" applyFont="1" applyFill="1" applyBorder="1" applyAlignment="1">
      <alignment horizontal="right" vertical="center" wrapText="1" indent="1" shrinkToFit="1"/>
    </xf>
    <xf numFmtId="181" fontId="16" fillId="0" borderId="16" xfId="0" applyNumberFormat="1" applyFont="1" applyFill="1" applyBorder="1" applyAlignment="1">
      <alignment horizontal="right" vertical="center" wrapText="1" indent="1" shrinkToFit="1"/>
    </xf>
    <xf numFmtId="181" fontId="16" fillId="0" borderId="0" xfId="0" applyNumberFormat="1" applyFont="1" applyFill="1" applyBorder="1" applyAlignment="1">
      <alignment horizontal="right" vertical="center" wrapText="1" indent="1" shrinkToFit="1"/>
    </xf>
    <xf numFmtId="181" fontId="16" fillId="0" borderId="18" xfId="0" applyNumberFormat="1" applyFont="1" applyFill="1" applyBorder="1" applyAlignment="1">
      <alignment horizontal="right" vertical="center" wrapText="1" indent="1" shrinkToFit="1"/>
    </xf>
    <xf numFmtId="181" fontId="16" fillId="0" borderId="20" xfId="0" applyNumberFormat="1" applyFont="1" applyFill="1" applyBorder="1" applyAlignment="1">
      <alignment horizontal="right" vertical="center" wrapText="1" indent="1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 quotePrefix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 quotePrefix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 quotePrefix="1">
      <alignment horizontal="left" vertical="center" indent="1" shrinkToFit="1"/>
    </xf>
    <xf numFmtId="0" fontId="2" fillId="0" borderId="19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119" applyFont="1" applyFill="1" applyAlignment="1">
      <alignment horizontal="left"/>
      <protection/>
    </xf>
    <xf numFmtId="0" fontId="2" fillId="0" borderId="0" xfId="119" applyFont="1" applyFill="1" applyAlignment="1">
      <alignment/>
      <protection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3" fontId="5" fillId="0" borderId="0" xfId="0" applyNumberFormat="1" applyFont="1" applyFill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 shrinkToFit="1"/>
    </xf>
    <xf numFmtId="3" fontId="18" fillId="0" borderId="0" xfId="0" applyNumberFormat="1" applyFont="1" applyFill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16" fillId="0" borderId="15" xfId="0" applyNumberFormat="1" applyFont="1" applyFill="1" applyBorder="1" applyAlignment="1">
      <alignment horizontal="center" vertical="center" shrinkToFit="1"/>
    </xf>
    <xf numFmtId="3" fontId="16" fillId="0" borderId="16" xfId="0" applyNumberFormat="1" applyFont="1" applyFill="1" applyBorder="1" applyAlignment="1">
      <alignment horizontal="center" vertical="center" shrinkToFit="1"/>
    </xf>
    <xf numFmtId="3" fontId="16" fillId="0" borderId="0" xfId="0" applyNumberFormat="1" applyFont="1" applyFill="1" applyAlignment="1">
      <alignment horizontal="center" vertical="center"/>
    </xf>
    <xf numFmtId="181" fontId="2" fillId="0" borderId="19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9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Alignment="1" applyProtection="1">
      <alignment vertical="center"/>
      <protection locked="0"/>
    </xf>
    <xf numFmtId="179" fontId="5" fillId="0" borderId="16" xfId="0" applyNumberFormat="1" applyFont="1" applyFill="1" applyBorder="1" applyAlignment="1" quotePrefix="1">
      <alignment horizontal="center" vertical="center" shrinkToFit="1"/>
    </xf>
    <xf numFmtId="179" fontId="5" fillId="0" borderId="18" xfId="0" applyNumberFormat="1" applyFont="1" applyFill="1" applyBorder="1" applyAlignment="1" quotePrefix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 quotePrefix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 quotePrefix="1">
      <alignment horizontal="center" vertical="center" shrinkToFit="1"/>
    </xf>
    <xf numFmtId="0" fontId="5" fillId="0" borderId="24" xfId="0" applyFont="1" applyFill="1" applyBorder="1" applyAlignment="1" quotePrefix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horizontal="centerContinuous" vertical="center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horizontal="centerContinuous" vertical="center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14" fillId="0" borderId="15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17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5" fillId="0" borderId="0" xfId="115" applyFont="1" applyFill="1" applyAlignment="1">
      <alignment horizontal="left" vertical="center"/>
      <protection/>
    </xf>
    <xf numFmtId="0" fontId="53" fillId="0" borderId="0" xfId="115" applyFont="1" applyFill="1">
      <alignment vertical="center"/>
      <protection/>
    </xf>
    <xf numFmtId="0" fontId="56" fillId="0" borderId="0" xfId="115" applyFont="1" applyFill="1" applyAlignment="1">
      <alignment vertical="center"/>
      <protection/>
    </xf>
    <xf numFmtId="0" fontId="0" fillId="0" borderId="0" xfId="115" applyFont="1" applyFill="1">
      <alignment vertical="center"/>
      <protection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181" fontId="5" fillId="0" borderId="14" xfId="0" applyNumberFormat="1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 shrinkToFit="1"/>
    </xf>
    <xf numFmtId="187" fontId="5" fillId="0" borderId="0" xfId="0" applyNumberFormat="1" applyFont="1" applyFill="1" applyBorder="1" applyAlignment="1">
      <alignment horizontal="center" vertical="center" shrinkToFit="1"/>
    </xf>
    <xf numFmtId="181" fontId="5" fillId="0" borderId="16" xfId="0" applyNumberFormat="1" applyFont="1" applyFill="1" applyBorder="1" applyAlignment="1">
      <alignment horizontal="center" vertical="center" shrinkToFit="1"/>
    </xf>
    <xf numFmtId="181" fontId="14" fillId="0" borderId="0" xfId="0" applyNumberFormat="1" applyFont="1" applyFill="1" applyBorder="1" applyAlignment="1">
      <alignment horizontal="center" vertical="center" shrinkToFit="1"/>
    </xf>
    <xf numFmtId="181" fontId="14" fillId="0" borderId="15" xfId="0" applyNumberFormat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shrinkToFit="1"/>
    </xf>
    <xf numFmtId="181" fontId="14" fillId="0" borderId="16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17" fillId="0" borderId="17" xfId="0" applyFont="1" applyFill="1" applyBorder="1" applyAlignment="1">
      <alignment horizontal="center" vertical="center" shrinkToFit="1"/>
    </xf>
    <xf numFmtId="181" fontId="17" fillId="0" borderId="18" xfId="0" applyNumberFormat="1" applyFont="1" applyFill="1" applyBorder="1" applyAlignment="1">
      <alignment horizontal="center" vertical="center" shrinkToFit="1"/>
    </xf>
    <xf numFmtId="181" fontId="17" fillId="0" borderId="20" xfId="0" applyNumberFormat="1" applyFont="1" applyFill="1" applyBorder="1" applyAlignment="1">
      <alignment horizontal="center" vertical="center" shrinkToFit="1"/>
    </xf>
    <xf numFmtId="187" fontId="16" fillId="0" borderId="20" xfId="0" applyNumberFormat="1" applyFont="1" applyFill="1" applyBorder="1" applyAlignment="1">
      <alignment horizontal="center" vertical="center" shrinkToFit="1"/>
    </xf>
    <xf numFmtId="181" fontId="17" fillId="0" borderId="17" xfId="0" applyNumberFormat="1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 quotePrefix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 quotePrefix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 shrinkToFit="1"/>
    </xf>
    <xf numFmtId="186" fontId="14" fillId="0" borderId="0" xfId="0" applyNumberFormat="1" applyFont="1" applyFill="1" applyBorder="1" applyAlignment="1">
      <alignment horizontal="center" vertical="center" shrinkToFit="1"/>
    </xf>
    <xf numFmtId="178" fontId="14" fillId="0" borderId="15" xfId="0" applyNumberFormat="1" applyFont="1" applyFill="1" applyBorder="1" applyAlignment="1">
      <alignment horizontal="center" vertical="center" shrinkToFit="1"/>
    </xf>
    <xf numFmtId="178" fontId="17" fillId="0" borderId="17" xfId="0" applyNumberFormat="1" applyFont="1" applyFill="1" applyBorder="1" applyAlignment="1">
      <alignment horizontal="center" vertical="center" shrinkToFit="1"/>
    </xf>
    <xf numFmtId="0" fontId="4" fillId="0" borderId="0" xfId="118" applyFont="1" applyFill="1" applyBorder="1" applyAlignment="1">
      <alignment vertical="center"/>
      <protection/>
    </xf>
    <xf numFmtId="0" fontId="53" fillId="0" borderId="0" xfId="118" applyFont="1" applyFill="1" applyAlignment="1">
      <alignment vertical="center"/>
      <protection/>
    </xf>
    <xf numFmtId="0" fontId="5" fillId="0" borderId="0" xfId="118" applyFont="1" applyFill="1" applyBorder="1" applyAlignment="1">
      <alignment horizontal="left" vertical="center"/>
      <protection/>
    </xf>
    <xf numFmtId="0" fontId="5" fillId="0" borderId="0" xfId="118" applyFont="1" applyFill="1" applyBorder="1" applyAlignment="1">
      <alignment horizontal="center" vertical="center"/>
      <protection/>
    </xf>
    <xf numFmtId="0" fontId="5" fillId="0" borderId="0" xfId="118" applyFont="1" applyFill="1" applyBorder="1" applyAlignment="1">
      <alignment vertical="center"/>
      <protection/>
    </xf>
    <xf numFmtId="0" fontId="5" fillId="0" borderId="0" xfId="118" applyFont="1" applyFill="1" applyBorder="1" applyAlignment="1">
      <alignment horizontal="right" vertical="center"/>
      <protection/>
    </xf>
    <xf numFmtId="0" fontId="5" fillId="0" borderId="23" xfId="118" applyFont="1" applyFill="1" applyBorder="1" applyAlignment="1">
      <alignment horizontal="center" vertical="center" shrinkToFit="1"/>
      <protection/>
    </xf>
    <xf numFmtId="0" fontId="10" fillId="0" borderId="22" xfId="118" applyFont="1" applyFill="1" applyBorder="1" applyAlignment="1">
      <alignment horizontal="center" vertical="center" shrinkToFit="1"/>
      <protection/>
    </xf>
    <xf numFmtId="0" fontId="5" fillId="0" borderId="22" xfId="118" applyFont="1" applyFill="1" applyBorder="1" applyAlignment="1">
      <alignment horizontal="center" vertical="center" shrinkToFit="1"/>
      <protection/>
    </xf>
    <xf numFmtId="0" fontId="5" fillId="0" borderId="0" xfId="118" applyFont="1" applyFill="1" applyAlignment="1">
      <alignment vertical="center"/>
      <protection/>
    </xf>
    <xf numFmtId="0" fontId="5" fillId="0" borderId="14" xfId="118" applyFont="1" applyFill="1" applyBorder="1" applyAlignment="1">
      <alignment horizontal="center" vertical="center" shrinkToFit="1"/>
      <protection/>
    </xf>
    <xf numFmtId="0" fontId="10" fillId="0" borderId="16" xfId="118" applyFont="1" applyFill="1" applyBorder="1" applyAlignment="1">
      <alignment horizontal="center" vertical="center" shrinkToFit="1"/>
      <protection/>
    </xf>
    <xf numFmtId="0" fontId="5" fillId="0" borderId="14" xfId="118" applyFont="1" applyFill="1" applyBorder="1" applyAlignment="1" quotePrefix="1">
      <alignment horizontal="center" vertical="center" shrinkToFit="1"/>
      <protection/>
    </xf>
    <xf numFmtId="0" fontId="5" fillId="0" borderId="18" xfId="118" applyFont="1" applyFill="1" applyBorder="1" applyAlignment="1">
      <alignment horizontal="center" vertical="center" shrinkToFit="1"/>
      <protection/>
    </xf>
    <xf numFmtId="0" fontId="5" fillId="0" borderId="24" xfId="118" applyFont="1" applyFill="1" applyBorder="1" applyAlignment="1" quotePrefix="1">
      <alignment horizontal="center" vertical="center" shrinkToFit="1"/>
      <protection/>
    </xf>
    <xf numFmtId="0" fontId="5" fillId="0" borderId="24" xfId="118" applyFont="1" applyFill="1" applyBorder="1" applyAlignment="1">
      <alignment horizontal="center" vertical="center" shrinkToFit="1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horizontal="centerContinuous" vertical="center" shrinkToFit="1"/>
    </xf>
    <xf numFmtId="0" fontId="5" fillId="0" borderId="2" xfId="0" applyFont="1" applyFill="1" applyBorder="1" applyAlignment="1">
      <alignment horizontal="centerContinuous" vertical="center" shrinkToFit="1"/>
    </xf>
    <xf numFmtId="0" fontId="5" fillId="0" borderId="16" xfId="0" applyFont="1" applyFill="1" applyBorder="1" applyAlignment="1" quotePrefix="1">
      <alignment horizontal="center" vertical="center" wrapText="1" shrinkToFit="1"/>
    </xf>
    <xf numFmtId="0" fontId="2" fillId="0" borderId="26" xfId="0" applyFont="1" applyFill="1" applyBorder="1" applyAlignment="1" quotePrefix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 quotePrefix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178" fontId="14" fillId="0" borderId="16" xfId="118" applyNumberFormat="1" applyFont="1" applyFill="1" applyBorder="1" applyAlignment="1">
      <alignment horizontal="center" vertical="center" shrinkToFit="1"/>
      <protection/>
    </xf>
    <xf numFmtId="178" fontId="14" fillId="0" borderId="0" xfId="118" applyNumberFormat="1" applyFont="1" applyFill="1" applyBorder="1" applyAlignment="1">
      <alignment horizontal="center" vertical="center" shrinkToFit="1"/>
      <protection/>
    </xf>
    <xf numFmtId="0" fontId="14" fillId="0" borderId="15" xfId="0" applyFont="1" applyFill="1" applyBorder="1" applyAlignment="1" quotePrefix="1">
      <alignment horizontal="center" vertical="center" shrinkToFit="1"/>
    </xf>
    <xf numFmtId="178" fontId="14" fillId="0" borderId="0" xfId="92" applyNumberFormat="1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178" fontId="5" fillId="0" borderId="16" xfId="92" applyNumberFormat="1" applyFont="1" applyFill="1" applyBorder="1" applyAlignment="1">
      <alignment horizontal="center" vertical="center" shrinkToFit="1"/>
    </xf>
    <xf numFmtId="178" fontId="5" fillId="0" borderId="0" xfId="92" applyNumberFormat="1" applyFont="1" applyFill="1" applyBorder="1" applyAlignment="1">
      <alignment horizontal="center" vertical="center" shrinkToFit="1"/>
    </xf>
    <xf numFmtId="178" fontId="5" fillId="0" borderId="0" xfId="92" applyNumberFormat="1" applyFont="1" applyFill="1" applyBorder="1" applyAlignment="1" applyProtection="1">
      <alignment horizontal="center" vertical="center"/>
      <protection/>
    </xf>
    <xf numFmtId="178" fontId="5" fillId="0" borderId="15" xfId="92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 quotePrefix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178" fontId="16" fillId="0" borderId="18" xfId="92" applyNumberFormat="1" applyFont="1" applyFill="1" applyBorder="1" applyAlignment="1">
      <alignment horizontal="center" vertical="center" shrinkToFit="1"/>
    </xf>
    <xf numFmtId="178" fontId="16" fillId="0" borderId="20" xfId="92" applyNumberFormat="1" applyFont="1" applyFill="1" applyBorder="1" applyAlignment="1">
      <alignment horizontal="center" vertical="center" shrinkToFit="1"/>
    </xf>
    <xf numFmtId="178" fontId="5" fillId="0" borderId="20" xfId="92" applyNumberFormat="1" applyFont="1" applyFill="1" applyBorder="1" applyAlignment="1">
      <alignment horizontal="center" vertical="center" shrinkToFit="1"/>
    </xf>
    <xf numFmtId="178" fontId="5" fillId="0" borderId="17" xfId="92" applyNumberFormat="1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41" fontId="5" fillId="0" borderId="2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Continuous" vertical="center" shrinkToFit="1"/>
    </xf>
    <xf numFmtId="0" fontId="5" fillId="0" borderId="2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 wrapText="1"/>
    </xf>
    <xf numFmtId="0" fontId="5" fillId="0" borderId="26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 quotePrefix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 quotePrefix="1">
      <alignment horizontal="center" vertical="center" wrapText="1" shrinkToFit="1"/>
    </xf>
    <xf numFmtId="0" fontId="2" fillId="0" borderId="27" xfId="0" applyFont="1" applyFill="1" applyBorder="1" applyAlignment="1" quotePrefix="1">
      <alignment horizontal="center" vertical="center" wrapText="1"/>
    </xf>
    <xf numFmtId="178" fontId="14" fillId="0" borderId="15" xfId="118" applyNumberFormat="1" applyFont="1" applyFill="1" applyBorder="1" applyAlignment="1">
      <alignment horizontal="center" vertical="center" shrinkToFit="1"/>
      <protection/>
    </xf>
    <xf numFmtId="0" fontId="14" fillId="0" borderId="15" xfId="0" applyFont="1" applyFill="1" applyBorder="1" applyAlignment="1" quotePrefix="1">
      <alignment horizontal="center" vertical="center"/>
    </xf>
    <xf numFmtId="178" fontId="14" fillId="0" borderId="0" xfId="92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 quotePrefix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indent="1" shrinkToFit="1"/>
    </xf>
    <xf numFmtId="0" fontId="2" fillId="0" borderId="0" xfId="0" applyFont="1" applyFill="1" applyAlignment="1">
      <alignment horizontal="left" vertical="center"/>
    </xf>
    <xf numFmtId="38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92" applyFont="1" applyFill="1" applyBorder="1" applyAlignment="1">
      <alignment horizontal="right" vertical="center" shrinkToFit="1"/>
    </xf>
    <xf numFmtId="41" fontId="16" fillId="0" borderId="20" xfId="92" applyFont="1" applyFill="1" applyBorder="1" applyAlignment="1">
      <alignment horizontal="right" vertical="center" shrinkToFit="1"/>
    </xf>
    <xf numFmtId="0" fontId="16" fillId="0" borderId="0" xfId="0" applyFont="1" applyFill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181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9" fillId="0" borderId="28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/>
    </xf>
    <xf numFmtId="41" fontId="14" fillId="0" borderId="0" xfId="93" applyFont="1" applyFill="1" applyBorder="1" applyAlignment="1">
      <alignment horizontal="right" vertical="center" wrapText="1" indent="1"/>
    </xf>
    <xf numFmtId="41" fontId="5" fillId="0" borderId="0" xfId="93" applyFont="1" applyFill="1" applyBorder="1" applyAlignment="1">
      <alignment horizontal="right" vertical="center" wrapText="1" indent="1"/>
    </xf>
    <xf numFmtId="41" fontId="16" fillId="0" borderId="20" xfId="93" applyFont="1" applyFill="1" applyBorder="1" applyAlignment="1">
      <alignment horizontal="right" vertical="center" wrapText="1" indent="1"/>
    </xf>
    <xf numFmtId="0" fontId="14" fillId="0" borderId="1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shrinkToFit="1"/>
    </xf>
    <xf numFmtId="0" fontId="14" fillId="0" borderId="22" xfId="0" applyFont="1" applyFill="1" applyBorder="1" applyAlignment="1">
      <alignment horizontal="center" vertical="center" shrinkToFit="1"/>
    </xf>
    <xf numFmtId="186" fontId="14" fillId="0" borderId="23" xfId="93" applyNumberFormat="1" applyFont="1" applyFill="1" applyBorder="1" applyAlignment="1">
      <alignment horizontal="right" vertical="center" wrapText="1" indent="1"/>
    </xf>
    <xf numFmtId="186" fontId="14" fillId="0" borderId="19" xfId="93" applyNumberFormat="1" applyFont="1" applyFill="1" applyBorder="1" applyAlignment="1">
      <alignment horizontal="right" vertical="center" wrapText="1" indent="1"/>
    </xf>
    <xf numFmtId="186" fontId="14" fillId="0" borderId="21" xfId="93" applyNumberFormat="1" applyFont="1" applyFill="1" applyBorder="1" applyAlignment="1">
      <alignment horizontal="right" vertical="center" wrapText="1" indent="1"/>
    </xf>
    <xf numFmtId="0" fontId="14" fillId="0" borderId="23" xfId="0" applyFont="1" applyFill="1" applyBorder="1" applyAlignment="1">
      <alignment horizontal="center" vertical="center" shrinkToFit="1"/>
    </xf>
    <xf numFmtId="186" fontId="5" fillId="0" borderId="16" xfId="93" applyNumberFormat="1" applyFont="1" applyFill="1" applyBorder="1" applyAlignment="1">
      <alignment horizontal="right" vertical="center" wrapText="1" indent="1"/>
    </xf>
    <xf numFmtId="186" fontId="5" fillId="0" borderId="0" xfId="93" applyNumberFormat="1" applyFont="1" applyFill="1" applyBorder="1" applyAlignment="1">
      <alignment horizontal="right" vertical="center" wrapText="1" indent="1"/>
    </xf>
    <xf numFmtId="186" fontId="14" fillId="0" borderId="0" xfId="93" applyNumberFormat="1" applyFont="1" applyFill="1" applyBorder="1" applyAlignment="1">
      <alignment horizontal="right" vertical="center" wrapText="1" indent="1"/>
    </xf>
    <xf numFmtId="186" fontId="5" fillId="0" borderId="15" xfId="93" applyNumberFormat="1" applyFont="1" applyFill="1" applyBorder="1" applyAlignment="1">
      <alignment horizontal="right" vertical="center" wrapText="1" indent="1"/>
    </xf>
    <xf numFmtId="0" fontId="16" fillId="0" borderId="24" xfId="0" applyFont="1" applyFill="1" applyBorder="1" applyAlignment="1">
      <alignment horizontal="center" vertical="center" shrinkToFit="1"/>
    </xf>
    <xf numFmtId="186" fontId="16" fillId="0" borderId="18" xfId="93" applyNumberFormat="1" applyFont="1" applyFill="1" applyBorder="1" applyAlignment="1">
      <alignment horizontal="right" vertical="center" wrapText="1" indent="1"/>
    </xf>
    <xf numFmtId="186" fontId="16" fillId="0" borderId="20" xfId="93" applyNumberFormat="1" applyFont="1" applyFill="1" applyBorder="1" applyAlignment="1">
      <alignment horizontal="right" vertical="center" wrapText="1" indent="1"/>
    </xf>
    <xf numFmtId="186" fontId="14" fillId="0" borderId="20" xfId="93" applyNumberFormat="1" applyFont="1" applyFill="1" applyBorder="1" applyAlignment="1">
      <alignment horizontal="right" vertical="center" wrapText="1" indent="1"/>
    </xf>
    <xf numFmtId="186" fontId="5" fillId="0" borderId="20" xfId="93" applyNumberFormat="1" applyFont="1" applyFill="1" applyBorder="1" applyAlignment="1">
      <alignment horizontal="right" vertical="center" wrapText="1" indent="1"/>
    </xf>
    <xf numFmtId="186" fontId="16" fillId="0" borderId="17" xfId="93" applyNumberFormat="1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right" vertical="center" wrapText="1" indent="1" shrinkToFit="1"/>
    </xf>
    <xf numFmtId="182" fontId="16" fillId="0" borderId="15" xfId="0" applyNumberFormat="1" applyFont="1" applyFill="1" applyBorder="1" applyAlignment="1">
      <alignment horizontal="right" vertical="center" wrapText="1" indent="1" shrinkToFit="1"/>
    </xf>
    <xf numFmtId="0" fontId="16" fillId="0" borderId="15" xfId="0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right" vertical="center" wrapText="1" indent="1" shrinkToFit="1"/>
    </xf>
    <xf numFmtId="0" fontId="16" fillId="0" borderId="0" xfId="0" applyFont="1" applyFill="1" applyBorder="1" applyAlignment="1">
      <alignment horizontal="left" vertical="center" indent="1" shrinkToFit="1"/>
    </xf>
    <xf numFmtId="0" fontId="16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 quotePrefix="1">
      <alignment horizontal="left" vertical="center" indent="1" shrinkToFit="1"/>
    </xf>
    <xf numFmtId="0" fontId="16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right" vertical="center"/>
    </xf>
    <xf numFmtId="0" fontId="16" fillId="0" borderId="20" xfId="0" applyFont="1" applyFill="1" applyBorder="1" applyAlignment="1" quotePrefix="1">
      <alignment horizontal="left" vertical="center" indent="1" shrinkToFit="1"/>
    </xf>
    <xf numFmtId="0" fontId="5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5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86" fontId="14" fillId="0" borderId="0" xfId="0" applyNumberFormat="1" applyFont="1" applyFill="1" applyBorder="1" applyAlignment="1">
      <alignment horizontal="right" vertical="center" wrapText="1" indent="1"/>
    </xf>
    <xf numFmtId="186" fontId="14" fillId="0" borderId="31" xfId="0" applyNumberFormat="1" applyFont="1" applyFill="1" applyBorder="1" applyAlignment="1">
      <alignment horizontal="right" vertical="center" wrapText="1" inden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/>
    </xf>
    <xf numFmtId="186" fontId="17" fillId="0" borderId="20" xfId="0" applyNumberFormat="1" applyFont="1" applyFill="1" applyBorder="1" applyAlignment="1">
      <alignment horizontal="right" vertical="center" wrapText="1" indent="1"/>
    </xf>
    <xf numFmtId="186" fontId="17" fillId="0" borderId="38" xfId="0" applyNumberFormat="1" applyFont="1" applyFill="1" applyBorder="1" applyAlignment="1">
      <alignment horizontal="right" vertical="center" wrapText="1" indent="1"/>
    </xf>
    <xf numFmtId="0" fontId="17" fillId="0" borderId="2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186" fontId="16" fillId="0" borderId="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top"/>
    </xf>
    <xf numFmtId="0" fontId="5" fillId="24" borderId="19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vertical="center" shrinkToFit="1"/>
    </xf>
    <xf numFmtId="0" fontId="5" fillId="24" borderId="0" xfId="0" applyFont="1" applyFill="1" applyBorder="1" applyAlignment="1">
      <alignment horizontal="center" vertical="center" shrinkToFit="1"/>
    </xf>
    <xf numFmtId="0" fontId="5" fillId="24" borderId="14" xfId="0" applyFont="1" applyFill="1" applyBorder="1" applyAlignment="1" quotePrefix="1">
      <alignment horizontal="center"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18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vertical="center" shrinkToFit="1"/>
    </xf>
    <xf numFmtId="3" fontId="14" fillId="0" borderId="21" xfId="0" applyNumberFormat="1" applyFont="1" applyFill="1" applyBorder="1" applyAlignment="1">
      <alignment horizontal="center" vertical="center" shrinkToFit="1"/>
    </xf>
    <xf numFmtId="179" fontId="14" fillId="0" borderId="23" xfId="0" applyNumberFormat="1" applyFont="1" applyFill="1" applyBorder="1" applyAlignment="1">
      <alignment horizontal="right" vertical="center" wrapText="1" indent="1" shrinkToFit="1"/>
    </xf>
    <xf numFmtId="179" fontId="14" fillId="0" borderId="19" xfId="0" applyNumberFormat="1" applyFont="1" applyFill="1" applyBorder="1" applyAlignment="1">
      <alignment horizontal="right" vertical="center" wrapText="1" indent="1" shrinkToFit="1"/>
    </xf>
    <xf numFmtId="179" fontId="5" fillId="0" borderId="19" xfId="0" applyNumberFormat="1" applyFont="1" applyFill="1" applyBorder="1" applyAlignment="1">
      <alignment horizontal="right" vertical="center" wrapText="1" indent="1"/>
    </xf>
    <xf numFmtId="199" fontId="14" fillId="0" borderId="21" xfId="0" applyNumberFormat="1" applyFont="1" applyFill="1" applyBorder="1" applyAlignment="1">
      <alignment horizontal="right" vertical="center" wrapText="1" indent="1" shrinkToFit="1"/>
    </xf>
    <xf numFmtId="179" fontId="5" fillId="0" borderId="16" xfId="93" applyNumberFormat="1" applyFont="1" applyFill="1" applyBorder="1" applyAlignment="1">
      <alignment horizontal="right" vertical="center" wrapText="1" indent="1"/>
    </xf>
    <xf numFmtId="179" fontId="5" fillId="0" borderId="0" xfId="93" applyNumberFormat="1" applyFont="1" applyFill="1" applyBorder="1" applyAlignment="1">
      <alignment horizontal="right" vertical="center" wrapText="1" indent="1"/>
    </xf>
    <xf numFmtId="179" fontId="5" fillId="0" borderId="0" xfId="0" applyNumberFormat="1" applyFont="1" applyFill="1" applyBorder="1" applyAlignment="1">
      <alignment horizontal="right" vertical="center" wrapText="1" indent="1"/>
    </xf>
    <xf numFmtId="179" fontId="5" fillId="0" borderId="0" xfId="0" applyNumberFormat="1" applyFont="1" applyFill="1" applyBorder="1" applyAlignment="1">
      <alignment horizontal="right" vertical="center" wrapText="1" indent="1" shrinkToFit="1"/>
    </xf>
    <xf numFmtId="199" fontId="5" fillId="0" borderId="15" xfId="0" applyNumberFormat="1" applyFont="1" applyFill="1" applyBorder="1" applyAlignment="1">
      <alignment horizontal="right" vertical="center" wrapText="1" indent="1" shrinkToFit="1"/>
    </xf>
    <xf numFmtId="179" fontId="16" fillId="0" borderId="16" xfId="93" applyNumberFormat="1" applyFont="1" applyFill="1" applyBorder="1" applyAlignment="1">
      <alignment horizontal="right" vertical="center" wrapText="1" indent="1"/>
    </xf>
    <xf numFmtId="179" fontId="16" fillId="0" borderId="0" xfId="93" applyNumberFormat="1" applyFont="1" applyFill="1" applyBorder="1" applyAlignment="1">
      <alignment horizontal="right" vertical="center" wrapText="1" indent="1"/>
    </xf>
    <xf numFmtId="179" fontId="16" fillId="0" borderId="0" xfId="0" applyNumberFormat="1" applyFont="1" applyFill="1" applyBorder="1" applyAlignment="1">
      <alignment horizontal="right" vertical="center" wrapText="1" indent="1" shrinkToFit="1"/>
    </xf>
    <xf numFmtId="199" fontId="16" fillId="0" borderId="15" xfId="0" applyNumberFormat="1" applyFont="1" applyFill="1" applyBorder="1" applyAlignment="1">
      <alignment horizontal="right" vertical="center" wrapText="1" indent="1" shrinkToFit="1"/>
    </xf>
    <xf numFmtId="3" fontId="14" fillId="0" borderId="16" xfId="0" applyNumberFormat="1" applyFont="1" applyFill="1" applyBorder="1" applyAlignment="1">
      <alignment horizontal="left" vertical="center" wrapText="1" indent="1"/>
    </xf>
    <xf numFmtId="179" fontId="5" fillId="0" borderId="15" xfId="0" applyNumberFormat="1" applyFont="1" applyFill="1" applyBorder="1" applyAlignment="1">
      <alignment horizontal="right" vertical="center" wrapText="1" indent="1"/>
    </xf>
    <xf numFmtId="3" fontId="5" fillId="0" borderId="17" xfId="0" applyNumberFormat="1" applyFont="1" applyFill="1" applyBorder="1" applyAlignment="1">
      <alignment horizontal="center" vertical="center" shrinkToFit="1"/>
    </xf>
    <xf numFmtId="179" fontId="5" fillId="0" borderId="18" xfId="93" applyNumberFormat="1" applyFont="1" applyFill="1" applyBorder="1" applyAlignment="1">
      <alignment horizontal="right" vertical="center" wrapText="1" indent="1"/>
    </xf>
    <xf numFmtId="179" fontId="5" fillId="0" borderId="20" xfId="93" applyNumberFormat="1" applyFont="1" applyFill="1" applyBorder="1" applyAlignment="1">
      <alignment horizontal="right" vertical="center" wrapText="1" indent="1"/>
    </xf>
    <xf numFmtId="179" fontId="5" fillId="0" borderId="20" xfId="0" applyNumberFormat="1" applyFont="1" applyFill="1" applyBorder="1" applyAlignment="1">
      <alignment horizontal="right" vertical="center" wrapText="1" indent="1"/>
    </xf>
    <xf numFmtId="179" fontId="5" fillId="0" borderId="20" xfId="0" applyNumberFormat="1" applyFont="1" applyFill="1" applyBorder="1" applyAlignment="1">
      <alignment horizontal="right" vertical="center" wrapText="1" indent="1" shrinkToFit="1"/>
    </xf>
    <xf numFmtId="199" fontId="5" fillId="0" borderId="17" xfId="0" applyNumberFormat="1" applyFont="1" applyFill="1" applyBorder="1" applyAlignment="1">
      <alignment horizontal="right" vertical="center" wrapText="1" indent="1" shrinkToFit="1"/>
    </xf>
    <xf numFmtId="3" fontId="14" fillId="0" borderId="18" xfId="0" applyNumberFormat="1" applyFont="1" applyFill="1" applyBorder="1" applyAlignment="1">
      <alignment horizontal="left" vertical="center" wrapText="1" indent="1"/>
    </xf>
    <xf numFmtId="0" fontId="16" fillId="0" borderId="21" xfId="0" applyFont="1" applyFill="1" applyBorder="1" applyAlignment="1">
      <alignment horizontal="center" vertical="center"/>
    </xf>
    <xf numFmtId="181" fontId="16" fillId="0" borderId="23" xfId="0" applyNumberFormat="1" applyFont="1" applyFill="1" applyBorder="1" applyAlignment="1">
      <alignment horizontal="right" vertical="center" wrapText="1"/>
    </xf>
    <xf numFmtId="181" fontId="16" fillId="0" borderId="19" xfId="0" applyNumberFormat="1" applyFont="1" applyFill="1" applyBorder="1" applyAlignment="1">
      <alignment horizontal="right" vertical="center" wrapText="1" shrinkToFit="1"/>
    </xf>
    <xf numFmtId="181" fontId="16" fillId="0" borderId="19" xfId="0" applyNumberFormat="1" applyFont="1" applyFill="1" applyBorder="1" applyAlignment="1">
      <alignment horizontal="right" vertical="center" wrapText="1"/>
    </xf>
    <xf numFmtId="181" fontId="5" fillId="0" borderId="16" xfId="0" applyNumberFormat="1" applyFont="1" applyFill="1" applyBorder="1" applyAlignment="1">
      <alignment horizontal="right" vertical="center" wrapText="1"/>
    </xf>
    <xf numFmtId="181" fontId="5" fillId="0" borderId="0" xfId="0" applyNumberFormat="1" applyFont="1" applyFill="1" applyBorder="1" applyAlignment="1">
      <alignment horizontal="right" vertical="center" wrapText="1" shrinkToFit="1"/>
    </xf>
    <xf numFmtId="181" fontId="5" fillId="0" borderId="0" xfId="0" applyNumberFormat="1" applyFont="1" applyFill="1" applyBorder="1" applyAlignment="1">
      <alignment horizontal="right" vertical="center" wrapText="1"/>
    </xf>
    <xf numFmtId="181" fontId="14" fillId="0" borderId="0" xfId="0" applyNumberFormat="1" applyFont="1" applyFill="1" applyBorder="1" applyAlignment="1">
      <alignment horizontal="right" vertical="center" wrapText="1" shrinkToFit="1"/>
    </xf>
    <xf numFmtId="0" fontId="14" fillId="0" borderId="15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>
      <alignment horizontal="right" vertical="center" wrapText="1"/>
    </xf>
    <xf numFmtId="181" fontId="5" fillId="0" borderId="20" xfId="0" applyNumberFormat="1" applyFont="1" applyFill="1" applyBorder="1" applyAlignment="1">
      <alignment horizontal="right" vertical="center" wrapText="1" shrinkToFit="1"/>
    </xf>
    <xf numFmtId="181" fontId="5" fillId="0" borderId="20" xfId="0" applyNumberFormat="1" applyFont="1" applyFill="1" applyBorder="1" applyAlignment="1">
      <alignment horizontal="right" vertical="center" wrapText="1"/>
    </xf>
    <xf numFmtId="0" fontId="5" fillId="24" borderId="40" xfId="0" applyFont="1" applyFill="1" applyBorder="1" applyAlignment="1">
      <alignment horizontal="center" vertical="center" wrapText="1" shrinkToFit="1"/>
    </xf>
    <xf numFmtId="0" fontId="14" fillId="24" borderId="30" xfId="0" applyFont="1" applyFill="1" applyBorder="1" applyAlignment="1">
      <alignment horizontal="center" wrapText="1"/>
    </xf>
    <xf numFmtId="0" fontId="14" fillId="24" borderId="41" xfId="0" applyFont="1" applyFill="1" applyBorder="1" applyAlignment="1">
      <alignment horizontal="center" wrapText="1"/>
    </xf>
    <xf numFmtId="0" fontId="14" fillId="24" borderId="30" xfId="0" applyFont="1" applyFill="1" applyBorder="1" applyAlignment="1">
      <alignment horizontal="center" vertical="center" wrapText="1"/>
    </xf>
    <xf numFmtId="0" fontId="14" fillId="24" borderId="33" xfId="0" applyFont="1" applyFill="1" applyBorder="1" applyAlignment="1">
      <alignment horizontal="center" vertical="center" wrapText="1"/>
    </xf>
    <xf numFmtId="0" fontId="14" fillId="24" borderId="32" xfId="0" applyFont="1" applyFill="1" applyBorder="1" applyAlignment="1">
      <alignment horizontal="center" wrapText="1"/>
    </xf>
    <xf numFmtId="0" fontId="14" fillId="24" borderId="15" xfId="0" applyFont="1" applyFill="1" applyBorder="1" applyAlignment="1">
      <alignment horizontal="justify"/>
    </xf>
    <xf numFmtId="0" fontId="14" fillId="24" borderId="32" xfId="0" applyFont="1" applyFill="1" applyBorder="1" applyAlignment="1">
      <alignment horizontal="center" vertical="center" wrapText="1"/>
    </xf>
    <xf numFmtId="0" fontId="14" fillId="24" borderId="3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shrinkToFit="1"/>
    </xf>
    <xf numFmtId="181" fontId="16" fillId="0" borderId="23" xfId="0" applyNumberFormat="1" applyFont="1" applyFill="1" applyBorder="1" applyAlignment="1">
      <alignment horizontal="right" vertical="center" wrapText="1" shrinkToFit="1"/>
    </xf>
    <xf numFmtId="181" fontId="16" fillId="0" borderId="21" xfId="0" applyNumberFormat="1" applyFont="1" applyFill="1" applyBorder="1" applyAlignment="1">
      <alignment horizontal="right" vertical="center" wrapText="1"/>
    </xf>
    <xf numFmtId="181" fontId="5" fillId="0" borderId="16" xfId="0" applyNumberFormat="1" applyFont="1" applyFill="1" applyBorder="1" applyAlignment="1">
      <alignment horizontal="right" vertical="center" wrapText="1" shrinkToFit="1"/>
    </xf>
    <xf numFmtId="179" fontId="5" fillId="0" borderId="0" xfId="0" applyNumberFormat="1" applyFont="1" applyFill="1" applyBorder="1" applyAlignment="1">
      <alignment horizontal="right" vertical="center" wrapText="1" shrinkToFit="1"/>
    </xf>
    <xf numFmtId="181" fontId="5" fillId="0" borderId="15" xfId="0" applyNumberFormat="1" applyFont="1" applyFill="1" applyBorder="1" applyAlignment="1">
      <alignment horizontal="right" vertical="center" wrapText="1" shrinkToFit="1"/>
    </xf>
    <xf numFmtId="181" fontId="5" fillId="0" borderId="18" xfId="0" applyNumberFormat="1" applyFont="1" applyFill="1" applyBorder="1" applyAlignment="1">
      <alignment horizontal="right" vertical="center" wrapText="1" shrinkToFit="1"/>
    </xf>
    <xf numFmtId="179" fontId="5" fillId="0" borderId="20" xfId="0" applyNumberFormat="1" applyFont="1" applyFill="1" applyBorder="1" applyAlignment="1">
      <alignment horizontal="right" vertical="center" wrapText="1" shrinkToFit="1"/>
    </xf>
    <xf numFmtId="181" fontId="5" fillId="0" borderId="17" xfId="0" applyNumberFormat="1" applyFont="1" applyFill="1" applyBorder="1" applyAlignment="1">
      <alignment horizontal="right" vertical="center" wrapText="1" shrinkToFit="1"/>
    </xf>
    <xf numFmtId="0" fontId="2" fillId="0" borderId="22" xfId="0" applyFont="1" applyFill="1" applyBorder="1" applyAlignment="1" quotePrefix="1">
      <alignment horizontal="center" vertical="center" shrinkToFit="1"/>
    </xf>
    <xf numFmtId="181" fontId="14" fillId="0" borderId="0" xfId="0" applyNumberFormat="1" applyFont="1" applyFill="1" applyAlignment="1">
      <alignment horizontal="center" vertical="center" shrinkToFit="1"/>
    </xf>
    <xf numFmtId="181" fontId="14" fillId="0" borderId="0" xfId="0" applyNumberFormat="1" applyFont="1" applyFill="1" applyAlignment="1" applyProtection="1">
      <alignment horizontal="center" vertical="center" shrinkToFit="1"/>
      <protection locked="0"/>
    </xf>
    <xf numFmtId="0" fontId="17" fillId="0" borderId="16" xfId="0" applyFont="1" applyFill="1" applyBorder="1" applyAlignment="1">
      <alignment horizontal="center" vertical="center" shrinkToFit="1"/>
    </xf>
    <xf numFmtId="181" fontId="5" fillId="0" borderId="0" xfId="0" applyNumberFormat="1" applyFont="1" applyFill="1" applyAlignment="1">
      <alignment horizontal="center" vertical="center" shrinkToFit="1"/>
    </xf>
    <xf numFmtId="0" fontId="5" fillId="0" borderId="16" xfId="0" applyFont="1" applyFill="1" applyBorder="1" applyAlignment="1" quotePrefix="1">
      <alignment horizontal="left" vertical="center" indent="1" shrinkToFit="1"/>
    </xf>
    <xf numFmtId="181" fontId="5" fillId="0" borderId="20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indent="1" shrinkToFit="1"/>
    </xf>
    <xf numFmtId="181" fontId="16" fillId="0" borderId="0" xfId="0" applyNumberFormat="1" applyFont="1" applyFill="1" applyAlignment="1">
      <alignment horizontal="center" vertical="center" shrinkToFit="1"/>
    </xf>
    <xf numFmtId="181" fontId="16" fillId="0" borderId="0" xfId="0" applyNumberFormat="1" applyFont="1" applyFill="1" applyAlignment="1" applyProtection="1">
      <alignment horizontal="center" vertical="center" shrinkToFit="1"/>
      <protection locked="0"/>
    </xf>
    <xf numFmtId="179" fontId="5" fillId="0" borderId="23" xfId="0" applyNumberFormat="1" applyFont="1" applyFill="1" applyBorder="1" applyAlignment="1" quotePrefix="1">
      <alignment horizontal="center" vertical="center" shrinkToFit="1"/>
    </xf>
    <xf numFmtId="178" fontId="14" fillId="0" borderId="16" xfId="0" applyNumberFormat="1" applyFont="1" applyFill="1" applyBorder="1" applyAlignment="1">
      <alignment horizontal="right" vertical="center" wrapText="1" indent="1" shrinkToFit="1"/>
    </xf>
    <xf numFmtId="183" fontId="14" fillId="0" borderId="0" xfId="0" applyNumberFormat="1" applyFont="1" applyFill="1" applyBorder="1" applyAlignment="1">
      <alignment horizontal="right" vertical="center" wrapText="1" indent="1" shrinkToFit="1"/>
    </xf>
    <xf numFmtId="184" fontId="14" fillId="0" borderId="0" xfId="0" applyNumberFormat="1" applyFont="1" applyFill="1" applyBorder="1" applyAlignment="1">
      <alignment horizontal="right" vertical="center" wrapText="1" indent="1" shrinkToFit="1"/>
    </xf>
    <xf numFmtId="188" fontId="17" fillId="0" borderId="16" xfId="0" applyNumberFormat="1" applyFont="1" applyFill="1" applyBorder="1" applyAlignment="1">
      <alignment horizontal="right" vertical="center" wrapText="1" indent="1" shrinkToFit="1"/>
    </xf>
    <xf numFmtId="188" fontId="17" fillId="0" borderId="0" xfId="0" applyNumberFormat="1" applyFont="1" applyFill="1" applyBorder="1" applyAlignment="1">
      <alignment horizontal="right" vertical="center" wrapText="1" indent="1" shrinkToFit="1"/>
    </xf>
    <xf numFmtId="188" fontId="14" fillId="0" borderId="16" xfId="0" applyNumberFormat="1" applyFont="1" applyFill="1" applyBorder="1" applyAlignment="1">
      <alignment horizontal="right" vertical="center" wrapText="1" indent="1" shrinkToFit="1"/>
    </xf>
    <xf numFmtId="183" fontId="5" fillId="0" borderId="0" xfId="0" applyNumberFormat="1" applyFont="1" applyFill="1" applyBorder="1" applyAlignment="1">
      <alignment horizontal="right" vertical="center" wrapText="1" indent="1" shrinkToFit="1"/>
    </xf>
    <xf numFmtId="183" fontId="5" fillId="0" borderId="16" xfId="0" applyNumberFormat="1" applyFont="1" applyFill="1" applyBorder="1" applyAlignment="1">
      <alignment horizontal="right" vertical="center" wrapText="1" indent="1" shrinkToFit="1"/>
    </xf>
    <xf numFmtId="183" fontId="5" fillId="0" borderId="18" xfId="0" applyNumberFormat="1" applyFont="1" applyFill="1" applyBorder="1" applyAlignment="1">
      <alignment horizontal="right" vertical="center" wrapText="1" indent="1" shrinkToFit="1"/>
    </xf>
    <xf numFmtId="183" fontId="5" fillId="0" borderId="20" xfId="0" applyNumberFormat="1" applyFont="1" applyFill="1" applyBorder="1" applyAlignment="1">
      <alignment horizontal="right" vertical="center" wrapText="1" indent="1" shrinkToFit="1"/>
    </xf>
    <xf numFmtId="0" fontId="18" fillId="0" borderId="19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 wrapText="1" indent="1" shrinkToFit="1"/>
    </xf>
    <xf numFmtId="207" fontId="5" fillId="0" borderId="0" xfId="0" applyNumberFormat="1" applyFont="1" applyFill="1" applyBorder="1" applyAlignment="1">
      <alignment horizontal="right" vertical="center" wrapText="1" indent="1" shrinkToFit="1"/>
    </xf>
    <xf numFmtId="179" fontId="14" fillId="0" borderId="0" xfId="0" applyNumberFormat="1" applyFont="1" applyFill="1" applyBorder="1" applyAlignment="1">
      <alignment horizontal="right" vertical="center" wrapText="1" indent="1" shrinkToFit="1"/>
    </xf>
    <xf numFmtId="207" fontId="14" fillId="0" borderId="0" xfId="0" applyNumberFormat="1" applyFont="1" applyFill="1" applyBorder="1" applyAlignment="1">
      <alignment horizontal="right" vertical="center" wrapText="1" indent="1" shrinkToFit="1"/>
    </xf>
    <xf numFmtId="0" fontId="6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centerContinuous" vertical="center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Continuous" vertical="center"/>
      <protection locked="0"/>
    </xf>
    <xf numFmtId="176" fontId="14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176" fontId="14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176" fontId="14" fillId="0" borderId="22" xfId="0" applyNumberFormat="1" applyFont="1" applyFill="1" applyBorder="1" applyAlignment="1" applyProtection="1">
      <alignment horizontal="right" vertical="center" wrapText="1" indent="1" shrinkToFit="1"/>
      <protection locked="0"/>
    </xf>
    <xf numFmtId="178" fontId="14" fillId="0" borderId="22" xfId="0" applyNumberFormat="1" applyFont="1" applyFill="1" applyBorder="1" applyAlignment="1" applyProtection="1">
      <alignment horizontal="right" vertical="center" wrapText="1" indent="1" shrinkToFit="1"/>
      <protection locked="0"/>
    </xf>
    <xf numFmtId="178" fontId="14" fillId="0" borderId="21" xfId="0" applyNumberFormat="1" applyFont="1" applyFill="1" applyBorder="1" applyAlignment="1" applyProtection="1">
      <alignment horizontal="right" vertical="center" wrapText="1" indent="1" shrinkToFit="1"/>
      <protection locked="0"/>
    </xf>
    <xf numFmtId="176" fontId="14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81" fontId="14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76" fontId="14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178" fontId="14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207" fontId="14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76" fontId="14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207" fontId="14" fillId="0" borderId="16" xfId="0" applyNumberFormat="1" applyFont="1" applyFill="1" applyBorder="1" applyAlignment="1" applyProtection="1">
      <alignment horizontal="right" vertical="center" wrapText="1" indent="1" shrinkToFit="1"/>
      <protection locked="0"/>
    </xf>
    <xf numFmtId="178" fontId="14" fillId="0" borderId="15" xfId="0" applyNumberFormat="1" applyFont="1" applyFill="1" applyBorder="1" applyAlignment="1" applyProtection="1">
      <alignment horizontal="right" vertical="center" wrapText="1" indent="1" shrinkToFit="1"/>
      <protection locked="0"/>
    </xf>
    <xf numFmtId="176" fontId="1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76" fontId="1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6" fontId="17" fillId="0" borderId="16" xfId="0" applyNumberFormat="1" applyFont="1" applyFill="1" applyBorder="1" applyAlignment="1" applyProtection="1">
      <alignment horizontal="right" vertical="center" wrapText="1" indent="1" shrinkToFit="1"/>
      <protection locked="0"/>
    </xf>
    <xf numFmtId="176" fontId="17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5" fillId="0" borderId="15" xfId="0" applyFont="1" applyFill="1" applyBorder="1" applyAlignment="1" applyProtection="1">
      <alignment horizontal="left" vertical="center" indent="1" shrinkToFit="1"/>
      <protection locked="0"/>
    </xf>
    <xf numFmtId="176" fontId="5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78" fontId="5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178" fontId="5" fillId="0" borderId="15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81" fontId="5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center" indent="1" shrinkToFit="1"/>
      <protection locked="0"/>
    </xf>
    <xf numFmtId="41" fontId="5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1" fontId="5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1" fontId="5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41" fontId="5" fillId="0" borderId="16" xfId="93" applyNumberFormat="1" applyFont="1" applyFill="1" applyBorder="1" applyAlignment="1" applyProtection="1">
      <alignment horizontal="right" vertical="center" wrapText="1" shrinkToFit="1"/>
      <protection locked="0"/>
    </xf>
    <xf numFmtId="41" fontId="5" fillId="0" borderId="14" xfId="93" applyNumberFormat="1" applyFont="1" applyFill="1" applyBorder="1" applyAlignment="1" applyProtection="1">
      <alignment horizontal="right" vertical="center" wrapText="1" indent="1" shrinkToFit="1"/>
      <protection locked="0"/>
    </xf>
    <xf numFmtId="41" fontId="5" fillId="0" borderId="15" xfId="93" applyNumberFormat="1" applyFont="1" applyFill="1" applyBorder="1" applyAlignment="1" applyProtection="1">
      <alignment horizontal="right" vertical="center" wrapText="1" shrinkToFit="1"/>
      <protection locked="0"/>
    </xf>
    <xf numFmtId="181" fontId="5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207" fontId="5" fillId="0" borderId="14" xfId="93" applyNumberFormat="1" applyFont="1" applyFill="1" applyBorder="1" applyAlignment="1" applyProtection="1">
      <alignment horizontal="right" vertical="center" wrapText="1" indent="1" shrinkToFit="1"/>
      <protection locked="0"/>
    </xf>
    <xf numFmtId="207" fontId="5" fillId="0" borderId="16" xfId="93" applyNumberFormat="1" applyFont="1" applyFill="1" applyBorder="1" applyAlignment="1" applyProtection="1">
      <alignment horizontal="right" vertical="center" wrapText="1" shrinkToFit="1"/>
      <protection locked="0"/>
    </xf>
    <xf numFmtId="41" fontId="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207" fontId="5" fillId="0" borderId="14" xfId="0" applyNumberFormat="1" applyFont="1" applyFill="1" applyBorder="1" applyAlignment="1" applyProtection="1">
      <alignment horizontal="right" vertical="center" wrapText="1" indent="1" shrinkToFit="1"/>
      <protection locked="0"/>
    </xf>
    <xf numFmtId="185" fontId="5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20" xfId="0" applyFont="1" applyFill="1" applyBorder="1" applyAlignment="1" applyProtection="1">
      <alignment horizontal="left" vertical="center" indent="1" shrinkToFit="1"/>
      <protection locked="0"/>
    </xf>
    <xf numFmtId="176" fontId="5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78" fontId="5" fillId="0" borderId="24" xfId="0" applyNumberFormat="1" applyFont="1" applyFill="1" applyBorder="1" applyAlignment="1" applyProtection="1">
      <alignment horizontal="right" vertical="center" wrapText="1" indent="1" shrinkToFit="1"/>
      <protection locked="0"/>
    </xf>
    <xf numFmtId="181" fontId="5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207" fontId="14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81" fontId="5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207" fontId="14" fillId="0" borderId="18" xfId="0" applyNumberFormat="1" applyFont="1" applyFill="1" applyBorder="1" applyAlignment="1" applyProtection="1">
      <alignment horizontal="right" vertical="center" wrapText="1" indent="1" shrinkToFit="1"/>
      <protection locked="0"/>
    </xf>
    <xf numFmtId="185" fontId="5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207" fontId="5" fillId="0" borderId="24" xfId="93" applyNumberFormat="1" applyFont="1" applyFill="1" applyBorder="1" applyAlignment="1" applyProtection="1">
      <alignment horizontal="right" vertical="center" wrapText="1" indent="1" shrinkToFi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115" applyFont="1" applyFill="1">
      <alignment vertical="center"/>
      <protection/>
    </xf>
    <xf numFmtId="0" fontId="14" fillId="0" borderId="22" xfId="115" applyFont="1" applyFill="1" applyBorder="1" applyAlignment="1">
      <alignment horizontal="center" vertical="center" wrapText="1"/>
      <protection/>
    </xf>
    <xf numFmtId="0" fontId="14" fillId="0" borderId="16" xfId="115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115" applyFont="1" applyFill="1">
      <alignment vertical="center"/>
      <protection/>
    </xf>
    <xf numFmtId="0" fontId="61" fillId="0" borderId="0" xfId="0" applyFont="1" applyFill="1" applyAlignment="1" applyProtection="1">
      <alignment vertical="center"/>
      <protection locked="0"/>
    </xf>
    <xf numFmtId="0" fontId="16" fillId="0" borderId="24" xfId="115" applyFont="1" applyFill="1" applyBorder="1" applyAlignment="1">
      <alignment horizontal="center" vertical="center" wrapText="1"/>
      <protection/>
    </xf>
    <xf numFmtId="0" fontId="16" fillId="0" borderId="18" xfId="115" applyFont="1" applyFill="1" applyBorder="1" applyAlignment="1">
      <alignment horizontal="center" vertical="center"/>
      <protection/>
    </xf>
    <xf numFmtId="0" fontId="16" fillId="0" borderId="0" xfId="115" applyFont="1" applyFill="1">
      <alignment vertical="center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176" fontId="14" fillId="0" borderId="14" xfId="0" applyNumberFormat="1" applyFont="1" applyFill="1" applyBorder="1" applyAlignment="1">
      <alignment horizontal="center" vertical="center" wrapText="1" shrinkToFit="1"/>
    </xf>
    <xf numFmtId="176" fontId="14" fillId="0" borderId="14" xfId="0" applyNumberFormat="1" applyFont="1" applyFill="1" applyBorder="1" applyAlignment="1">
      <alignment horizontal="center" vertical="center" shrinkToFit="1"/>
    </xf>
    <xf numFmtId="176" fontId="14" fillId="0" borderId="24" xfId="0" applyNumberFormat="1" applyFont="1" applyFill="1" applyBorder="1" applyAlignment="1">
      <alignment horizontal="center" vertical="center" shrinkToFit="1"/>
    </xf>
    <xf numFmtId="176" fontId="19" fillId="0" borderId="22" xfId="0" applyNumberFormat="1" applyFont="1" applyFill="1" applyBorder="1" applyAlignment="1">
      <alignment horizontal="center" vertical="center" wrapText="1" shrinkToFit="1"/>
    </xf>
    <xf numFmtId="176" fontId="19" fillId="0" borderId="14" xfId="0" applyNumberFormat="1" applyFont="1" applyFill="1" applyBorder="1" applyAlignment="1">
      <alignment horizontal="center" vertical="center" wrapText="1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 quotePrefix="1">
      <alignment horizontal="center" vertical="center" shrinkToFit="1"/>
    </xf>
    <xf numFmtId="176" fontId="5" fillId="0" borderId="26" xfId="0" applyNumberFormat="1" applyFont="1" applyFill="1" applyBorder="1" applyAlignment="1" quotePrefix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" fillId="0" borderId="23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quotePrefix="1">
      <alignment horizontal="center" vertical="center" shrinkToFit="1"/>
    </xf>
    <xf numFmtId="0" fontId="2" fillId="0" borderId="21" xfId="0" applyFont="1" applyFill="1" applyBorder="1" applyAlignment="1" quotePrefix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10" fillId="0" borderId="21" xfId="118" applyFont="1" applyFill="1" applyBorder="1" applyAlignment="1">
      <alignment horizontal="center" vertical="center" shrinkToFit="1"/>
      <protection/>
    </xf>
    <xf numFmtId="0" fontId="5" fillId="0" borderId="15" xfId="118" applyFont="1" applyFill="1" applyBorder="1" applyAlignment="1">
      <alignment horizontal="center" vertical="center" shrinkToFit="1"/>
      <protection/>
    </xf>
    <xf numFmtId="0" fontId="5" fillId="0" borderId="17" xfId="118" applyFont="1" applyFill="1" applyBorder="1" applyAlignment="1">
      <alignment horizontal="center" vertical="center" shrinkToFit="1"/>
      <protection/>
    </xf>
    <xf numFmtId="0" fontId="5" fillId="0" borderId="23" xfId="118" applyFont="1" applyFill="1" applyBorder="1" applyAlignment="1">
      <alignment horizontal="center" vertical="center" shrinkToFit="1"/>
      <protection/>
    </xf>
    <xf numFmtId="0" fontId="5" fillId="0" borderId="16" xfId="118" applyFont="1" applyFill="1" applyBorder="1" applyAlignment="1">
      <alignment horizontal="center" vertical="center" shrinkToFit="1"/>
      <protection/>
    </xf>
    <xf numFmtId="0" fontId="5" fillId="0" borderId="18" xfId="118" applyFont="1" applyFill="1" applyBorder="1" applyAlignment="1">
      <alignment horizontal="center" vertical="center" shrinkToFit="1"/>
      <protection/>
    </xf>
    <xf numFmtId="0" fontId="4" fillId="0" borderId="0" xfId="118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 quotePrefix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 quotePrefix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9" fillId="0" borderId="28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5" fillId="24" borderId="25" xfId="0" applyFont="1" applyFill="1" applyBorder="1" applyAlignment="1">
      <alignment horizontal="center" vertical="center" shrinkToFit="1"/>
    </xf>
    <xf numFmtId="0" fontId="5" fillId="24" borderId="2" xfId="0" applyFont="1" applyFill="1" applyBorder="1" applyAlignment="1">
      <alignment horizontal="center" vertical="center" shrinkToFit="1"/>
    </xf>
    <xf numFmtId="0" fontId="5" fillId="24" borderId="26" xfId="0" applyFont="1" applyFill="1" applyBorder="1" applyAlignment="1">
      <alignment horizontal="center" vertical="center" shrinkToFit="1"/>
    </xf>
    <xf numFmtId="0" fontId="5" fillId="24" borderId="23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24" borderId="23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14" fillId="24" borderId="29" xfId="0" applyFont="1" applyFill="1" applyBorder="1" applyAlignment="1">
      <alignment horizontal="center" vertical="center" wrapText="1"/>
    </xf>
    <xf numFmtId="0" fontId="14" fillId="24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8" xfId="0" applyFont="1" applyFill="1" applyBorder="1" applyAlignment="1" quotePrefix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178" fontId="14" fillId="0" borderId="23" xfId="0" applyNumberFormat="1" applyFont="1" applyFill="1" applyBorder="1" applyAlignment="1">
      <alignment horizontal="right" vertical="center" wrapText="1" indent="1" shrinkToFit="1"/>
    </xf>
    <xf numFmtId="178" fontId="14" fillId="0" borderId="16" xfId="0" applyNumberFormat="1" applyFont="1" applyFill="1" applyBorder="1" applyAlignment="1">
      <alignment horizontal="right" vertical="center" wrapText="1" indent="1" shrinkToFit="1"/>
    </xf>
    <xf numFmtId="178" fontId="14" fillId="0" borderId="19" xfId="0" applyNumberFormat="1" applyFont="1" applyFill="1" applyBorder="1" applyAlignment="1">
      <alignment horizontal="right" vertical="center" wrapText="1" indent="1" shrinkToFit="1"/>
    </xf>
    <xf numFmtId="178" fontId="14" fillId="0" borderId="0" xfId="0" applyNumberFormat="1" applyFont="1" applyFill="1" applyBorder="1" applyAlignment="1">
      <alignment horizontal="right" vertical="center" wrapText="1" indent="1" shrinkToFit="1"/>
    </xf>
    <xf numFmtId="207" fontId="5" fillId="0" borderId="19" xfId="0" applyNumberFormat="1" applyFont="1" applyFill="1" applyBorder="1" applyAlignment="1">
      <alignment horizontal="right" vertical="center" wrapText="1" indent="1" shrinkToFit="1"/>
    </xf>
    <xf numFmtId="207" fontId="5" fillId="0" borderId="0" xfId="0" applyNumberFormat="1" applyFont="1" applyFill="1" applyBorder="1" applyAlignment="1">
      <alignment horizontal="right" vertical="center" wrapText="1" indent="1" shrinkToFit="1"/>
    </xf>
    <xf numFmtId="179" fontId="14" fillId="0" borderId="19" xfId="0" applyNumberFormat="1" applyFont="1" applyFill="1" applyBorder="1" applyAlignment="1">
      <alignment horizontal="right" vertical="center" wrapText="1" indent="1" shrinkToFit="1"/>
    </xf>
    <xf numFmtId="179" fontId="14" fillId="0" borderId="0" xfId="0" applyNumberFormat="1" applyFont="1" applyFill="1" applyBorder="1" applyAlignment="1">
      <alignment horizontal="right" vertical="center" wrapText="1" indent="1" shrinkToFit="1"/>
    </xf>
    <xf numFmtId="179" fontId="17" fillId="0" borderId="0" xfId="0" applyNumberFormat="1" applyFont="1" applyFill="1" applyBorder="1" applyAlignment="1">
      <alignment horizontal="right" vertical="center" wrapText="1" indent="1" shrinkToFit="1"/>
    </xf>
    <xf numFmtId="179" fontId="5" fillId="0" borderId="0" xfId="0" applyNumberFormat="1" applyFont="1" applyFill="1" applyBorder="1" applyAlignment="1">
      <alignment horizontal="right" vertical="center" wrapText="1" indent="1" shrinkToFit="1"/>
    </xf>
    <xf numFmtId="0" fontId="17" fillId="0" borderId="15" xfId="0" applyFont="1" applyFill="1" applyBorder="1" applyAlignment="1">
      <alignment horizontal="center" vertical="center" shrinkToFit="1"/>
    </xf>
    <xf numFmtId="178" fontId="17" fillId="0" borderId="16" xfId="0" applyNumberFormat="1" applyFont="1" applyFill="1" applyBorder="1" applyAlignment="1">
      <alignment horizontal="right" vertical="center" wrapText="1" indent="1" shrinkToFit="1"/>
    </xf>
    <xf numFmtId="178" fontId="17" fillId="0" borderId="0" xfId="0" applyNumberFormat="1" applyFont="1" applyFill="1" applyBorder="1" applyAlignment="1">
      <alignment horizontal="right" vertical="center" wrapText="1" indent="1" shrinkToFit="1"/>
    </xf>
    <xf numFmtId="178" fontId="16" fillId="0" borderId="0" xfId="0" applyNumberFormat="1" applyFont="1" applyFill="1" applyBorder="1" applyAlignment="1">
      <alignment horizontal="right" vertical="center" wrapText="1" indent="1" shrinkToFit="1"/>
    </xf>
    <xf numFmtId="0" fontId="5" fillId="0" borderId="15" xfId="0" applyFont="1" applyFill="1" applyBorder="1" applyAlignment="1">
      <alignment horizontal="right" vertical="center" indent="1" shrinkToFit="1"/>
    </xf>
    <xf numFmtId="178" fontId="5" fillId="0" borderId="16" xfId="0" applyNumberFormat="1" applyFont="1" applyFill="1" applyBorder="1" applyAlignment="1">
      <alignment horizontal="right" vertical="center" wrapText="1" indent="1" shrinkToFit="1"/>
    </xf>
    <xf numFmtId="207" fontId="14" fillId="0" borderId="0" xfId="0" applyNumberFormat="1" applyFont="1" applyFill="1" applyBorder="1" applyAlignment="1">
      <alignment horizontal="right" vertical="center" wrapText="1" indent="1" shrinkToFit="1"/>
    </xf>
    <xf numFmtId="178" fontId="5" fillId="0" borderId="0" xfId="0" applyNumberFormat="1" applyFont="1" applyFill="1" applyBorder="1" applyAlignment="1">
      <alignment horizontal="right" vertical="center" wrapText="1" indent="1" shrinkToFit="1"/>
    </xf>
    <xf numFmtId="207" fontId="14" fillId="0" borderId="0" xfId="114" applyNumberFormat="1" applyFont="1" applyFill="1" applyBorder="1" applyAlignment="1">
      <alignment horizontal="right" vertical="center" wrapText="1" indent="1"/>
      <protection/>
    </xf>
    <xf numFmtId="180" fontId="5" fillId="0" borderId="0" xfId="0" applyNumberFormat="1" applyFont="1" applyFill="1" applyBorder="1" applyAlignment="1">
      <alignment horizontal="right" vertical="center" wrapText="1" indent="1" shrinkToFit="1"/>
    </xf>
    <xf numFmtId="180" fontId="14" fillId="0" borderId="0" xfId="0" applyNumberFormat="1" applyFont="1" applyFill="1" applyBorder="1" applyAlignment="1">
      <alignment horizontal="right" vertical="center" wrapText="1" indent="1" shrinkToFit="1"/>
    </xf>
    <xf numFmtId="213" fontId="14" fillId="0" borderId="0" xfId="114" applyNumberFormat="1" applyFont="1" applyFill="1" applyBorder="1" applyAlignment="1">
      <alignment horizontal="right" vertical="center" wrapText="1" indent="1"/>
      <protection/>
    </xf>
    <xf numFmtId="0" fontId="5" fillId="0" borderId="17" xfId="0" applyFont="1" applyFill="1" applyBorder="1" applyAlignment="1">
      <alignment horizontal="right" vertical="center" indent="1" shrinkToFit="1"/>
    </xf>
    <xf numFmtId="178" fontId="5" fillId="0" borderId="18" xfId="0" applyNumberFormat="1" applyFont="1" applyFill="1" applyBorder="1" applyAlignment="1">
      <alignment horizontal="right" vertical="center" wrapText="1" indent="1" shrinkToFit="1"/>
    </xf>
    <xf numFmtId="207" fontId="5" fillId="0" borderId="20" xfId="0" applyNumberFormat="1" applyFont="1" applyFill="1" applyBorder="1" applyAlignment="1">
      <alignment horizontal="right" vertical="center" wrapText="1" indent="1" shrinkToFit="1"/>
    </xf>
    <xf numFmtId="0" fontId="5" fillId="0" borderId="20" xfId="0" applyFont="1" applyFill="1" applyBorder="1" applyAlignment="1">
      <alignment horizontal="right" vertical="center" wrapText="1" indent="1"/>
    </xf>
    <xf numFmtId="179" fontId="5" fillId="0" borderId="20" xfId="0" applyNumberFormat="1" applyFont="1" applyFill="1" applyBorder="1" applyAlignment="1">
      <alignment horizontal="right" vertical="center" wrapText="1" indent="1" shrinkToFit="1"/>
    </xf>
    <xf numFmtId="207" fontId="14" fillId="0" borderId="20" xfId="0" applyNumberFormat="1" applyFont="1" applyFill="1" applyBorder="1" applyAlignment="1">
      <alignment horizontal="right" vertical="center" wrapText="1" indent="1" shrinkToFit="1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 quotePrefix="1">
      <alignment horizontal="center" vertical="center" shrinkToFit="1"/>
      <protection locked="0"/>
    </xf>
    <xf numFmtId="0" fontId="5" fillId="0" borderId="17" xfId="0" applyFont="1" applyFill="1" applyBorder="1" applyAlignment="1" applyProtection="1" quotePrefix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6" fillId="0" borderId="20" xfId="115" applyFont="1" applyFill="1" applyBorder="1" applyAlignment="1">
      <alignment horizontal="right" vertical="center"/>
      <protection/>
    </xf>
    <xf numFmtId="0" fontId="5" fillId="0" borderId="27" xfId="115" applyFont="1" applyFill="1" applyBorder="1" applyAlignment="1">
      <alignment horizontal="center" vertical="center"/>
      <protection/>
    </xf>
    <xf numFmtId="0" fontId="5" fillId="0" borderId="27" xfId="115" applyFont="1" applyFill="1" applyBorder="1" applyAlignment="1">
      <alignment horizontal="center" vertical="center" wrapText="1"/>
      <protection/>
    </xf>
    <xf numFmtId="0" fontId="5" fillId="0" borderId="23" xfId="115" applyFont="1" applyFill="1" applyBorder="1" applyAlignment="1">
      <alignment horizontal="center" vertical="center"/>
      <protection/>
    </xf>
    <xf numFmtId="0" fontId="5" fillId="0" borderId="16" xfId="115" applyFont="1" applyFill="1" applyBorder="1" applyAlignment="1">
      <alignment horizontal="center" vertical="center"/>
      <protection/>
    </xf>
    <xf numFmtId="0" fontId="5" fillId="0" borderId="18" xfId="115" applyFont="1" applyFill="1" applyBorder="1" applyAlignment="1">
      <alignment horizontal="center" vertical="center"/>
      <protection/>
    </xf>
    <xf numFmtId="0" fontId="5" fillId="0" borderId="19" xfId="115" applyFont="1" applyFill="1" applyBorder="1" applyAlignment="1">
      <alignment horizontal="center" vertical="center"/>
      <protection/>
    </xf>
    <xf numFmtId="0" fontId="5" fillId="0" borderId="19" xfId="115" applyFont="1" applyFill="1" applyBorder="1" applyAlignment="1">
      <alignment horizontal="center" vertical="center" wrapText="1"/>
      <protection/>
    </xf>
    <xf numFmtId="0" fontId="5" fillId="0" borderId="21" xfId="115" applyFont="1" applyFill="1" applyBorder="1" applyAlignment="1">
      <alignment horizontal="center" vertical="center" wrapText="1"/>
      <protection/>
    </xf>
    <xf numFmtId="0" fontId="16" fillId="0" borderId="18" xfId="115" applyFont="1" applyFill="1" applyBorder="1" applyAlignment="1">
      <alignment horizontal="center" vertical="center"/>
      <protection/>
    </xf>
    <xf numFmtId="0" fontId="16" fillId="0" borderId="20" xfId="115" applyFont="1" applyFill="1" applyBorder="1" applyAlignment="1">
      <alignment horizontal="center" vertical="center"/>
      <protection/>
    </xf>
    <xf numFmtId="0" fontId="16" fillId="0" borderId="20" xfId="115" applyFont="1" applyFill="1" applyBorder="1" applyAlignment="1">
      <alignment horizontal="center" vertical="center" wrapText="1"/>
      <protection/>
    </xf>
    <xf numFmtId="0" fontId="16" fillId="0" borderId="17" xfId="115" applyFont="1" applyFill="1" applyBorder="1" applyAlignment="1">
      <alignment horizontal="center" vertical="center" wrapText="1"/>
      <protection/>
    </xf>
  </cellXfs>
  <cellStyles count="10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보통" xfId="87"/>
    <cellStyle name="뷭?_BOOKSHIP" xfId="88"/>
    <cellStyle name="설명 텍스트" xfId="89"/>
    <cellStyle name="셀 확인" xfId="90"/>
    <cellStyle name="Comma" xfId="91"/>
    <cellStyle name="Comma [0]" xfId="92"/>
    <cellStyle name="쉼표 [0] 2" xfId="93"/>
    <cellStyle name="스타일 1" xfId="94"/>
    <cellStyle name="안건회계법인" xfId="95"/>
    <cellStyle name="연결된 셀" xfId="96"/>
    <cellStyle name="Followed Hyperlink" xfId="97"/>
    <cellStyle name="요약" xfId="98"/>
    <cellStyle name="입력" xfId="99"/>
    <cellStyle name="제목" xfId="100"/>
    <cellStyle name="제목 1" xfId="101"/>
    <cellStyle name="제목 2" xfId="102"/>
    <cellStyle name="제목 3" xfId="103"/>
    <cellStyle name="제목 4" xfId="104"/>
    <cellStyle name="좋음" xfId="105"/>
    <cellStyle name="출력" xfId="106"/>
    <cellStyle name="콤마 [0]_ 견적기준 FLOW " xfId="107"/>
    <cellStyle name="콤마 [0]_해안선및도서" xfId="108"/>
    <cellStyle name="콤마_ 견적기준 FLOW " xfId="109"/>
    <cellStyle name="Currency" xfId="110"/>
    <cellStyle name="Currency [0]" xfId="111"/>
    <cellStyle name="통화 [0] 2" xfId="112"/>
    <cellStyle name="표준 2" xfId="113"/>
    <cellStyle name="표준 2 2" xfId="114"/>
    <cellStyle name="표준 3" xfId="115"/>
    <cellStyle name="표준 4" xfId="116"/>
    <cellStyle name="표준 5" xfId="117"/>
    <cellStyle name="표준_15.재정" xfId="118"/>
    <cellStyle name="표준_인구" xfId="119"/>
    <cellStyle name="Hyperlink" xfId="12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85" zoomScaleNormal="85" zoomScalePageLayoutView="0" workbookViewId="0" topLeftCell="A1">
      <selection activeCell="F23" sqref="F23"/>
    </sheetView>
  </sheetViews>
  <sheetFormatPr defaultColWidth="8.88671875" defaultRowHeight="13.5"/>
  <cols>
    <col min="1" max="1" width="8.3359375" style="33" customWidth="1"/>
    <col min="2" max="2" width="12.21484375" style="33" customWidth="1"/>
    <col min="3" max="3" width="12.3359375" style="33" customWidth="1"/>
    <col min="4" max="4" width="9.10546875" style="33" bestFit="1" customWidth="1"/>
    <col min="5" max="7" width="10.3359375" style="33" customWidth="1"/>
    <col min="8" max="8" width="9.10546875" style="33" customWidth="1"/>
    <col min="9" max="13" width="10.3359375" style="33" customWidth="1"/>
    <col min="14" max="14" width="9.5546875" style="33" customWidth="1"/>
    <col min="15" max="16384" width="8.88671875" style="33" customWidth="1"/>
  </cols>
  <sheetData>
    <row r="1" spans="1:13" ht="25.5" customHeight="1">
      <c r="A1" s="488" t="s">
        <v>231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3" ht="15.75" customHeight="1">
      <c r="A2" s="132" t="s">
        <v>232</v>
      </c>
      <c r="B2" s="132"/>
      <c r="C2" s="35"/>
      <c r="D2" s="35"/>
      <c r="E2" s="35"/>
      <c r="F2" s="35"/>
      <c r="G2" s="35"/>
      <c r="H2" s="35"/>
      <c r="I2" s="35"/>
      <c r="J2" s="35"/>
      <c r="M2" s="133" t="s">
        <v>233</v>
      </c>
    </row>
    <row r="3" spans="1:13" ht="19.5" customHeight="1">
      <c r="A3" s="71"/>
      <c r="B3" s="38" t="s">
        <v>234</v>
      </c>
      <c r="C3" s="489" t="s">
        <v>235</v>
      </c>
      <c r="D3" s="491"/>
      <c r="E3" s="491"/>
      <c r="F3" s="491"/>
      <c r="G3" s="491"/>
      <c r="H3" s="491"/>
      <c r="I3" s="491"/>
      <c r="J3" s="491"/>
      <c r="K3" s="491"/>
      <c r="L3" s="492"/>
      <c r="M3" s="135"/>
    </row>
    <row r="4" spans="1:13" ht="19.5" customHeight="1">
      <c r="A4" s="72" t="s">
        <v>236</v>
      </c>
      <c r="B4" s="46"/>
      <c r="C4" s="49"/>
      <c r="D4" s="489" t="s">
        <v>237</v>
      </c>
      <c r="E4" s="490"/>
      <c r="F4" s="490"/>
      <c r="G4" s="490"/>
      <c r="H4" s="490"/>
      <c r="I4" s="490"/>
      <c r="J4" s="490"/>
      <c r="K4" s="493" t="s">
        <v>238</v>
      </c>
      <c r="L4" s="494"/>
      <c r="M4" s="47" t="s">
        <v>239</v>
      </c>
    </row>
    <row r="5" spans="1:13" ht="19.5" customHeight="1">
      <c r="A5" s="42"/>
      <c r="B5" s="46"/>
      <c r="C5" s="136"/>
      <c r="D5" s="49"/>
      <c r="E5" s="49" t="s">
        <v>240</v>
      </c>
      <c r="F5" s="49" t="s">
        <v>241</v>
      </c>
      <c r="G5" s="49" t="s">
        <v>242</v>
      </c>
      <c r="H5" s="49" t="s">
        <v>243</v>
      </c>
      <c r="I5" s="41" t="s">
        <v>244</v>
      </c>
      <c r="J5" s="49" t="s">
        <v>245</v>
      </c>
      <c r="K5" s="49"/>
      <c r="L5" s="38" t="s">
        <v>246</v>
      </c>
      <c r="M5" s="47"/>
    </row>
    <row r="6" spans="1:13" ht="19.5" customHeight="1">
      <c r="A6" s="42"/>
      <c r="B6" s="46" t="s">
        <v>247</v>
      </c>
      <c r="C6" s="136"/>
      <c r="D6" s="46"/>
      <c r="E6" s="46"/>
      <c r="F6" s="46"/>
      <c r="G6" s="46"/>
      <c r="H6" s="46"/>
      <c r="I6" s="46"/>
      <c r="J6" s="46" t="s">
        <v>248</v>
      </c>
      <c r="K6" s="46"/>
      <c r="L6" s="46" t="s">
        <v>249</v>
      </c>
      <c r="M6" s="47"/>
    </row>
    <row r="7" spans="1:13" ht="19.5" customHeight="1">
      <c r="A7" s="44"/>
      <c r="B7" s="50" t="s">
        <v>250</v>
      </c>
      <c r="C7" s="50"/>
      <c r="D7" s="50"/>
      <c r="E7" s="104" t="s">
        <v>251</v>
      </c>
      <c r="F7" s="104" t="s">
        <v>252</v>
      </c>
      <c r="G7" s="104" t="s">
        <v>253</v>
      </c>
      <c r="H7" s="137" t="s">
        <v>85</v>
      </c>
      <c r="I7" s="104" t="s">
        <v>254</v>
      </c>
      <c r="J7" s="50" t="s">
        <v>255</v>
      </c>
      <c r="K7" s="50"/>
      <c r="L7" s="50" t="s">
        <v>256</v>
      </c>
      <c r="M7" s="51"/>
    </row>
    <row r="8" spans="1:13" s="144" customFormat="1" ht="24.75" customHeight="1">
      <c r="A8" s="97" t="s">
        <v>126</v>
      </c>
      <c r="B8" s="140">
        <v>388968</v>
      </c>
      <c r="C8" s="141">
        <v>369493</v>
      </c>
      <c r="D8" s="141">
        <v>225128</v>
      </c>
      <c r="E8" s="141">
        <v>145852</v>
      </c>
      <c r="F8" s="141">
        <v>64552</v>
      </c>
      <c r="G8" s="141">
        <v>7719</v>
      </c>
      <c r="H8" s="141">
        <v>7005</v>
      </c>
      <c r="I8" s="139">
        <v>0</v>
      </c>
      <c r="J8" s="139">
        <v>0</v>
      </c>
      <c r="K8" s="141">
        <v>123973</v>
      </c>
      <c r="L8" s="142">
        <v>106874</v>
      </c>
      <c r="M8" s="143" t="s">
        <v>126</v>
      </c>
    </row>
    <row r="9" spans="1:13" s="146" customFormat="1" ht="24.75" customHeight="1">
      <c r="A9" s="97" t="s">
        <v>127</v>
      </c>
      <c r="B9" s="145">
        <v>449075</v>
      </c>
      <c r="C9" s="141">
        <v>454181</v>
      </c>
      <c r="D9" s="141">
        <v>232159</v>
      </c>
      <c r="E9" s="141">
        <v>156500</v>
      </c>
      <c r="F9" s="141">
        <v>62653</v>
      </c>
      <c r="G9" s="141">
        <v>6616</v>
      </c>
      <c r="H9" s="141">
        <v>6390</v>
      </c>
      <c r="I9" s="139">
        <v>0</v>
      </c>
      <c r="J9" s="139">
        <v>0</v>
      </c>
      <c r="K9" s="141">
        <v>185869</v>
      </c>
      <c r="L9" s="142">
        <v>169672</v>
      </c>
      <c r="M9" s="143" t="s">
        <v>127</v>
      </c>
    </row>
    <row r="10" spans="1:13" s="146" customFormat="1" ht="24.75" customHeight="1">
      <c r="A10" s="97" t="s">
        <v>230</v>
      </c>
      <c r="B10" s="145">
        <v>439370</v>
      </c>
      <c r="C10" s="141">
        <v>447340</v>
      </c>
      <c r="D10" s="141">
        <v>260317</v>
      </c>
      <c r="E10" s="141">
        <v>169380</v>
      </c>
      <c r="F10" s="141">
        <v>78391</v>
      </c>
      <c r="G10" s="141">
        <v>5898</v>
      </c>
      <c r="H10" s="141">
        <v>6648</v>
      </c>
      <c r="I10" s="139">
        <v>0</v>
      </c>
      <c r="J10" s="139">
        <v>0</v>
      </c>
      <c r="K10" s="141">
        <v>156589</v>
      </c>
      <c r="L10" s="142">
        <v>140694</v>
      </c>
      <c r="M10" s="143" t="s">
        <v>230</v>
      </c>
    </row>
    <row r="11" spans="1:13" s="146" customFormat="1" ht="24.75" customHeight="1">
      <c r="A11" s="97" t="s">
        <v>292</v>
      </c>
      <c r="B11" s="145">
        <v>465766</v>
      </c>
      <c r="C11" s="141">
        <v>474436</v>
      </c>
      <c r="D11" s="141">
        <v>287372</v>
      </c>
      <c r="E11" s="141">
        <v>206819</v>
      </c>
      <c r="F11" s="141">
        <v>68983</v>
      </c>
      <c r="G11" s="141">
        <v>3450</v>
      </c>
      <c r="H11" s="141">
        <v>8120</v>
      </c>
      <c r="I11" s="139">
        <v>0</v>
      </c>
      <c r="J11" s="139">
        <v>0</v>
      </c>
      <c r="K11" s="141">
        <v>160834</v>
      </c>
      <c r="L11" s="142">
        <v>145939</v>
      </c>
      <c r="M11" s="143" t="s">
        <v>292</v>
      </c>
    </row>
    <row r="12" spans="1:13" s="153" customFormat="1" ht="24.75" customHeight="1">
      <c r="A12" s="147" t="s">
        <v>293</v>
      </c>
      <c r="B12" s="148">
        <v>620040</v>
      </c>
      <c r="C12" s="149">
        <v>624857</v>
      </c>
      <c r="D12" s="149">
        <f>SUM(E12:J12)</f>
        <v>378277</v>
      </c>
      <c r="E12" s="149">
        <v>242141</v>
      </c>
      <c r="F12" s="149">
        <v>110124</v>
      </c>
      <c r="G12" s="149">
        <v>5703</v>
      </c>
      <c r="H12" s="149">
        <v>20309</v>
      </c>
      <c r="I12" s="150">
        <v>0</v>
      </c>
      <c r="J12" s="150">
        <v>0</v>
      </c>
      <c r="K12" s="149">
        <v>220188</v>
      </c>
      <c r="L12" s="151">
        <v>203367</v>
      </c>
      <c r="M12" s="152" t="s">
        <v>293</v>
      </c>
    </row>
    <row r="13" spans="1:13" ht="31.5" customHeight="1">
      <c r="A13" s="3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35"/>
    </row>
    <row r="14" spans="1:13" ht="19.5" customHeight="1">
      <c r="A14" s="71"/>
      <c r="B14" s="155"/>
      <c r="C14" s="134"/>
      <c r="D14" s="134"/>
      <c r="E14" s="134"/>
      <c r="F14" s="156"/>
      <c r="G14" s="157"/>
      <c r="H14" s="483" t="s">
        <v>257</v>
      </c>
      <c r="I14" s="158" t="s">
        <v>258</v>
      </c>
      <c r="J14" s="158" t="s">
        <v>259</v>
      </c>
      <c r="K14" s="159" t="s">
        <v>260</v>
      </c>
      <c r="L14" s="40" t="s">
        <v>261</v>
      </c>
      <c r="M14" s="160"/>
    </row>
    <row r="15" spans="1:13" ht="19.5" customHeight="1">
      <c r="A15" s="72" t="s">
        <v>236</v>
      </c>
      <c r="B15" s="485" t="s">
        <v>262</v>
      </c>
      <c r="C15" s="486"/>
      <c r="D15" s="486"/>
      <c r="E15" s="487"/>
      <c r="F15" s="161" t="s">
        <v>263</v>
      </c>
      <c r="G15" s="161" t="s">
        <v>264</v>
      </c>
      <c r="H15" s="484"/>
      <c r="I15" s="162"/>
      <c r="J15" s="162"/>
      <c r="K15" s="138"/>
      <c r="L15" s="47"/>
      <c r="M15" s="47" t="s">
        <v>239</v>
      </c>
    </row>
    <row r="16" spans="1:13" ht="19.5" customHeight="1">
      <c r="A16" s="42"/>
      <c r="B16" s="158" t="s">
        <v>265</v>
      </c>
      <c r="C16" s="158" t="s">
        <v>266</v>
      </c>
      <c r="D16" s="158" t="s">
        <v>267</v>
      </c>
      <c r="E16" s="158" t="s">
        <v>268</v>
      </c>
      <c r="F16" s="162"/>
      <c r="G16" s="162"/>
      <c r="H16" s="480" t="s">
        <v>269</v>
      </c>
      <c r="I16" s="162"/>
      <c r="J16" s="162"/>
      <c r="K16" s="138" t="s">
        <v>270</v>
      </c>
      <c r="L16" s="47" t="s">
        <v>271</v>
      </c>
      <c r="M16" s="163"/>
    </row>
    <row r="17" spans="1:13" ht="19.5" customHeight="1">
      <c r="A17" s="42"/>
      <c r="B17" s="162" t="s">
        <v>272</v>
      </c>
      <c r="C17" s="162"/>
      <c r="D17" s="164" t="s">
        <v>273</v>
      </c>
      <c r="E17" s="162"/>
      <c r="F17" s="162"/>
      <c r="G17" s="164" t="s">
        <v>274</v>
      </c>
      <c r="H17" s="481"/>
      <c r="I17" s="162"/>
      <c r="J17" s="162"/>
      <c r="K17" s="138" t="s">
        <v>275</v>
      </c>
      <c r="L17" s="47" t="s">
        <v>276</v>
      </c>
      <c r="M17" s="163"/>
    </row>
    <row r="18" spans="1:13" ht="19.5" customHeight="1">
      <c r="A18" s="44"/>
      <c r="B18" s="165" t="s">
        <v>277</v>
      </c>
      <c r="C18" s="166" t="s">
        <v>278</v>
      </c>
      <c r="D18" s="166" t="s">
        <v>279</v>
      </c>
      <c r="E18" s="166" t="s">
        <v>280</v>
      </c>
      <c r="F18" s="166" t="s">
        <v>281</v>
      </c>
      <c r="G18" s="165" t="s">
        <v>282</v>
      </c>
      <c r="H18" s="482"/>
      <c r="I18" s="166" t="s">
        <v>283</v>
      </c>
      <c r="J18" s="166" t="s">
        <v>284</v>
      </c>
      <c r="K18" s="167" t="s">
        <v>285</v>
      </c>
      <c r="L18" s="51" t="s">
        <v>86</v>
      </c>
      <c r="M18" s="168"/>
    </row>
    <row r="19" spans="1:13" s="144" customFormat="1" ht="24.75" customHeight="1">
      <c r="A19" s="97" t="s">
        <v>126</v>
      </c>
      <c r="B19" s="145">
        <v>2443</v>
      </c>
      <c r="C19" s="141">
        <v>14229</v>
      </c>
      <c r="D19" s="141">
        <v>427</v>
      </c>
      <c r="E19" s="139">
        <v>0</v>
      </c>
      <c r="F19" s="141">
        <v>73</v>
      </c>
      <c r="G19" s="141">
        <v>20319</v>
      </c>
      <c r="H19" s="169">
        <v>-2258</v>
      </c>
      <c r="I19" s="141">
        <v>4</v>
      </c>
      <c r="J19" s="141">
        <v>6198</v>
      </c>
      <c r="K19" s="141">
        <v>3712</v>
      </c>
      <c r="L19" s="170">
        <v>11819</v>
      </c>
      <c r="M19" s="143" t="s">
        <v>126</v>
      </c>
    </row>
    <row r="20" spans="1:13" s="146" customFormat="1" ht="24.75" customHeight="1">
      <c r="A20" s="97" t="s">
        <v>127</v>
      </c>
      <c r="B20" s="145">
        <v>1060</v>
      </c>
      <c r="C20" s="141">
        <v>14590</v>
      </c>
      <c r="D20" s="141">
        <v>547</v>
      </c>
      <c r="E20" s="139">
        <v>0</v>
      </c>
      <c r="F20" s="141">
        <v>75</v>
      </c>
      <c r="G20" s="141">
        <v>36078</v>
      </c>
      <c r="H20" s="169">
        <v>-18382</v>
      </c>
      <c r="I20" s="55" t="s">
        <v>129</v>
      </c>
      <c r="J20" s="141">
        <v>3596</v>
      </c>
      <c r="K20" s="141">
        <v>2639</v>
      </c>
      <c r="L20" s="170">
        <v>7041</v>
      </c>
      <c r="M20" s="143" t="s">
        <v>127</v>
      </c>
    </row>
    <row r="21" spans="1:13" s="146" customFormat="1" ht="24.75" customHeight="1">
      <c r="A21" s="97" t="s">
        <v>230</v>
      </c>
      <c r="B21" s="145">
        <v>1157</v>
      </c>
      <c r="C21" s="141">
        <v>14287</v>
      </c>
      <c r="D21" s="141">
        <v>451</v>
      </c>
      <c r="E21" s="139">
        <v>0</v>
      </c>
      <c r="F21" s="141">
        <v>77</v>
      </c>
      <c r="G21" s="141">
        <v>30357</v>
      </c>
      <c r="H21" s="169">
        <v>-19294</v>
      </c>
      <c r="I21" s="141">
        <v>1</v>
      </c>
      <c r="J21" s="141">
        <v>3123</v>
      </c>
      <c r="K21" s="141">
        <v>2640</v>
      </c>
      <c r="L21" s="170">
        <v>5560</v>
      </c>
      <c r="M21" s="143" t="s">
        <v>230</v>
      </c>
    </row>
    <row r="22" spans="1:13" s="146" customFormat="1" ht="24.75" customHeight="1">
      <c r="A22" s="97" t="s">
        <v>292</v>
      </c>
      <c r="B22" s="145">
        <v>1431</v>
      </c>
      <c r="C22" s="141">
        <v>12910</v>
      </c>
      <c r="D22" s="141">
        <v>554</v>
      </c>
      <c r="E22" s="139">
        <v>0</v>
      </c>
      <c r="F22" s="141">
        <v>450</v>
      </c>
      <c r="G22" s="141">
        <v>25780</v>
      </c>
      <c r="H22" s="169">
        <v>-18874</v>
      </c>
      <c r="I22" s="141">
        <v>3</v>
      </c>
      <c r="J22" s="141">
        <v>2906</v>
      </c>
      <c r="K22" s="141">
        <v>2439</v>
      </c>
      <c r="L22" s="170">
        <v>4856</v>
      </c>
      <c r="M22" s="143" t="s">
        <v>292</v>
      </c>
    </row>
    <row r="23" spans="1:13" s="153" customFormat="1" ht="24.75" customHeight="1">
      <c r="A23" s="147" t="s">
        <v>293</v>
      </c>
      <c r="B23" s="148">
        <v>1392</v>
      </c>
      <c r="C23" s="149">
        <v>14827</v>
      </c>
      <c r="D23" s="149">
        <v>602</v>
      </c>
      <c r="E23" s="150">
        <v>0</v>
      </c>
      <c r="F23" s="149">
        <v>376</v>
      </c>
      <c r="G23" s="149">
        <v>26016</v>
      </c>
      <c r="H23" s="15">
        <v>-17086</v>
      </c>
      <c r="I23" s="149">
        <v>2</v>
      </c>
      <c r="J23" s="149">
        <v>3679</v>
      </c>
      <c r="K23" s="149">
        <v>3574</v>
      </c>
      <c r="L23" s="171">
        <v>5014</v>
      </c>
      <c r="M23" s="152" t="s">
        <v>293</v>
      </c>
    </row>
    <row r="24" spans="1:13" s="21" customFormat="1" ht="13.5" customHeight="1">
      <c r="A24" s="19" t="s">
        <v>604</v>
      </c>
      <c r="B24" s="19"/>
      <c r="C24" s="67"/>
      <c r="D24" s="67"/>
      <c r="E24" s="67"/>
      <c r="F24" s="67"/>
      <c r="G24" s="67"/>
      <c r="H24" s="67"/>
      <c r="I24" s="67"/>
      <c r="J24" s="478" t="s">
        <v>605</v>
      </c>
      <c r="K24" s="478"/>
      <c r="L24" s="478"/>
      <c r="M24" s="479"/>
    </row>
    <row r="25" spans="1:9" s="21" customFormat="1" ht="13.5" customHeight="1">
      <c r="A25" s="21" t="s">
        <v>606</v>
      </c>
      <c r="I25" s="69" t="s">
        <v>609</v>
      </c>
    </row>
    <row r="26" s="21" customFormat="1" ht="13.5" customHeight="1">
      <c r="A26" s="21" t="s">
        <v>607</v>
      </c>
    </row>
    <row r="27" s="21" customFormat="1" ht="12">
      <c r="A27" s="469" t="s">
        <v>608</v>
      </c>
    </row>
  </sheetData>
  <sheetProtection/>
  <mergeCells count="8">
    <mergeCell ref="J24:M24"/>
    <mergeCell ref="H16:H18"/>
    <mergeCell ref="H14:H15"/>
    <mergeCell ref="B15:E15"/>
    <mergeCell ref="A1:M1"/>
    <mergeCell ref="D4:J4"/>
    <mergeCell ref="C3:L3"/>
    <mergeCell ref="K4:L4"/>
  </mergeCells>
  <printOptions horizontalCentered="1" verticalCentered="1"/>
  <pageMargins left="0.3937007874015748" right="0.3937007874015748" top="0.3937007874015748" bottom="0.3937007874015748" header="0.44" footer="0.41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9"/>
  <sheetViews>
    <sheetView showZeros="0" zoomScaleSheetLayoutView="70" zoomScalePageLayoutView="0" workbookViewId="0" topLeftCell="A1">
      <pane xSplit="1" topLeftCell="B1" activePane="topRight" state="frozen"/>
      <selection pane="topLeft" activeCell="L22" sqref="L22"/>
      <selection pane="topRight" activeCell="I14" sqref="I14"/>
    </sheetView>
  </sheetViews>
  <sheetFormatPr defaultColWidth="8.88671875" defaultRowHeight="13.5"/>
  <cols>
    <col min="1" max="1" width="10.77734375" style="33" customWidth="1"/>
    <col min="2" max="2" width="8.77734375" style="33" customWidth="1"/>
    <col min="3" max="3" width="7.5546875" style="33" customWidth="1"/>
    <col min="4" max="4" width="9.77734375" style="33" customWidth="1"/>
    <col min="5" max="5" width="9.88671875" style="33" customWidth="1"/>
    <col min="6" max="6" width="11.3359375" style="33" customWidth="1"/>
    <col min="7" max="7" width="7.4453125" style="33" customWidth="1"/>
    <col min="8" max="12" width="10.99609375" style="33" customWidth="1"/>
    <col min="13" max="13" width="13.6640625" style="33" customWidth="1"/>
    <col min="14" max="15" width="11.99609375" style="33" customWidth="1"/>
    <col min="16" max="22" width="10.99609375" style="33" customWidth="1"/>
    <col min="23" max="16384" width="8.88671875" style="33" customWidth="1"/>
  </cols>
  <sheetData>
    <row r="1" spans="1:22" ht="29.25" customHeight="1">
      <c r="A1" s="594" t="s">
        <v>121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</row>
    <row r="2" spans="1:22" ht="18" customHeight="1">
      <c r="A2" s="33" t="s">
        <v>89</v>
      </c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V2" s="36" t="s">
        <v>90</v>
      </c>
    </row>
    <row r="3" spans="1:40" s="1" customFormat="1" ht="25.5" customHeight="1">
      <c r="A3" s="25" t="s">
        <v>452</v>
      </c>
      <c r="B3" s="596" t="s">
        <v>453</v>
      </c>
      <c r="C3" s="598" t="s">
        <v>454</v>
      </c>
      <c r="D3" s="573"/>
      <c r="E3" s="573"/>
      <c r="F3" s="574"/>
      <c r="G3" s="599" t="s">
        <v>455</v>
      </c>
      <c r="H3" s="599"/>
      <c r="I3" s="599"/>
      <c r="J3" s="599"/>
      <c r="K3" s="599"/>
      <c r="L3" s="599"/>
      <c r="M3" s="366" t="s">
        <v>455</v>
      </c>
      <c r="N3" s="366"/>
      <c r="O3" s="366"/>
      <c r="P3" s="366"/>
      <c r="Q3" s="366"/>
      <c r="R3" s="366"/>
      <c r="S3" s="366"/>
      <c r="T3" s="366"/>
      <c r="U3" s="366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s="1" customFormat="1" ht="36.75" customHeight="1">
      <c r="A4" s="3" t="s">
        <v>456</v>
      </c>
      <c r="B4" s="597"/>
      <c r="C4" s="2"/>
      <c r="D4" s="367" t="s">
        <v>486</v>
      </c>
      <c r="E4" s="367" t="s">
        <v>487</v>
      </c>
      <c r="F4" s="368" t="s">
        <v>488</v>
      </c>
      <c r="G4" s="3"/>
      <c r="H4" s="369" t="s">
        <v>489</v>
      </c>
      <c r="I4" s="369" t="s">
        <v>490</v>
      </c>
      <c r="J4" s="369" t="s">
        <v>491</v>
      </c>
      <c r="K4" s="369" t="s">
        <v>492</v>
      </c>
      <c r="L4" s="369" t="s">
        <v>493</v>
      </c>
      <c r="M4" s="600" t="s">
        <v>465</v>
      </c>
      <c r="N4" s="369" t="s">
        <v>494</v>
      </c>
      <c r="O4" s="369" t="s">
        <v>495</v>
      </c>
      <c r="P4" s="369" t="s">
        <v>496</v>
      </c>
      <c r="Q4" s="369" t="s">
        <v>497</v>
      </c>
      <c r="R4" s="369" t="s">
        <v>498</v>
      </c>
      <c r="S4" s="369" t="s">
        <v>499</v>
      </c>
      <c r="T4" s="369" t="s">
        <v>500</v>
      </c>
      <c r="U4" s="370" t="s">
        <v>501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s="1" customFormat="1" ht="21.75" customHeight="1">
      <c r="A5" s="3"/>
      <c r="B5" s="597"/>
      <c r="C5" s="2"/>
      <c r="D5" s="371"/>
      <c r="E5" s="371"/>
      <c r="F5" s="372"/>
      <c r="G5" s="3"/>
      <c r="H5" s="371"/>
      <c r="I5" s="371"/>
      <c r="J5" s="371"/>
      <c r="K5" s="371"/>
      <c r="L5" s="371"/>
      <c r="M5" s="601"/>
      <c r="N5" s="373"/>
      <c r="O5" s="373"/>
      <c r="P5" s="373"/>
      <c r="Q5" s="373"/>
      <c r="R5" s="373"/>
      <c r="S5" s="373"/>
      <c r="T5" s="373"/>
      <c r="U5" s="374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s="4" customFormat="1" ht="19.5" customHeight="1">
      <c r="A6" s="375" t="s">
        <v>502</v>
      </c>
      <c r="B6" s="353">
        <f>C6+G6</f>
        <v>720919</v>
      </c>
      <c r="C6" s="376">
        <f>SUM(D6:F6)</f>
        <v>226846</v>
      </c>
      <c r="D6" s="355">
        <f>SUM(D7:D26)</f>
        <v>100260</v>
      </c>
      <c r="E6" s="355">
        <f>SUM(E7:E26)</f>
        <v>32050</v>
      </c>
      <c r="F6" s="377">
        <f>SUM(F7:F26)</f>
        <v>94536</v>
      </c>
      <c r="G6" s="354">
        <f aca="true" t="shared" si="0" ref="G6:G26">SUM(H6:U6)</f>
        <v>494073</v>
      </c>
      <c r="H6" s="354">
        <f aca="true" t="shared" si="1" ref="H6:U6">SUM(H7:H26)</f>
        <v>208514</v>
      </c>
      <c r="I6" s="354">
        <f t="shared" si="1"/>
        <v>69207</v>
      </c>
      <c r="J6" s="354">
        <f t="shared" si="1"/>
        <v>81197</v>
      </c>
      <c r="K6" s="354">
        <f>SUM(K7:K26)</f>
        <v>0</v>
      </c>
      <c r="L6" s="354">
        <f t="shared" si="1"/>
        <v>77589</v>
      </c>
      <c r="M6" s="354">
        <f t="shared" si="1"/>
        <v>6679</v>
      </c>
      <c r="N6" s="354">
        <f t="shared" si="1"/>
        <v>2510</v>
      </c>
      <c r="O6" s="354">
        <f t="shared" si="1"/>
        <v>1013</v>
      </c>
      <c r="P6" s="354">
        <f t="shared" si="1"/>
        <v>0</v>
      </c>
      <c r="Q6" s="354">
        <f t="shared" si="1"/>
        <v>9510</v>
      </c>
      <c r="R6" s="354">
        <f t="shared" si="1"/>
        <v>8877</v>
      </c>
      <c r="S6" s="354">
        <f t="shared" si="1"/>
        <v>10378</v>
      </c>
      <c r="T6" s="354">
        <f t="shared" si="1"/>
        <v>18599</v>
      </c>
      <c r="U6" s="354">
        <f t="shared" si="1"/>
        <v>0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s="1" customFormat="1" ht="19.5" customHeight="1">
      <c r="A7" s="43" t="s">
        <v>503</v>
      </c>
      <c r="B7" s="356">
        <f aca="true" t="shared" si="2" ref="B7:B26">C7+G7</f>
        <v>52194</v>
      </c>
      <c r="C7" s="378">
        <f aca="true" t="shared" si="3" ref="C7:C26">SUM(D7:F7)</f>
        <v>52194</v>
      </c>
      <c r="D7" s="357">
        <v>32935</v>
      </c>
      <c r="E7" s="379">
        <v>14981</v>
      </c>
      <c r="F7" s="380">
        <v>4278</v>
      </c>
      <c r="G7" s="357">
        <f t="shared" si="0"/>
        <v>0</v>
      </c>
      <c r="H7" s="357">
        <v>0</v>
      </c>
      <c r="I7" s="357">
        <v>0</v>
      </c>
      <c r="J7" s="357">
        <v>0</v>
      </c>
      <c r="K7" s="357">
        <v>0</v>
      </c>
      <c r="L7" s="357">
        <v>0</v>
      </c>
      <c r="M7" s="357">
        <v>0</v>
      </c>
      <c r="N7" s="357">
        <v>0</v>
      </c>
      <c r="O7" s="357">
        <v>0</v>
      </c>
      <c r="P7" s="357">
        <v>0</v>
      </c>
      <c r="Q7" s="357">
        <v>0</v>
      </c>
      <c r="R7" s="357">
        <v>0</v>
      </c>
      <c r="S7" s="357">
        <v>0</v>
      </c>
      <c r="T7" s="357">
        <v>0</v>
      </c>
      <c r="U7" s="357">
        <v>0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s="1" customFormat="1" ht="19.5" customHeight="1">
      <c r="A8" s="43" t="s">
        <v>504</v>
      </c>
      <c r="B8" s="356">
        <f t="shared" si="2"/>
        <v>2898</v>
      </c>
      <c r="C8" s="378">
        <f t="shared" si="3"/>
        <v>2898</v>
      </c>
      <c r="D8" s="357">
        <v>2839</v>
      </c>
      <c r="E8" s="379">
        <v>59</v>
      </c>
      <c r="F8" s="380">
        <v>0</v>
      </c>
      <c r="G8" s="357">
        <f t="shared" si="0"/>
        <v>0</v>
      </c>
      <c r="H8" s="357">
        <v>0</v>
      </c>
      <c r="I8" s="357">
        <v>0</v>
      </c>
      <c r="J8" s="357">
        <v>0</v>
      </c>
      <c r="K8" s="357">
        <v>0</v>
      </c>
      <c r="L8" s="357">
        <v>0</v>
      </c>
      <c r="M8" s="357">
        <v>0</v>
      </c>
      <c r="N8" s="357">
        <v>0</v>
      </c>
      <c r="O8" s="357">
        <v>0</v>
      </c>
      <c r="P8" s="357">
        <v>0</v>
      </c>
      <c r="Q8" s="357">
        <v>0</v>
      </c>
      <c r="R8" s="357">
        <v>0</v>
      </c>
      <c r="S8" s="357">
        <v>0</v>
      </c>
      <c r="T8" s="357">
        <v>0</v>
      </c>
      <c r="U8" s="357">
        <v>0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s="1" customFormat="1" ht="19.5" customHeight="1">
      <c r="A9" s="43" t="s">
        <v>505</v>
      </c>
      <c r="B9" s="356">
        <f t="shared" si="2"/>
        <v>0</v>
      </c>
      <c r="C9" s="378">
        <f t="shared" si="3"/>
        <v>0</v>
      </c>
      <c r="D9" s="357">
        <v>0</v>
      </c>
      <c r="E9" s="357">
        <v>0</v>
      </c>
      <c r="F9" s="380">
        <v>0</v>
      </c>
      <c r="G9" s="357">
        <f t="shared" si="0"/>
        <v>0</v>
      </c>
      <c r="H9" s="357">
        <v>0</v>
      </c>
      <c r="I9" s="357">
        <v>0</v>
      </c>
      <c r="J9" s="357">
        <v>0</v>
      </c>
      <c r="K9" s="357">
        <v>0</v>
      </c>
      <c r="L9" s="357">
        <v>0</v>
      </c>
      <c r="M9" s="357">
        <v>0</v>
      </c>
      <c r="N9" s="357">
        <v>0</v>
      </c>
      <c r="O9" s="357">
        <v>0</v>
      </c>
      <c r="P9" s="357">
        <v>0</v>
      </c>
      <c r="Q9" s="357">
        <v>0</v>
      </c>
      <c r="R9" s="357">
        <v>0</v>
      </c>
      <c r="S9" s="357">
        <v>0</v>
      </c>
      <c r="T9" s="357">
        <v>0</v>
      </c>
      <c r="U9" s="357">
        <v>0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0" s="1" customFormat="1" ht="19.5" customHeight="1">
      <c r="A10" s="43" t="s">
        <v>506</v>
      </c>
      <c r="B10" s="356">
        <f t="shared" si="2"/>
        <v>39150</v>
      </c>
      <c r="C10" s="378">
        <f t="shared" si="3"/>
        <v>39150</v>
      </c>
      <c r="D10" s="357">
        <v>0</v>
      </c>
      <c r="E10" s="357">
        <v>0</v>
      </c>
      <c r="F10" s="380">
        <v>39150</v>
      </c>
      <c r="G10" s="357">
        <f t="shared" si="0"/>
        <v>0</v>
      </c>
      <c r="H10" s="357">
        <v>0</v>
      </c>
      <c r="I10" s="357">
        <v>0</v>
      </c>
      <c r="J10" s="357">
        <v>0</v>
      </c>
      <c r="K10" s="357">
        <v>0</v>
      </c>
      <c r="L10" s="357">
        <v>0</v>
      </c>
      <c r="M10" s="357">
        <v>0</v>
      </c>
      <c r="N10" s="357">
        <v>0</v>
      </c>
      <c r="O10" s="357">
        <v>0</v>
      </c>
      <c r="P10" s="357">
        <v>0</v>
      </c>
      <c r="Q10" s="357">
        <v>0</v>
      </c>
      <c r="R10" s="357">
        <v>0</v>
      </c>
      <c r="S10" s="357">
        <v>0</v>
      </c>
      <c r="T10" s="357">
        <v>0</v>
      </c>
      <c r="U10" s="357">
        <v>0</v>
      </c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1" customFormat="1" ht="19.5" customHeight="1">
      <c r="A11" s="43" t="s">
        <v>477</v>
      </c>
      <c r="B11" s="356">
        <f t="shared" si="2"/>
        <v>16440</v>
      </c>
      <c r="C11" s="378">
        <f t="shared" si="3"/>
        <v>16440</v>
      </c>
      <c r="D11" s="357">
        <v>11629</v>
      </c>
      <c r="E11" s="379">
        <v>4811</v>
      </c>
      <c r="F11" s="380">
        <v>0</v>
      </c>
      <c r="G11" s="357">
        <f t="shared" si="0"/>
        <v>0</v>
      </c>
      <c r="H11" s="357">
        <v>0</v>
      </c>
      <c r="I11" s="357">
        <v>0</v>
      </c>
      <c r="J11" s="357">
        <v>0</v>
      </c>
      <c r="K11" s="357">
        <v>0</v>
      </c>
      <c r="L11" s="357">
        <v>0</v>
      </c>
      <c r="M11" s="357">
        <v>0</v>
      </c>
      <c r="N11" s="357">
        <v>0</v>
      </c>
      <c r="O11" s="357">
        <v>0</v>
      </c>
      <c r="P11" s="357">
        <v>0</v>
      </c>
      <c r="Q11" s="357">
        <v>0</v>
      </c>
      <c r="R11" s="357">
        <v>0</v>
      </c>
      <c r="S11" s="357">
        <v>0</v>
      </c>
      <c r="T11" s="357">
        <v>0</v>
      </c>
      <c r="U11" s="357">
        <v>0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" customFormat="1" ht="19.5" customHeight="1">
      <c r="A12" s="43" t="s">
        <v>507</v>
      </c>
      <c r="B12" s="356">
        <f t="shared" si="2"/>
        <v>52081</v>
      </c>
      <c r="C12" s="378">
        <f t="shared" si="3"/>
        <v>52081</v>
      </c>
      <c r="D12" s="357">
        <v>42441</v>
      </c>
      <c r="E12" s="379">
        <v>9640</v>
      </c>
      <c r="F12" s="380">
        <v>0</v>
      </c>
      <c r="G12" s="357">
        <f t="shared" si="0"/>
        <v>0</v>
      </c>
      <c r="H12" s="357">
        <v>0</v>
      </c>
      <c r="I12" s="357">
        <v>0</v>
      </c>
      <c r="J12" s="357">
        <v>0</v>
      </c>
      <c r="K12" s="357">
        <v>0</v>
      </c>
      <c r="L12" s="357">
        <v>0</v>
      </c>
      <c r="M12" s="357">
        <v>0</v>
      </c>
      <c r="N12" s="357">
        <v>0</v>
      </c>
      <c r="O12" s="357">
        <v>0</v>
      </c>
      <c r="P12" s="357">
        <v>0</v>
      </c>
      <c r="Q12" s="357">
        <v>0</v>
      </c>
      <c r="R12" s="357">
        <v>0</v>
      </c>
      <c r="S12" s="357">
        <v>0</v>
      </c>
      <c r="T12" s="357">
        <v>0</v>
      </c>
      <c r="U12" s="357">
        <v>0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s="1" customFormat="1" ht="19.5" customHeight="1">
      <c r="A13" s="43" t="s">
        <v>508</v>
      </c>
      <c r="B13" s="356">
        <f t="shared" si="2"/>
        <v>1105</v>
      </c>
      <c r="C13" s="378">
        <f t="shared" si="3"/>
        <v>1105</v>
      </c>
      <c r="D13" s="357">
        <v>1105</v>
      </c>
      <c r="E13" s="357">
        <v>0</v>
      </c>
      <c r="F13" s="380">
        <v>0</v>
      </c>
      <c r="G13" s="357">
        <f t="shared" si="0"/>
        <v>0</v>
      </c>
      <c r="H13" s="357">
        <v>0</v>
      </c>
      <c r="I13" s="357">
        <v>0</v>
      </c>
      <c r="J13" s="357">
        <v>0</v>
      </c>
      <c r="K13" s="357">
        <v>0</v>
      </c>
      <c r="L13" s="357">
        <v>0</v>
      </c>
      <c r="M13" s="357">
        <v>0</v>
      </c>
      <c r="N13" s="357">
        <v>0</v>
      </c>
      <c r="O13" s="357">
        <v>0</v>
      </c>
      <c r="P13" s="357">
        <v>0</v>
      </c>
      <c r="Q13" s="357">
        <v>0</v>
      </c>
      <c r="R13" s="357">
        <v>0</v>
      </c>
      <c r="S13" s="357">
        <v>0</v>
      </c>
      <c r="T13" s="357">
        <v>0</v>
      </c>
      <c r="U13" s="357">
        <v>0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1" customFormat="1" ht="19.5" customHeight="1">
      <c r="A14" s="43" t="s">
        <v>509</v>
      </c>
      <c r="B14" s="356">
        <f t="shared" si="2"/>
        <v>39392</v>
      </c>
      <c r="C14" s="378">
        <f t="shared" si="3"/>
        <v>39392</v>
      </c>
      <c r="D14" s="357">
        <v>7917</v>
      </c>
      <c r="E14" s="379">
        <v>922</v>
      </c>
      <c r="F14" s="380">
        <v>30553</v>
      </c>
      <c r="G14" s="357">
        <f t="shared" si="0"/>
        <v>0</v>
      </c>
      <c r="H14" s="357">
        <v>0</v>
      </c>
      <c r="I14" s="357">
        <v>0</v>
      </c>
      <c r="J14" s="357">
        <v>0</v>
      </c>
      <c r="K14" s="357">
        <v>0</v>
      </c>
      <c r="L14" s="357">
        <v>0</v>
      </c>
      <c r="M14" s="357">
        <v>0</v>
      </c>
      <c r="N14" s="357">
        <v>0</v>
      </c>
      <c r="O14" s="357">
        <v>0</v>
      </c>
      <c r="P14" s="357">
        <v>0</v>
      </c>
      <c r="Q14" s="357">
        <v>0</v>
      </c>
      <c r="R14" s="357">
        <v>0</v>
      </c>
      <c r="S14" s="357">
        <v>0</v>
      </c>
      <c r="T14" s="357">
        <v>0</v>
      </c>
      <c r="U14" s="357">
        <v>0</v>
      </c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1" customFormat="1" ht="19.5" customHeight="1">
      <c r="A15" s="43" t="s">
        <v>510</v>
      </c>
      <c r="B15" s="356">
        <f t="shared" si="2"/>
        <v>172</v>
      </c>
      <c r="C15" s="378">
        <f t="shared" si="3"/>
        <v>172</v>
      </c>
      <c r="D15" s="357">
        <v>39</v>
      </c>
      <c r="E15" s="379">
        <v>133</v>
      </c>
      <c r="F15" s="380">
        <v>0</v>
      </c>
      <c r="G15" s="357">
        <f t="shared" si="0"/>
        <v>0</v>
      </c>
      <c r="H15" s="357">
        <v>0</v>
      </c>
      <c r="I15" s="357">
        <v>0</v>
      </c>
      <c r="J15" s="357">
        <v>0</v>
      </c>
      <c r="K15" s="357">
        <v>0</v>
      </c>
      <c r="L15" s="357">
        <v>0</v>
      </c>
      <c r="M15" s="357">
        <v>0</v>
      </c>
      <c r="N15" s="357">
        <v>0</v>
      </c>
      <c r="O15" s="357">
        <v>0</v>
      </c>
      <c r="P15" s="357">
        <v>0</v>
      </c>
      <c r="Q15" s="357">
        <v>0</v>
      </c>
      <c r="R15" s="357">
        <v>0</v>
      </c>
      <c r="S15" s="357">
        <v>0</v>
      </c>
      <c r="T15" s="357">
        <v>0</v>
      </c>
      <c r="U15" s="357">
        <v>0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1" customFormat="1" ht="19.5" customHeight="1">
      <c r="A16" s="43" t="s">
        <v>511</v>
      </c>
      <c r="B16" s="356">
        <f t="shared" si="2"/>
        <v>16489</v>
      </c>
      <c r="C16" s="378">
        <f t="shared" si="3"/>
        <v>0</v>
      </c>
      <c r="D16" s="357">
        <v>0</v>
      </c>
      <c r="E16" s="357">
        <v>0</v>
      </c>
      <c r="F16" s="380">
        <v>0</v>
      </c>
      <c r="G16" s="357">
        <f t="shared" si="0"/>
        <v>16489</v>
      </c>
      <c r="H16" s="357">
        <v>6111</v>
      </c>
      <c r="I16" s="357">
        <v>0</v>
      </c>
      <c r="J16" s="357">
        <v>0</v>
      </c>
      <c r="K16" s="357">
        <v>0</v>
      </c>
      <c r="L16" s="357">
        <v>0</v>
      </c>
      <c r="M16" s="357">
        <v>0</v>
      </c>
      <c r="N16" s="357">
        <v>0</v>
      </c>
      <c r="O16" s="357">
        <v>0</v>
      </c>
      <c r="P16" s="357">
        <v>0</v>
      </c>
      <c r="Q16" s="357">
        <v>0</v>
      </c>
      <c r="R16" s="357">
        <v>0</v>
      </c>
      <c r="S16" s="357">
        <v>10378</v>
      </c>
      <c r="T16" s="357">
        <v>0</v>
      </c>
      <c r="U16" s="357">
        <v>0</v>
      </c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21" ht="19.5" customHeight="1">
      <c r="A17" s="43" t="s">
        <v>512</v>
      </c>
      <c r="B17" s="356">
        <f t="shared" si="2"/>
        <v>0</v>
      </c>
      <c r="C17" s="378">
        <f t="shared" si="3"/>
        <v>0</v>
      </c>
      <c r="D17" s="357">
        <v>0</v>
      </c>
      <c r="E17" s="357">
        <v>0</v>
      </c>
      <c r="F17" s="380">
        <v>0</v>
      </c>
      <c r="G17" s="357">
        <f t="shared" si="0"/>
        <v>0</v>
      </c>
      <c r="H17" s="357">
        <v>0</v>
      </c>
      <c r="I17" s="357">
        <v>0</v>
      </c>
      <c r="J17" s="357">
        <v>0</v>
      </c>
      <c r="K17" s="357">
        <v>0</v>
      </c>
      <c r="L17" s="357">
        <v>0</v>
      </c>
      <c r="M17" s="357">
        <v>0</v>
      </c>
      <c r="N17" s="357">
        <v>0</v>
      </c>
      <c r="O17" s="357">
        <v>0</v>
      </c>
      <c r="P17" s="357">
        <v>0</v>
      </c>
      <c r="Q17" s="357">
        <v>0</v>
      </c>
      <c r="R17" s="357">
        <v>0</v>
      </c>
      <c r="S17" s="357">
        <v>0</v>
      </c>
      <c r="T17" s="357">
        <v>0</v>
      </c>
      <c r="U17" s="357">
        <v>0</v>
      </c>
    </row>
    <row r="18" spans="1:21" ht="19.5" customHeight="1">
      <c r="A18" s="43" t="s">
        <v>433</v>
      </c>
      <c r="B18" s="356">
        <f t="shared" si="2"/>
        <v>13</v>
      </c>
      <c r="C18" s="378">
        <f t="shared" si="3"/>
        <v>0</v>
      </c>
      <c r="D18" s="357">
        <v>0</v>
      </c>
      <c r="E18" s="357">
        <v>0</v>
      </c>
      <c r="F18" s="380">
        <v>0</v>
      </c>
      <c r="G18" s="357">
        <f t="shared" si="0"/>
        <v>13</v>
      </c>
      <c r="H18" s="357">
        <v>13</v>
      </c>
      <c r="I18" s="357">
        <v>0</v>
      </c>
      <c r="J18" s="357">
        <v>0</v>
      </c>
      <c r="K18" s="357">
        <v>0</v>
      </c>
      <c r="L18" s="357">
        <v>0</v>
      </c>
      <c r="M18" s="357">
        <v>0</v>
      </c>
      <c r="N18" s="357">
        <v>0</v>
      </c>
      <c r="O18" s="357">
        <v>0</v>
      </c>
      <c r="P18" s="357">
        <v>0</v>
      </c>
      <c r="Q18" s="357">
        <v>0</v>
      </c>
      <c r="R18" s="357">
        <v>0</v>
      </c>
      <c r="S18" s="357">
        <v>0</v>
      </c>
      <c r="T18" s="357">
        <v>0</v>
      </c>
      <c r="U18" s="357">
        <v>0</v>
      </c>
    </row>
    <row r="19" spans="1:21" ht="19.5" customHeight="1">
      <c r="A19" s="43" t="s">
        <v>513</v>
      </c>
      <c r="B19" s="356">
        <f t="shared" si="2"/>
        <v>251212</v>
      </c>
      <c r="C19" s="378">
        <f t="shared" si="3"/>
        <v>0</v>
      </c>
      <c r="D19" s="357">
        <v>0</v>
      </c>
      <c r="E19" s="357">
        <v>0</v>
      </c>
      <c r="F19" s="380">
        <v>0</v>
      </c>
      <c r="G19" s="357">
        <f t="shared" si="0"/>
        <v>251212</v>
      </c>
      <c r="H19" s="357">
        <v>179495</v>
      </c>
      <c r="I19" s="357">
        <v>69207</v>
      </c>
      <c r="J19" s="357">
        <v>0</v>
      </c>
      <c r="K19" s="357">
        <v>0</v>
      </c>
      <c r="L19" s="357">
        <v>0</v>
      </c>
      <c r="M19" s="357">
        <v>0</v>
      </c>
      <c r="N19" s="357">
        <v>2510</v>
      </c>
      <c r="O19" s="357"/>
      <c r="P19" s="357">
        <v>0</v>
      </c>
      <c r="Q19" s="357">
        <v>0</v>
      </c>
      <c r="R19" s="357">
        <v>0</v>
      </c>
      <c r="S19" s="357">
        <v>0</v>
      </c>
      <c r="T19" s="357">
        <v>0</v>
      </c>
      <c r="U19" s="357">
        <v>0</v>
      </c>
    </row>
    <row r="20" spans="1:21" ht="19.5" customHeight="1">
      <c r="A20" s="43" t="s">
        <v>514</v>
      </c>
      <c r="B20" s="356">
        <f t="shared" si="2"/>
        <v>1242</v>
      </c>
      <c r="C20" s="378">
        <f t="shared" si="3"/>
        <v>0</v>
      </c>
      <c r="D20" s="357">
        <v>0</v>
      </c>
      <c r="E20" s="357">
        <v>0</v>
      </c>
      <c r="F20" s="380">
        <v>0</v>
      </c>
      <c r="G20" s="357">
        <f t="shared" si="0"/>
        <v>1242</v>
      </c>
      <c r="H20" s="357">
        <v>1242</v>
      </c>
      <c r="I20" s="357">
        <v>0</v>
      </c>
      <c r="J20" s="357">
        <v>0</v>
      </c>
      <c r="K20" s="357">
        <v>0</v>
      </c>
      <c r="L20" s="357">
        <v>0</v>
      </c>
      <c r="M20" s="357">
        <v>0</v>
      </c>
      <c r="N20" s="357">
        <v>0</v>
      </c>
      <c r="O20" s="357">
        <v>0</v>
      </c>
      <c r="P20" s="357">
        <v>0</v>
      </c>
      <c r="Q20" s="357">
        <v>0</v>
      </c>
      <c r="R20" s="357">
        <v>0</v>
      </c>
      <c r="S20" s="357">
        <v>0</v>
      </c>
      <c r="T20" s="357">
        <v>0</v>
      </c>
      <c r="U20" s="357">
        <v>0</v>
      </c>
    </row>
    <row r="21" spans="1:21" ht="19.5" customHeight="1">
      <c r="A21" s="43" t="s">
        <v>515</v>
      </c>
      <c r="B21" s="356">
        <f t="shared" si="2"/>
        <v>1013</v>
      </c>
      <c r="C21" s="378">
        <f t="shared" si="3"/>
        <v>0</v>
      </c>
      <c r="D21" s="357">
        <v>0</v>
      </c>
      <c r="E21" s="357">
        <v>0</v>
      </c>
      <c r="F21" s="380">
        <v>0</v>
      </c>
      <c r="G21" s="357">
        <f t="shared" si="0"/>
        <v>1013</v>
      </c>
      <c r="H21" s="357">
        <v>0</v>
      </c>
      <c r="I21" s="357">
        <v>0</v>
      </c>
      <c r="J21" s="357">
        <v>0</v>
      </c>
      <c r="K21" s="357">
        <v>0</v>
      </c>
      <c r="L21" s="357">
        <v>0</v>
      </c>
      <c r="M21" s="357">
        <v>0</v>
      </c>
      <c r="N21" s="357"/>
      <c r="O21" s="357">
        <v>1013</v>
      </c>
      <c r="P21" s="357">
        <v>0</v>
      </c>
      <c r="Q21" s="357">
        <v>0</v>
      </c>
      <c r="R21" s="357">
        <v>0</v>
      </c>
      <c r="S21" s="357">
        <v>0</v>
      </c>
      <c r="T21" s="357">
        <v>0</v>
      </c>
      <c r="U21" s="357">
        <v>0</v>
      </c>
    </row>
    <row r="22" spans="1:21" ht="19.5" customHeight="1">
      <c r="A22" s="43" t="s">
        <v>516</v>
      </c>
      <c r="B22" s="356">
        <f t="shared" si="2"/>
        <v>92799</v>
      </c>
      <c r="C22" s="378">
        <f t="shared" si="3"/>
        <v>0</v>
      </c>
      <c r="D22" s="357">
        <v>0</v>
      </c>
      <c r="E22" s="357">
        <v>0</v>
      </c>
      <c r="F22" s="380">
        <v>0</v>
      </c>
      <c r="G22" s="357">
        <f t="shared" si="0"/>
        <v>92799</v>
      </c>
      <c r="H22" s="357">
        <v>0</v>
      </c>
      <c r="I22" s="357">
        <v>0</v>
      </c>
      <c r="J22" s="357">
        <v>75052</v>
      </c>
      <c r="K22" s="357">
        <v>0</v>
      </c>
      <c r="L22" s="357">
        <v>0</v>
      </c>
      <c r="M22" s="357">
        <v>0</v>
      </c>
      <c r="N22" s="357">
        <v>0</v>
      </c>
      <c r="O22" s="357">
        <v>0</v>
      </c>
      <c r="P22" s="357">
        <v>0</v>
      </c>
      <c r="Q22" s="357">
        <v>0</v>
      </c>
      <c r="R22" s="357">
        <v>0</v>
      </c>
      <c r="S22" s="357">
        <v>0</v>
      </c>
      <c r="T22" s="357">
        <v>17747</v>
      </c>
      <c r="U22" s="357">
        <v>0</v>
      </c>
    </row>
    <row r="23" spans="1:21" ht="19.5" customHeight="1">
      <c r="A23" s="43" t="s">
        <v>446</v>
      </c>
      <c r="B23" s="356">
        <f t="shared" si="2"/>
        <v>84268</v>
      </c>
      <c r="C23" s="378">
        <f t="shared" si="3"/>
        <v>0</v>
      </c>
      <c r="D23" s="357">
        <v>0</v>
      </c>
      <c r="E23" s="357">
        <v>0</v>
      </c>
      <c r="F23" s="380">
        <v>0</v>
      </c>
      <c r="G23" s="357">
        <f t="shared" si="0"/>
        <v>84268</v>
      </c>
      <c r="H23" s="357">
        <v>0</v>
      </c>
      <c r="I23" s="357">
        <v>0</v>
      </c>
      <c r="J23" s="357">
        <v>0</v>
      </c>
      <c r="K23" s="357">
        <v>0</v>
      </c>
      <c r="L23" s="357">
        <v>77589</v>
      </c>
      <c r="M23" s="357">
        <v>6679</v>
      </c>
      <c r="N23" s="357">
        <v>0</v>
      </c>
      <c r="O23" s="357">
        <v>0</v>
      </c>
      <c r="P23" s="357">
        <v>0</v>
      </c>
      <c r="Q23" s="357">
        <v>0</v>
      </c>
      <c r="R23" s="357">
        <v>0</v>
      </c>
      <c r="S23" s="357">
        <v>0</v>
      </c>
      <c r="T23" s="357">
        <v>0</v>
      </c>
      <c r="U23" s="357">
        <v>0</v>
      </c>
    </row>
    <row r="24" spans="1:21" ht="19.5" customHeight="1">
      <c r="A24" s="43" t="s">
        <v>444</v>
      </c>
      <c r="B24" s="356">
        <f t="shared" si="2"/>
        <v>12654</v>
      </c>
      <c r="C24" s="378">
        <f t="shared" si="3"/>
        <v>0</v>
      </c>
      <c r="D24" s="357">
        <v>0</v>
      </c>
      <c r="E24" s="357">
        <v>0</v>
      </c>
      <c r="F24" s="380">
        <v>0</v>
      </c>
      <c r="G24" s="357">
        <f t="shared" si="0"/>
        <v>12654</v>
      </c>
      <c r="H24" s="357">
        <v>0</v>
      </c>
      <c r="I24" s="357">
        <v>0</v>
      </c>
      <c r="J24" s="357">
        <v>0</v>
      </c>
      <c r="K24" s="357">
        <v>0</v>
      </c>
      <c r="L24" s="357">
        <v>0</v>
      </c>
      <c r="M24" s="357">
        <v>0</v>
      </c>
      <c r="N24" s="357">
        <v>0</v>
      </c>
      <c r="O24" s="357">
        <v>0</v>
      </c>
      <c r="P24" s="357">
        <v>0</v>
      </c>
      <c r="Q24" s="357">
        <v>7438</v>
      </c>
      <c r="R24" s="357">
        <v>5216</v>
      </c>
      <c r="S24" s="357">
        <v>0</v>
      </c>
      <c r="T24" s="357">
        <v>0</v>
      </c>
      <c r="U24" s="357">
        <v>0</v>
      </c>
    </row>
    <row r="25" spans="1:21" ht="19.5" customHeight="1">
      <c r="A25" s="43" t="s">
        <v>510</v>
      </c>
      <c r="B25" s="356">
        <f t="shared" si="2"/>
        <v>34383</v>
      </c>
      <c r="C25" s="378">
        <f t="shared" si="3"/>
        <v>0</v>
      </c>
      <c r="D25" s="357">
        <v>0</v>
      </c>
      <c r="E25" s="357">
        <v>0</v>
      </c>
      <c r="F25" s="380">
        <v>0</v>
      </c>
      <c r="G25" s="357">
        <f t="shared" si="0"/>
        <v>34383</v>
      </c>
      <c r="H25" s="357">
        <v>21653</v>
      </c>
      <c r="I25" s="357">
        <v>0</v>
      </c>
      <c r="J25" s="357">
        <v>6145</v>
      </c>
      <c r="K25" s="357">
        <v>0</v>
      </c>
      <c r="L25" s="357">
        <v>0</v>
      </c>
      <c r="M25" s="357">
        <v>0</v>
      </c>
      <c r="N25" s="357">
        <v>0</v>
      </c>
      <c r="O25" s="357">
        <v>0</v>
      </c>
      <c r="P25" s="357">
        <v>0</v>
      </c>
      <c r="Q25" s="357">
        <v>2072</v>
      </c>
      <c r="R25" s="357">
        <v>3661</v>
      </c>
      <c r="S25" s="357">
        <v>0</v>
      </c>
      <c r="T25" s="357">
        <v>852</v>
      </c>
      <c r="U25" s="357"/>
    </row>
    <row r="26" spans="1:21" ht="19.5" customHeight="1">
      <c r="A26" s="45" t="s">
        <v>517</v>
      </c>
      <c r="B26" s="363">
        <f t="shared" si="2"/>
        <v>23414</v>
      </c>
      <c r="C26" s="381">
        <f t="shared" si="3"/>
        <v>23414</v>
      </c>
      <c r="D26" s="364">
        <v>1355</v>
      </c>
      <c r="E26" s="382">
        <v>1504</v>
      </c>
      <c r="F26" s="383">
        <v>20555</v>
      </c>
      <c r="G26" s="364">
        <f t="shared" si="0"/>
        <v>0</v>
      </c>
      <c r="H26" s="364">
        <v>0</v>
      </c>
      <c r="I26" s="364">
        <v>0</v>
      </c>
      <c r="J26" s="364"/>
      <c r="K26" s="364">
        <v>0</v>
      </c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</row>
    <row r="27" spans="1:23" s="70" customFormat="1" ht="14.25" customHeight="1">
      <c r="A27" s="19" t="s">
        <v>193</v>
      </c>
      <c r="B27" s="19"/>
      <c r="C27" s="21"/>
      <c r="D27" s="21"/>
      <c r="F27" s="21"/>
      <c r="J27" s="86"/>
      <c r="K27" s="86"/>
      <c r="L27" s="87"/>
      <c r="M27" s="87"/>
      <c r="N27" s="87"/>
      <c r="O27" s="87"/>
      <c r="P27" s="87"/>
      <c r="Q27" s="88" t="s">
        <v>194</v>
      </c>
      <c r="R27" s="87"/>
      <c r="S27" s="87"/>
      <c r="V27" s="595"/>
      <c r="W27" s="595"/>
    </row>
    <row r="28" spans="1:19" s="70" customFormat="1" ht="14.25" customHeight="1">
      <c r="A28" s="89" t="s">
        <v>199</v>
      </c>
      <c r="B28" s="89"/>
      <c r="C28" s="89"/>
      <c r="D28" s="87"/>
      <c r="E28" s="87"/>
      <c r="F28" s="87"/>
      <c r="G28" s="87"/>
      <c r="J28" s="89"/>
      <c r="K28" s="87"/>
      <c r="L28" s="87"/>
      <c r="M28" s="87"/>
      <c r="N28" s="87"/>
      <c r="O28" s="87"/>
      <c r="P28" s="87"/>
      <c r="Q28" s="89" t="s">
        <v>195</v>
      </c>
      <c r="R28" s="87"/>
      <c r="S28" s="87"/>
    </row>
    <row r="29" spans="1:18" s="70" customFormat="1" ht="12.75" customHeight="1">
      <c r="A29" s="68" t="s">
        <v>208</v>
      </c>
      <c r="B29" s="69"/>
      <c r="C29" s="69"/>
      <c r="D29" s="69"/>
      <c r="F29" s="69"/>
      <c r="H29" s="69"/>
      <c r="J29" s="69"/>
      <c r="K29" s="69"/>
      <c r="M29" s="69"/>
      <c r="N29" s="69"/>
      <c r="O29" s="69"/>
      <c r="Q29" s="69" t="s">
        <v>196</v>
      </c>
      <c r="R29" s="69"/>
    </row>
  </sheetData>
  <sheetProtection/>
  <mergeCells count="6">
    <mergeCell ref="A1:V1"/>
    <mergeCell ref="V27:W27"/>
    <mergeCell ref="B3:B5"/>
    <mergeCell ref="C3:F3"/>
    <mergeCell ref="G3:L3"/>
    <mergeCell ref="M4:M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showZeros="0" zoomScale="95" zoomScaleNormal="95" zoomScalePageLayoutView="0" workbookViewId="0" topLeftCell="A1">
      <pane xSplit="1" ySplit="2" topLeftCell="B3" activePane="bottomRight" state="frozen"/>
      <selection pane="topLeft" activeCell="E19" sqref="E19"/>
      <selection pane="topRight" activeCell="E19" sqref="E19"/>
      <selection pane="bottomLeft" activeCell="E19" sqref="E19"/>
      <selection pane="bottomRight" activeCell="E22" sqref="E22"/>
    </sheetView>
  </sheetViews>
  <sheetFormatPr defaultColWidth="8.88671875" defaultRowHeight="13.5"/>
  <cols>
    <col min="1" max="1" width="16.10546875" style="57" customWidth="1"/>
    <col min="2" max="2" width="13.99609375" style="33" customWidth="1"/>
    <col min="3" max="5" width="20.21484375" style="33" customWidth="1"/>
    <col min="6" max="6" width="26.5546875" style="33" customWidth="1"/>
    <col min="7" max="16384" width="8.88671875" style="33" customWidth="1"/>
  </cols>
  <sheetData>
    <row r="1" spans="1:6" ht="36.75" customHeight="1">
      <c r="A1" s="488" t="s">
        <v>87</v>
      </c>
      <c r="B1" s="602"/>
      <c r="C1" s="602"/>
      <c r="D1" s="602"/>
      <c r="E1" s="602"/>
      <c r="F1" s="602"/>
    </row>
    <row r="2" spans="1:6" ht="22.5" customHeight="1">
      <c r="A2" s="94" t="s">
        <v>57</v>
      </c>
      <c r="B2" s="35"/>
      <c r="C2" s="35"/>
      <c r="D2" s="35"/>
      <c r="E2" s="35"/>
      <c r="F2" s="36" t="s">
        <v>54</v>
      </c>
    </row>
    <row r="3" spans="1:6" ht="27" customHeight="1">
      <c r="A3" s="83" t="s">
        <v>518</v>
      </c>
      <c r="B3" s="38" t="s">
        <v>519</v>
      </c>
      <c r="C3" s="384" t="s">
        <v>520</v>
      </c>
      <c r="D3" s="38" t="s">
        <v>521</v>
      </c>
      <c r="E3" s="38" t="s">
        <v>522</v>
      </c>
      <c r="F3" s="135" t="s">
        <v>301</v>
      </c>
    </row>
    <row r="4" spans="1:6" ht="27" customHeight="1">
      <c r="A4" s="84" t="s">
        <v>523</v>
      </c>
      <c r="B4" s="50" t="s">
        <v>524</v>
      </c>
      <c r="C4" s="50" t="s">
        <v>525</v>
      </c>
      <c r="D4" s="50" t="s">
        <v>526</v>
      </c>
      <c r="E4" s="50" t="s">
        <v>527</v>
      </c>
      <c r="F4" s="51" t="s">
        <v>528</v>
      </c>
    </row>
    <row r="5" spans="1:6" s="85" customFormat="1" ht="22.5" customHeight="1">
      <c r="A5" s="54" t="s">
        <v>126</v>
      </c>
      <c r="B5" s="385">
        <v>24</v>
      </c>
      <c r="C5" s="385">
        <v>580710</v>
      </c>
      <c r="D5" s="386">
        <v>581068</v>
      </c>
      <c r="E5" s="385">
        <v>446035</v>
      </c>
      <c r="F5" s="143" t="s">
        <v>126</v>
      </c>
    </row>
    <row r="6" spans="1:6" s="85" customFormat="1" ht="22.5" customHeight="1">
      <c r="A6" s="97" t="s">
        <v>127</v>
      </c>
      <c r="B6" s="385">
        <v>24</v>
      </c>
      <c r="C6" s="385">
        <v>564429</v>
      </c>
      <c r="D6" s="386">
        <v>570091</v>
      </c>
      <c r="E6" s="385">
        <v>481728</v>
      </c>
      <c r="F6" s="143" t="s">
        <v>127</v>
      </c>
    </row>
    <row r="7" spans="1:6" s="85" customFormat="1" ht="22.5" customHeight="1">
      <c r="A7" s="97" t="s">
        <v>230</v>
      </c>
      <c r="B7" s="385">
        <v>22</v>
      </c>
      <c r="C7" s="385">
        <v>557213</v>
      </c>
      <c r="D7" s="386">
        <v>563049</v>
      </c>
      <c r="E7" s="385">
        <v>464180</v>
      </c>
      <c r="F7" s="143" t="s">
        <v>230</v>
      </c>
    </row>
    <row r="8" spans="1:6" s="85" customFormat="1" ht="22.5" customHeight="1">
      <c r="A8" s="97" t="s">
        <v>292</v>
      </c>
      <c r="B8" s="385">
        <v>20</v>
      </c>
      <c r="C8" s="385">
        <v>607841</v>
      </c>
      <c r="D8" s="386">
        <v>658406</v>
      </c>
      <c r="E8" s="385">
        <v>502557</v>
      </c>
      <c r="F8" s="143" t="s">
        <v>292</v>
      </c>
    </row>
    <row r="9" spans="1:6" s="92" customFormat="1" ht="22.5" customHeight="1">
      <c r="A9" s="98" t="s">
        <v>313</v>
      </c>
      <c r="B9" s="392">
        <v>20</v>
      </c>
      <c r="C9" s="392">
        <v>753109</v>
      </c>
      <c r="D9" s="393">
        <v>776837</v>
      </c>
      <c r="E9" s="392">
        <v>619022</v>
      </c>
      <c r="F9" s="387" t="s">
        <v>313</v>
      </c>
    </row>
    <row r="10" spans="1:6" ht="22.5" customHeight="1">
      <c r="A10" s="91" t="s">
        <v>529</v>
      </c>
      <c r="B10" s="388">
        <v>3</v>
      </c>
      <c r="C10" s="388">
        <v>226846</v>
      </c>
      <c r="D10" s="388">
        <v>242512</v>
      </c>
      <c r="E10" s="388">
        <v>177337</v>
      </c>
      <c r="F10" s="389" t="s">
        <v>530</v>
      </c>
    </row>
    <row r="11" spans="1:6" ht="22.5" customHeight="1">
      <c r="A11" s="93" t="s">
        <v>531</v>
      </c>
      <c r="B11" s="390">
        <v>17</v>
      </c>
      <c r="C11" s="390">
        <v>526263</v>
      </c>
      <c r="D11" s="390">
        <v>534325</v>
      </c>
      <c r="E11" s="390">
        <v>441685</v>
      </c>
      <c r="F11" s="391" t="s">
        <v>532</v>
      </c>
    </row>
    <row r="12" spans="1:6" s="21" customFormat="1" ht="18" customHeight="1">
      <c r="A12" s="235" t="s">
        <v>201</v>
      </c>
      <c r="B12" s="67"/>
      <c r="C12" s="67"/>
      <c r="D12" s="67"/>
      <c r="F12" s="64" t="s">
        <v>200</v>
      </c>
    </row>
    <row r="13" spans="1:5" s="21" customFormat="1" ht="12">
      <c r="A13" s="235" t="s">
        <v>612</v>
      </c>
      <c r="E13" s="69" t="s">
        <v>611</v>
      </c>
    </row>
    <row r="14" spans="1:18" s="70" customFormat="1" ht="12.75" customHeight="1">
      <c r="A14" s="68" t="s">
        <v>213</v>
      </c>
      <c r="B14" s="69"/>
      <c r="C14" s="69"/>
      <c r="D14" s="69"/>
      <c r="F14" s="69"/>
      <c r="H14" s="69"/>
      <c r="J14" s="69"/>
      <c r="K14" s="69"/>
      <c r="M14" s="69"/>
      <c r="N14" s="69"/>
      <c r="O14" s="69"/>
      <c r="R14" s="69"/>
    </row>
  </sheetData>
  <sheetProtection/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"/>
  <sheetViews>
    <sheetView zoomScale="90" zoomScaleNormal="90" zoomScalePageLayoutView="0" workbookViewId="0" topLeftCell="A1">
      <pane xSplit="1" ySplit="2" topLeftCell="B3" activePane="bottomRight" state="frozen"/>
      <selection pane="topLeft" activeCell="C16" sqref="C16:C17"/>
      <selection pane="topRight" activeCell="C16" sqref="C16:C17"/>
      <selection pane="bottomLeft" activeCell="C16" sqref="C16:C17"/>
      <selection pane="bottomRight" activeCell="A29" sqref="A29:IV29"/>
    </sheetView>
  </sheetViews>
  <sheetFormatPr defaultColWidth="8.88671875" defaultRowHeight="13.5"/>
  <cols>
    <col min="1" max="1" width="17.77734375" style="33" customWidth="1"/>
    <col min="2" max="3" width="13.4453125" style="33" customWidth="1"/>
    <col min="4" max="4" width="13.6640625" style="33" customWidth="1"/>
    <col min="5" max="6" width="13.4453125" style="33" customWidth="1"/>
    <col min="7" max="7" width="16.5546875" style="102" customWidth="1"/>
    <col min="8" max="16384" width="8.88671875" style="33" customWidth="1"/>
  </cols>
  <sheetData>
    <row r="1" spans="1:7" ht="42" customHeight="1">
      <c r="A1" s="594" t="s">
        <v>122</v>
      </c>
      <c r="B1" s="594"/>
      <c r="C1" s="594"/>
      <c r="D1" s="594"/>
      <c r="E1" s="594"/>
      <c r="F1" s="594"/>
      <c r="G1" s="594"/>
    </row>
    <row r="2" spans="1:7" ht="18" customHeight="1">
      <c r="A2" s="94" t="s">
        <v>57</v>
      </c>
      <c r="B2" s="35"/>
      <c r="C2" s="35"/>
      <c r="D2" s="35"/>
      <c r="E2" s="35"/>
      <c r="F2" s="35"/>
      <c r="G2" s="36" t="s">
        <v>54</v>
      </c>
    </row>
    <row r="3" spans="1:7" ht="19.5" customHeight="1">
      <c r="A3" s="71" t="s">
        <v>332</v>
      </c>
      <c r="B3" s="290" t="s">
        <v>533</v>
      </c>
      <c r="C3" s="290" t="s">
        <v>534</v>
      </c>
      <c r="D3" s="290" t="s">
        <v>535</v>
      </c>
      <c r="E3" s="290" t="s">
        <v>536</v>
      </c>
      <c r="F3" s="290" t="s">
        <v>537</v>
      </c>
      <c r="G3" s="394" t="s">
        <v>538</v>
      </c>
    </row>
    <row r="4" spans="1:7" ht="19.5" customHeight="1">
      <c r="A4" s="42"/>
      <c r="B4" s="46"/>
      <c r="C4" s="48" t="s">
        <v>539</v>
      </c>
      <c r="D4" s="46" t="s">
        <v>336</v>
      </c>
      <c r="E4" s="46"/>
      <c r="F4" s="46" t="s">
        <v>540</v>
      </c>
      <c r="G4" s="95" t="s">
        <v>541</v>
      </c>
    </row>
    <row r="5" spans="1:7" ht="19.5" customHeight="1">
      <c r="A5" s="44" t="s">
        <v>424</v>
      </c>
      <c r="B5" s="50" t="s">
        <v>542</v>
      </c>
      <c r="C5" s="50" t="s">
        <v>543</v>
      </c>
      <c r="D5" s="50" t="s">
        <v>544</v>
      </c>
      <c r="E5" s="50" t="s">
        <v>545</v>
      </c>
      <c r="F5" s="50" t="s">
        <v>546</v>
      </c>
      <c r="G5" s="96" t="s">
        <v>547</v>
      </c>
    </row>
    <row r="6" spans="1:7" s="85" customFormat="1" ht="22.5" customHeight="1">
      <c r="A6" s="97" t="s">
        <v>126</v>
      </c>
      <c r="B6" s="395">
        <v>689288</v>
      </c>
      <c r="C6" s="396">
        <v>698830</v>
      </c>
      <c r="D6" s="396">
        <v>693630</v>
      </c>
      <c r="E6" s="396">
        <v>26</v>
      </c>
      <c r="F6" s="396">
        <v>173</v>
      </c>
      <c r="G6" s="396">
        <v>4342</v>
      </c>
    </row>
    <row r="7" spans="1:7" s="85" customFormat="1" ht="22.5" customHeight="1">
      <c r="A7" s="97" t="s">
        <v>127</v>
      </c>
      <c r="B7" s="395">
        <v>732931</v>
      </c>
      <c r="C7" s="396">
        <v>729469</v>
      </c>
      <c r="D7" s="396">
        <v>729324</v>
      </c>
      <c r="E7" s="396">
        <v>33</v>
      </c>
      <c r="F7" s="396">
        <v>111</v>
      </c>
      <c r="G7" s="397">
        <f>D7-B7</f>
        <v>-3607</v>
      </c>
    </row>
    <row r="8" spans="1:7" s="85" customFormat="1" ht="22.5" customHeight="1">
      <c r="A8" s="97" t="s">
        <v>230</v>
      </c>
      <c r="B8" s="395">
        <v>740445</v>
      </c>
      <c r="C8" s="396">
        <v>739237</v>
      </c>
      <c r="D8" s="396">
        <v>739122</v>
      </c>
      <c r="E8" s="396">
        <v>27</v>
      </c>
      <c r="F8" s="396">
        <v>87</v>
      </c>
      <c r="G8" s="397">
        <v>-1323</v>
      </c>
    </row>
    <row r="9" spans="1:7" s="85" customFormat="1" ht="22.5" customHeight="1">
      <c r="A9" s="97" t="s">
        <v>292</v>
      </c>
      <c r="B9" s="395">
        <v>796763</v>
      </c>
      <c r="C9" s="396">
        <v>804146</v>
      </c>
      <c r="D9" s="396">
        <v>804057</v>
      </c>
      <c r="E9" s="396">
        <v>23</v>
      </c>
      <c r="F9" s="396">
        <v>66</v>
      </c>
      <c r="G9" s="397">
        <v>7294</v>
      </c>
    </row>
    <row r="10" spans="1:7" s="92" customFormat="1" ht="22.5" customHeight="1">
      <c r="A10" s="98" t="s">
        <v>313</v>
      </c>
      <c r="B10" s="398">
        <v>817258</v>
      </c>
      <c r="C10" s="399">
        <v>830749</v>
      </c>
      <c r="D10" s="399">
        <v>830675</v>
      </c>
      <c r="E10" s="399">
        <v>10</v>
      </c>
      <c r="F10" s="399">
        <v>64</v>
      </c>
      <c r="G10" s="399">
        <f>D10-B10</f>
        <v>13417</v>
      </c>
    </row>
    <row r="11" spans="1:7" ht="22.5" customHeight="1">
      <c r="A11" s="43" t="s">
        <v>548</v>
      </c>
      <c r="B11" s="400">
        <v>618480</v>
      </c>
      <c r="C11" s="401">
        <v>631420</v>
      </c>
      <c r="D11" s="401">
        <v>631420</v>
      </c>
      <c r="E11" s="401">
        <v>0</v>
      </c>
      <c r="F11" s="401">
        <v>0</v>
      </c>
      <c r="G11" s="397">
        <f>D11-B11</f>
        <v>12940</v>
      </c>
    </row>
    <row r="12" spans="1:7" ht="22.5" customHeight="1">
      <c r="A12" s="43" t="s">
        <v>549</v>
      </c>
      <c r="B12" s="402">
        <v>2159</v>
      </c>
      <c r="C12" s="401">
        <v>2185</v>
      </c>
      <c r="D12" s="401">
        <v>2185</v>
      </c>
      <c r="E12" s="401">
        <v>0</v>
      </c>
      <c r="F12" s="401">
        <v>0</v>
      </c>
      <c r="G12" s="397">
        <f>D12-B12</f>
        <v>26</v>
      </c>
    </row>
    <row r="13" spans="1:7" ht="22.5" customHeight="1">
      <c r="A13" s="43" t="s">
        <v>550</v>
      </c>
      <c r="B13" s="402">
        <v>102662</v>
      </c>
      <c r="C13" s="401">
        <v>102662</v>
      </c>
      <c r="D13" s="401">
        <v>102662</v>
      </c>
      <c r="E13" s="401">
        <v>0</v>
      </c>
      <c r="F13" s="401">
        <v>0</v>
      </c>
      <c r="G13" s="401">
        <v>0</v>
      </c>
    </row>
    <row r="14" spans="1:7" ht="22.5" customHeight="1">
      <c r="A14" s="43" t="s">
        <v>551</v>
      </c>
      <c r="B14" s="402">
        <v>17620</v>
      </c>
      <c r="C14" s="401">
        <v>17597</v>
      </c>
      <c r="D14" s="401">
        <v>17597</v>
      </c>
      <c r="E14" s="401">
        <v>0</v>
      </c>
      <c r="F14" s="401">
        <v>0</v>
      </c>
      <c r="G14" s="397">
        <f>D14-B14</f>
        <v>-23</v>
      </c>
    </row>
    <row r="15" spans="1:7" ht="22.5" customHeight="1">
      <c r="A15" s="43" t="s">
        <v>552</v>
      </c>
      <c r="B15" s="402">
        <v>220</v>
      </c>
      <c r="C15" s="401">
        <v>220</v>
      </c>
      <c r="D15" s="401">
        <v>220</v>
      </c>
      <c r="E15" s="401">
        <v>0</v>
      </c>
      <c r="F15" s="401">
        <v>0</v>
      </c>
      <c r="G15" s="401">
        <v>0</v>
      </c>
    </row>
    <row r="16" spans="1:7" ht="22.5" customHeight="1">
      <c r="A16" s="43" t="s">
        <v>553</v>
      </c>
      <c r="B16" s="402">
        <v>8852</v>
      </c>
      <c r="C16" s="401">
        <v>8864</v>
      </c>
      <c r="D16" s="401">
        <v>8845</v>
      </c>
      <c r="E16" s="401">
        <v>10</v>
      </c>
      <c r="F16" s="401">
        <v>9</v>
      </c>
      <c r="G16" s="397">
        <f>D16-B16</f>
        <v>-7</v>
      </c>
    </row>
    <row r="17" spans="1:7" ht="22.5" customHeight="1">
      <c r="A17" s="43" t="s">
        <v>554</v>
      </c>
      <c r="B17" s="402">
        <v>289</v>
      </c>
      <c r="C17" s="401">
        <v>289</v>
      </c>
      <c r="D17" s="401">
        <v>289</v>
      </c>
      <c r="E17" s="401">
        <v>0</v>
      </c>
      <c r="F17" s="401">
        <v>0</v>
      </c>
      <c r="G17" s="401">
        <v>0</v>
      </c>
    </row>
    <row r="18" spans="1:7" ht="22.5" customHeight="1">
      <c r="A18" s="43" t="s">
        <v>555</v>
      </c>
      <c r="B18" s="402">
        <v>326</v>
      </c>
      <c r="C18" s="401">
        <v>324</v>
      </c>
      <c r="D18" s="401">
        <v>324</v>
      </c>
      <c r="E18" s="401">
        <v>0</v>
      </c>
      <c r="F18" s="401">
        <v>0</v>
      </c>
      <c r="G18" s="397">
        <f aca="true" t="shared" si="0" ref="G18:G23">D18-B18</f>
        <v>-2</v>
      </c>
    </row>
    <row r="19" spans="1:7" ht="22.5" customHeight="1">
      <c r="A19" s="43" t="s">
        <v>556</v>
      </c>
      <c r="B19" s="402">
        <v>122</v>
      </c>
      <c r="C19" s="401">
        <v>122</v>
      </c>
      <c r="D19" s="401">
        <v>118</v>
      </c>
      <c r="E19" s="401">
        <v>0</v>
      </c>
      <c r="F19" s="401">
        <v>4</v>
      </c>
      <c r="G19" s="397">
        <f t="shared" si="0"/>
        <v>-4</v>
      </c>
    </row>
    <row r="20" spans="1:7" ht="22.5" customHeight="1">
      <c r="A20" s="43" t="s">
        <v>557</v>
      </c>
      <c r="B20" s="402">
        <v>1085</v>
      </c>
      <c r="C20" s="401">
        <v>1088</v>
      </c>
      <c r="D20" s="401">
        <v>1088</v>
      </c>
      <c r="E20" s="401">
        <v>0</v>
      </c>
      <c r="F20" s="401">
        <v>0</v>
      </c>
      <c r="G20" s="397">
        <f t="shared" si="0"/>
        <v>3</v>
      </c>
    </row>
    <row r="21" spans="1:7" ht="22.5" customHeight="1">
      <c r="A21" s="43" t="s">
        <v>558</v>
      </c>
      <c r="B21" s="402">
        <v>3510</v>
      </c>
      <c r="C21" s="401">
        <v>3829</v>
      </c>
      <c r="D21" s="401">
        <v>3829</v>
      </c>
      <c r="E21" s="401">
        <v>0</v>
      </c>
      <c r="F21" s="401">
        <v>0</v>
      </c>
      <c r="G21" s="397">
        <f t="shared" si="0"/>
        <v>319</v>
      </c>
    </row>
    <row r="22" spans="1:7" ht="22.5" customHeight="1">
      <c r="A22" s="43" t="s">
        <v>559</v>
      </c>
      <c r="B22" s="402">
        <v>144</v>
      </c>
      <c r="C22" s="401">
        <v>156</v>
      </c>
      <c r="D22" s="401">
        <v>156</v>
      </c>
      <c r="E22" s="401">
        <v>0</v>
      </c>
      <c r="F22" s="401">
        <v>0</v>
      </c>
      <c r="G22" s="397">
        <f t="shared" si="0"/>
        <v>12</v>
      </c>
    </row>
    <row r="23" spans="1:7" ht="22.5" customHeight="1">
      <c r="A23" s="43" t="s">
        <v>560</v>
      </c>
      <c r="B23" s="402">
        <v>650</v>
      </c>
      <c r="C23" s="401">
        <v>805</v>
      </c>
      <c r="D23" s="401">
        <v>803</v>
      </c>
      <c r="E23" s="401">
        <v>0</v>
      </c>
      <c r="F23" s="401">
        <v>2</v>
      </c>
      <c r="G23" s="397">
        <f t="shared" si="0"/>
        <v>153</v>
      </c>
    </row>
    <row r="24" spans="1:7" ht="22.5" customHeight="1">
      <c r="A24" s="43" t="s">
        <v>561</v>
      </c>
      <c r="B24" s="402">
        <v>1</v>
      </c>
      <c r="C24" s="401">
        <v>50</v>
      </c>
      <c r="D24" s="401">
        <v>1</v>
      </c>
      <c r="E24" s="401">
        <v>0</v>
      </c>
      <c r="F24" s="401">
        <v>49</v>
      </c>
      <c r="G24" s="401">
        <v>0</v>
      </c>
    </row>
    <row r="25" spans="1:7" ht="22.5" customHeight="1">
      <c r="A25" s="43" t="s">
        <v>562</v>
      </c>
      <c r="B25" s="402">
        <v>27626</v>
      </c>
      <c r="C25" s="401">
        <v>27626</v>
      </c>
      <c r="D25" s="401">
        <v>27626</v>
      </c>
      <c r="E25" s="401">
        <v>0</v>
      </c>
      <c r="F25" s="401">
        <v>0</v>
      </c>
      <c r="G25" s="401">
        <v>0</v>
      </c>
    </row>
    <row r="26" spans="1:7" ht="22.5" customHeight="1">
      <c r="A26" s="43" t="s">
        <v>563</v>
      </c>
      <c r="B26" s="402">
        <v>2</v>
      </c>
      <c r="C26" s="401">
        <v>2</v>
      </c>
      <c r="D26" s="401">
        <v>2</v>
      </c>
      <c r="E26" s="401">
        <v>0</v>
      </c>
      <c r="F26" s="401">
        <v>0</v>
      </c>
      <c r="G26" s="401">
        <v>0</v>
      </c>
    </row>
    <row r="27" spans="1:7" ht="22.5" customHeight="1">
      <c r="A27" s="45" t="s">
        <v>564</v>
      </c>
      <c r="B27" s="403">
        <v>33510</v>
      </c>
      <c r="C27" s="404">
        <v>33510</v>
      </c>
      <c r="D27" s="404">
        <v>33510</v>
      </c>
      <c r="E27" s="404">
        <v>0</v>
      </c>
      <c r="F27" s="404">
        <v>0</v>
      </c>
      <c r="G27" s="404">
        <v>0</v>
      </c>
    </row>
    <row r="28" spans="1:7" s="21" customFormat="1" ht="19.5" customHeight="1">
      <c r="A28" s="99" t="s">
        <v>202</v>
      </c>
      <c r="E28" s="100" t="s">
        <v>203</v>
      </c>
      <c r="G28" s="101"/>
    </row>
    <row r="29" spans="1:18" s="70" customFormat="1" ht="12.75" customHeight="1">
      <c r="A29" s="68" t="s">
        <v>191</v>
      </c>
      <c r="B29" s="69"/>
      <c r="C29" s="69"/>
      <c r="D29" s="69"/>
      <c r="E29" s="69" t="s">
        <v>613</v>
      </c>
      <c r="F29" s="69"/>
      <c r="H29" s="69"/>
      <c r="J29" s="69"/>
      <c r="K29" s="69"/>
      <c r="M29" s="69"/>
      <c r="N29" s="69"/>
      <c r="O29" s="69"/>
      <c r="R29" s="69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42"/>
  <sheetViews>
    <sheetView zoomScale="85" zoomScaleNormal="85" zoomScalePageLayoutView="0" workbookViewId="0" topLeftCell="A1">
      <pane xSplit="1" ySplit="2" topLeftCell="B3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D15" sqref="D15:D16"/>
    </sheetView>
  </sheetViews>
  <sheetFormatPr defaultColWidth="12.6640625" defaultRowHeight="13.5"/>
  <cols>
    <col min="1" max="2" width="21.10546875" style="33" customWidth="1"/>
    <col min="3" max="3" width="13.6640625" style="33" customWidth="1"/>
    <col min="4" max="4" width="14.99609375" style="33" customWidth="1"/>
    <col min="5" max="5" width="13.4453125" style="33" customWidth="1"/>
    <col min="6" max="6" width="15.6640625" style="33" customWidth="1"/>
    <col min="7" max="7" width="12.5546875" style="33" customWidth="1"/>
    <col min="8" max="8" width="12.21484375" style="33" customWidth="1"/>
    <col min="9" max="9" width="17.99609375" style="33" customWidth="1"/>
    <col min="10" max="16384" width="12.6640625" style="33" customWidth="1"/>
  </cols>
  <sheetData>
    <row r="1" spans="1:10" ht="34.5" customHeight="1">
      <c r="A1" s="488" t="s">
        <v>161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10" ht="18" customHeight="1">
      <c r="A2" s="94" t="s">
        <v>162</v>
      </c>
      <c r="B2" s="35"/>
      <c r="C2" s="35"/>
      <c r="D2" s="35"/>
      <c r="E2" s="35"/>
      <c r="F2" s="35"/>
      <c r="G2" s="35"/>
      <c r="H2" s="35"/>
      <c r="I2" s="35"/>
      <c r="J2" s="36" t="s">
        <v>163</v>
      </c>
    </row>
    <row r="3" spans="1:48" ht="22.5" customHeight="1">
      <c r="A3" s="39"/>
      <c r="B3" s="290" t="s">
        <v>533</v>
      </c>
      <c r="C3" s="520" t="s">
        <v>565</v>
      </c>
      <c r="D3" s="506"/>
      <c r="E3" s="506"/>
      <c r="F3" s="507"/>
      <c r="G3" s="290" t="s">
        <v>566</v>
      </c>
      <c r="H3" s="290" t="s">
        <v>567</v>
      </c>
      <c r="I3" s="290" t="s">
        <v>568</v>
      </c>
      <c r="J3" s="135" t="s">
        <v>569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</row>
    <row r="4" spans="1:48" ht="20.25" customHeight="1">
      <c r="A4" s="42" t="s">
        <v>332</v>
      </c>
      <c r="B4" s="46"/>
      <c r="C4" s="603" t="s">
        <v>570</v>
      </c>
      <c r="D4" s="532"/>
      <c r="E4" s="532"/>
      <c r="F4" s="533"/>
      <c r="G4" s="46" t="s">
        <v>571</v>
      </c>
      <c r="H4" s="46"/>
      <c r="I4" s="46"/>
      <c r="J4" s="47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</row>
    <row r="5" spans="1:48" ht="21" customHeight="1">
      <c r="A5" s="42"/>
      <c r="B5" s="46"/>
      <c r="C5" s="290" t="s">
        <v>572</v>
      </c>
      <c r="D5" s="290" t="s">
        <v>573</v>
      </c>
      <c r="E5" s="135" t="s">
        <v>574</v>
      </c>
      <c r="F5" s="135" t="s">
        <v>575</v>
      </c>
      <c r="G5" s="46"/>
      <c r="H5" s="46"/>
      <c r="I5" s="46"/>
      <c r="J5" s="47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</row>
    <row r="6" spans="1:48" ht="21" customHeight="1">
      <c r="A6" s="42" t="s">
        <v>424</v>
      </c>
      <c r="B6" s="46"/>
      <c r="C6" s="48" t="s">
        <v>576</v>
      </c>
      <c r="D6" s="46" t="s">
        <v>539</v>
      </c>
      <c r="E6" s="103"/>
      <c r="F6" s="103" t="s">
        <v>577</v>
      </c>
      <c r="G6" s="46" t="s">
        <v>542</v>
      </c>
      <c r="H6" s="46"/>
      <c r="I6" s="48" t="s">
        <v>578</v>
      </c>
      <c r="J6" s="47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</row>
    <row r="7" spans="1:48" ht="21" customHeight="1">
      <c r="A7" s="53"/>
      <c r="B7" s="50" t="s">
        <v>542</v>
      </c>
      <c r="C7" s="50" t="s">
        <v>579</v>
      </c>
      <c r="D7" s="50" t="s">
        <v>580</v>
      </c>
      <c r="E7" s="51"/>
      <c r="F7" s="51" t="s">
        <v>581</v>
      </c>
      <c r="G7" s="50" t="s">
        <v>582</v>
      </c>
      <c r="H7" s="50" t="s">
        <v>527</v>
      </c>
      <c r="I7" s="104" t="s">
        <v>583</v>
      </c>
      <c r="J7" s="51" t="s">
        <v>584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</row>
    <row r="8" spans="1:48" s="405" customFormat="1" ht="24" customHeight="1">
      <c r="A8" s="604" t="s">
        <v>585</v>
      </c>
      <c r="B8" s="605">
        <v>654786</v>
      </c>
      <c r="C8" s="607">
        <v>34502</v>
      </c>
      <c r="D8" s="609">
        <v>0</v>
      </c>
      <c r="E8" s="609">
        <v>0</v>
      </c>
      <c r="F8" s="331">
        <v>264517</v>
      </c>
      <c r="G8" s="611">
        <v>689288</v>
      </c>
      <c r="H8" s="611">
        <v>597873</v>
      </c>
      <c r="I8" s="611">
        <v>48580</v>
      </c>
      <c r="J8" s="611">
        <v>42834</v>
      </c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</row>
    <row r="9" spans="1:48" s="132" customFormat="1" ht="24" customHeight="1">
      <c r="A9" s="604"/>
      <c r="B9" s="606"/>
      <c r="C9" s="608"/>
      <c r="D9" s="610"/>
      <c r="E9" s="610"/>
      <c r="F9" s="408">
        <v>-264517</v>
      </c>
      <c r="G9" s="612"/>
      <c r="H9" s="612"/>
      <c r="I9" s="612"/>
      <c r="J9" s="612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</row>
    <row r="10" spans="1:48" s="405" customFormat="1" ht="19.5" customHeight="1">
      <c r="A10" s="604" t="s">
        <v>127</v>
      </c>
      <c r="B10" s="606">
        <v>684350</v>
      </c>
      <c r="C10" s="608">
        <v>48581</v>
      </c>
      <c r="D10" s="291">
        <v>321</v>
      </c>
      <c r="E10" s="408">
        <v>53</v>
      </c>
      <c r="F10" s="610">
        <v>0</v>
      </c>
      <c r="G10" s="612">
        <v>732931</v>
      </c>
      <c r="H10" s="612">
        <v>641930</v>
      </c>
      <c r="I10" s="612">
        <v>34939</v>
      </c>
      <c r="J10" s="612">
        <v>56062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</row>
    <row r="11" spans="1:48" s="132" customFormat="1" ht="19.5" customHeight="1">
      <c r="A11" s="604"/>
      <c r="B11" s="606"/>
      <c r="C11" s="608"/>
      <c r="D11" s="337">
        <v>-321</v>
      </c>
      <c r="E11" s="408">
        <v>-53</v>
      </c>
      <c r="F11" s="610"/>
      <c r="G11" s="612"/>
      <c r="H11" s="612"/>
      <c r="I11" s="612"/>
      <c r="J11" s="612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</row>
    <row r="12" spans="1:10" s="106" customFormat="1" ht="24" customHeight="1">
      <c r="A12" s="604" t="s">
        <v>230</v>
      </c>
      <c r="B12" s="606">
        <v>705506</v>
      </c>
      <c r="C12" s="608">
        <v>34939</v>
      </c>
      <c r="D12" s="610">
        <v>0</v>
      </c>
      <c r="E12" s="408">
        <v>572</v>
      </c>
      <c r="F12" s="408">
        <v>28401</v>
      </c>
      <c r="G12" s="612">
        <v>740445</v>
      </c>
      <c r="H12" s="612">
        <v>656153</v>
      </c>
      <c r="I12" s="612">
        <v>52351</v>
      </c>
      <c r="J12" s="612">
        <v>31941</v>
      </c>
    </row>
    <row r="13" spans="1:10" s="106" customFormat="1" ht="24" customHeight="1">
      <c r="A13" s="604"/>
      <c r="B13" s="606"/>
      <c r="C13" s="608"/>
      <c r="D13" s="610"/>
      <c r="E13" s="408">
        <v>-572</v>
      </c>
      <c r="F13" s="408">
        <v>-28401</v>
      </c>
      <c r="G13" s="612"/>
      <c r="H13" s="612"/>
      <c r="I13" s="612"/>
      <c r="J13" s="612"/>
    </row>
    <row r="14" spans="1:10" s="106" customFormat="1" ht="32.25" customHeight="1">
      <c r="A14" s="97" t="s">
        <v>292</v>
      </c>
      <c r="B14" s="395">
        <v>744412</v>
      </c>
      <c r="C14" s="406">
        <v>52351</v>
      </c>
      <c r="D14" s="407" t="s">
        <v>586</v>
      </c>
      <c r="E14" s="409">
        <v>0</v>
      </c>
      <c r="F14" s="409">
        <v>0</v>
      </c>
      <c r="G14" s="408">
        <v>796763</v>
      </c>
      <c r="H14" s="408">
        <v>742918</v>
      </c>
      <c r="I14" s="408">
        <v>33510</v>
      </c>
      <c r="J14" s="408">
        <v>20335</v>
      </c>
    </row>
    <row r="15" spans="1:48" s="410" customFormat="1" ht="19.5" customHeight="1">
      <c r="A15" s="615" t="s">
        <v>313</v>
      </c>
      <c r="B15" s="616">
        <f>SUM(B17:B40)</f>
        <v>783748</v>
      </c>
      <c r="C15" s="617">
        <v>33510</v>
      </c>
      <c r="D15" s="618" t="s">
        <v>587</v>
      </c>
      <c r="E15" s="618" t="s">
        <v>588</v>
      </c>
      <c r="F15" s="618" t="s">
        <v>589</v>
      </c>
      <c r="G15" s="613">
        <v>817258</v>
      </c>
      <c r="H15" s="613">
        <f>SUM(H17:H40)</f>
        <v>759856</v>
      </c>
      <c r="I15" s="613">
        <f>SUM(I17:I40)</f>
        <v>32660</v>
      </c>
      <c r="J15" s="613">
        <f>SUM(J17:J40)</f>
        <v>24742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</row>
    <row r="16" spans="1:48" s="412" customFormat="1" ht="19.5" customHeight="1">
      <c r="A16" s="615"/>
      <c r="B16" s="616"/>
      <c r="C16" s="617"/>
      <c r="D16" s="618"/>
      <c r="E16" s="618"/>
      <c r="F16" s="618"/>
      <c r="G16" s="613"/>
      <c r="H16" s="613"/>
      <c r="I16" s="613"/>
      <c r="J16" s="613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</row>
    <row r="17" spans="1:48" s="303" customFormat="1" ht="19.5" customHeight="1">
      <c r="A17" s="619" t="s">
        <v>590</v>
      </c>
      <c r="B17" s="620">
        <v>395985</v>
      </c>
      <c r="C17" s="610">
        <v>0</v>
      </c>
      <c r="D17" s="610">
        <v>0</v>
      </c>
      <c r="E17" s="621" t="s">
        <v>591</v>
      </c>
      <c r="F17" s="621" t="s">
        <v>592</v>
      </c>
      <c r="G17" s="614">
        <v>395985</v>
      </c>
      <c r="H17" s="614">
        <v>387133</v>
      </c>
      <c r="I17" s="610">
        <v>0</v>
      </c>
      <c r="J17" s="614">
        <f>G17-H17-I17</f>
        <v>8852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</row>
    <row r="18" spans="1:48" s="132" customFormat="1" ht="19.5" customHeight="1">
      <c r="A18" s="619"/>
      <c r="B18" s="620"/>
      <c r="C18" s="610"/>
      <c r="D18" s="610"/>
      <c r="E18" s="621"/>
      <c r="F18" s="621"/>
      <c r="G18" s="614"/>
      <c r="H18" s="614"/>
      <c r="I18" s="610"/>
      <c r="J18" s="614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</row>
    <row r="19" spans="1:48" ht="19.5" customHeight="1">
      <c r="A19" s="619" t="s">
        <v>593</v>
      </c>
      <c r="B19" s="620">
        <v>62062</v>
      </c>
      <c r="C19" s="622">
        <v>2311</v>
      </c>
      <c r="D19" s="623">
        <v>0</v>
      </c>
      <c r="E19" s="621" t="s">
        <v>594</v>
      </c>
      <c r="F19" s="621" t="s">
        <v>595</v>
      </c>
      <c r="G19" s="614">
        <v>64373</v>
      </c>
      <c r="H19" s="614">
        <v>61017</v>
      </c>
      <c r="I19" s="614">
        <v>686</v>
      </c>
      <c r="J19" s="614">
        <f>G19-H19-I19</f>
        <v>2670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</row>
    <row r="20" spans="1:48" ht="19.5" customHeight="1">
      <c r="A20" s="619"/>
      <c r="B20" s="620"/>
      <c r="C20" s="622"/>
      <c r="D20" s="623"/>
      <c r="E20" s="621"/>
      <c r="F20" s="621"/>
      <c r="G20" s="614"/>
      <c r="H20" s="614"/>
      <c r="I20" s="614"/>
      <c r="J20" s="614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</row>
    <row r="21" spans="1:48" ht="19.5" customHeight="1">
      <c r="A21" s="619" t="s">
        <v>596</v>
      </c>
      <c r="B21" s="620">
        <v>55564</v>
      </c>
      <c r="C21" s="610">
        <v>0</v>
      </c>
      <c r="D21" s="623">
        <v>0</v>
      </c>
      <c r="E21" s="621">
        <v>0</v>
      </c>
      <c r="F21" s="621">
        <v>0</v>
      </c>
      <c r="G21" s="614">
        <v>55564</v>
      </c>
      <c r="H21" s="614">
        <v>52931</v>
      </c>
      <c r="I21" s="624">
        <v>30</v>
      </c>
      <c r="J21" s="614">
        <f>G21-H21-I21</f>
        <v>2603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</row>
    <row r="22" spans="1:48" s="109" customFormat="1" ht="19.5" customHeight="1">
      <c r="A22" s="619"/>
      <c r="B22" s="620"/>
      <c r="C22" s="610"/>
      <c r="D22" s="623"/>
      <c r="E22" s="621"/>
      <c r="F22" s="621"/>
      <c r="G22" s="614"/>
      <c r="H22" s="614"/>
      <c r="I22" s="624"/>
      <c r="J22" s="614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</row>
    <row r="23" spans="1:48" s="109" customFormat="1" ht="19.5" customHeight="1">
      <c r="A23" s="619" t="s">
        <v>597</v>
      </c>
      <c r="B23" s="620">
        <v>5939</v>
      </c>
      <c r="C23" s="622">
        <v>2159</v>
      </c>
      <c r="D23" s="623">
        <v>0</v>
      </c>
      <c r="E23" s="621">
        <v>0</v>
      </c>
      <c r="F23" s="621">
        <v>0</v>
      </c>
      <c r="G23" s="614">
        <v>8098</v>
      </c>
      <c r="H23" s="614">
        <v>7852</v>
      </c>
      <c r="I23" s="610">
        <v>0</v>
      </c>
      <c r="J23" s="614">
        <f>G23-H23-I23</f>
        <v>246</v>
      </c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</row>
    <row r="24" spans="1:48" s="109" customFormat="1" ht="19.5" customHeight="1">
      <c r="A24" s="619"/>
      <c r="B24" s="620"/>
      <c r="C24" s="622"/>
      <c r="D24" s="623"/>
      <c r="E24" s="621"/>
      <c r="F24" s="621"/>
      <c r="G24" s="614"/>
      <c r="H24" s="614"/>
      <c r="I24" s="610"/>
      <c r="J24" s="614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</row>
    <row r="25" spans="1:48" s="109" customFormat="1" ht="19.5" customHeight="1">
      <c r="A25" s="619" t="s">
        <v>598</v>
      </c>
      <c r="B25" s="620">
        <v>137914</v>
      </c>
      <c r="C25" s="623">
        <v>0</v>
      </c>
      <c r="D25" s="623">
        <v>0</v>
      </c>
      <c r="E25" s="621">
        <v>0</v>
      </c>
      <c r="F25" s="625" t="s">
        <v>599</v>
      </c>
      <c r="G25" s="614">
        <v>137914</v>
      </c>
      <c r="H25" s="614">
        <v>136407</v>
      </c>
      <c r="I25" s="610">
        <v>0</v>
      </c>
      <c r="J25" s="614">
        <f>G25-H25-I25</f>
        <v>1507</v>
      </c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</row>
    <row r="26" spans="1:48" s="109" customFormat="1" ht="19.5" customHeight="1">
      <c r="A26" s="619"/>
      <c r="B26" s="620"/>
      <c r="C26" s="623"/>
      <c r="D26" s="623"/>
      <c r="E26" s="621"/>
      <c r="F26" s="625"/>
      <c r="G26" s="614"/>
      <c r="H26" s="614"/>
      <c r="I26" s="610"/>
      <c r="J26" s="614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</row>
    <row r="27" spans="1:48" s="109" customFormat="1" ht="19.5" customHeight="1">
      <c r="A27" s="619" t="s">
        <v>600</v>
      </c>
      <c r="B27" s="620">
        <v>92890</v>
      </c>
      <c r="C27" s="622">
        <v>25754</v>
      </c>
      <c r="D27" s="626">
        <v>597</v>
      </c>
      <c r="E27" s="621">
        <v>0</v>
      </c>
      <c r="F27" s="621">
        <v>0</v>
      </c>
      <c r="G27" s="614">
        <v>119241</v>
      </c>
      <c r="H27" s="614">
        <v>83277</v>
      </c>
      <c r="I27" s="614">
        <v>31700</v>
      </c>
      <c r="J27" s="614">
        <f>G27-H27-I27</f>
        <v>4264</v>
      </c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s="109" customFormat="1" ht="19.5" customHeight="1">
      <c r="A28" s="619"/>
      <c r="B28" s="620"/>
      <c r="C28" s="622"/>
      <c r="D28" s="626"/>
      <c r="E28" s="621"/>
      <c r="F28" s="621"/>
      <c r="G28" s="614"/>
      <c r="H28" s="614"/>
      <c r="I28" s="614"/>
      <c r="J28" s="614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</row>
    <row r="29" spans="1:48" s="109" customFormat="1" ht="19.5" customHeight="1">
      <c r="A29" s="619" t="s">
        <v>601</v>
      </c>
      <c r="B29" s="620">
        <v>2311</v>
      </c>
      <c r="C29" s="610">
        <v>0</v>
      </c>
      <c r="D29" s="623">
        <v>0</v>
      </c>
      <c r="E29" s="621">
        <v>0</v>
      </c>
      <c r="F29" s="621">
        <v>0</v>
      </c>
      <c r="G29" s="614">
        <v>2311</v>
      </c>
      <c r="H29" s="614">
        <v>2180</v>
      </c>
      <c r="I29" s="610">
        <v>0</v>
      </c>
      <c r="J29" s="614">
        <f>G29-H29-I29</f>
        <v>131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</row>
    <row r="30" spans="1:48" s="109" customFormat="1" ht="19.5" customHeight="1">
      <c r="A30" s="619"/>
      <c r="B30" s="620"/>
      <c r="C30" s="610"/>
      <c r="D30" s="623"/>
      <c r="E30" s="621"/>
      <c r="F30" s="621"/>
      <c r="G30" s="614"/>
      <c r="H30" s="614"/>
      <c r="I30" s="610"/>
      <c r="J30" s="614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</row>
    <row r="31" spans="1:48" ht="19.5" customHeight="1">
      <c r="A31" s="619" t="s">
        <v>602</v>
      </c>
      <c r="B31" s="620">
        <v>140</v>
      </c>
      <c r="C31" s="610">
        <v>0</v>
      </c>
      <c r="D31" s="623">
        <v>0</v>
      </c>
      <c r="E31" s="621">
        <v>0</v>
      </c>
      <c r="F31" s="621">
        <v>0</v>
      </c>
      <c r="G31" s="614">
        <v>140</v>
      </c>
      <c r="H31" s="614">
        <v>136</v>
      </c>
      <c r="I31" s="610">
        <v>0</v>
      </c>
      <c r="J31" s="614">
        <f>G31-H31-I31</f>
        <v>4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</row>
    <row r="32" spans="1:48" ht="19.5" customHeight="1">
      <c r="A32" s="619"/>
      <c r="B32" s="620"/>
      <c r="C32" s="610"/>
      <c r="D32" s="623"/>
      <c r="E32" s="621"/>
      <c r="F32" s="621"/>
      <c r="G32" s="614"/>
      <c r="H32" s="614"/>
      <c r="I32" s="610"/>
      <c r="J32" s="614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</row>
    <row r="33" spans="1:48" ht="19.5" customHeight="1">
      <c r="A33" s="619" t="s">
        <v>603</v>
      </c>
      <c r="B33" s="620">
        <v>8926</v>
      </c>
      <c r="C33" s="622">
        <v>33</v>
      </c>
      <c r="D33" s="623">
        <v>0</v>
      </c>
      <c r="E33" s="621" t="s">
        <v>0</v>
      </c>
      <c r="F33" s="621" t="s">
        <v>1</v>
      </c>
      <c r="G33" s="614">
        <v>8959</v>
      </c>
      <c r="H33" s="614">
        <v>8171</v>
      </c>
      <c r="I33" s="614">
        <v>46</v>
      </c>
      <c r="J33" s="614">
        <f>G33-H33-I33</f>
        <v>742</v>
      </c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</row>
    <row r="34" spans="1:48" ht="19.5" customHeight="1">
      <c r="A34" s="619"/>
      <c r="B34" s="620"/>
      <c r="C34" s="622"/>
      <c r="D34" s="623"/>
      <c r="E34" s="621"/>
      <c r="F34" s="621"/>
      <c r="G34" s="614"/>
      <c r="H34" s="614"/>
      <c r="I34" s="614"/>
      <c r="J34" s="614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</row>
    <row r="35" spans="1:48" ht="19.5" customHeight="1">
      <c r="A35" s="619" t="s">
        <v>2</v>
      </c>
      <c r="B35" s="620">
        <v>12469</v>
      </c>
      <c r="C35" s="622">
        <v>3253</v>
      </c>
      <c r="D35" s="623">
        <v>0</v>
      </c>
      <c r="E35" s="621" t="s">
        <v>3</v>
      </c>
      <c r="F35" s="621">
        <v>0</v>
      </c>
      <c r="G35" s="614">
        <v>15722</v>
      </c>
      <c r="H35" s="614">
        <v>14259</v>
      </c>
      <c r="I35" s="614">
        <v>198</v>
      </c>
      <c r="J35" s="614">
        <f>G35-H35-I35</f>
        <v>1265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</row>
    <row r="36" spans="1:48" ht="19.5" customHeight="1">
      <c r="A36" s="619"/>
      <c r="B36" s="620"/>
      <c r="C36" s="622"/>
      <c r="D36" s="623"/>
      <c r="E36" s="621"/>
      <c r="F36" s="621"/>
      <c r="G36" s="614"/>
      <c r="H36" s="614"/>
      <c r="I36" s="614"/>
      <c r="J36" s="614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</row>
    <row r="37" spans="1:48" ht="19.5" customHeight="1">
      <c r="A37" s="619" t="s">
        <v>4</v>
      </c>
      <c r="B37" s="620">
        <v>6597</v>
      </c>
      <c r="C37" s="610">
        <v>0</v>
      </c>
      <c r="D37" s="610">
        <v>0</v>
      </c>
      <c r="E37" s="621">
        <v>0</v>
      </c>
      <c r="F37" s="621">
        <v>0</v>
      </c>
      <c r="G37" s="614">
        <v>6597</v>
      </c>
      <c r="H37" s="614">
        <v>6489</v>
      </c>
      <c r="I37" s="610">
        <v>0</v>
      </c>
      <c r="J37" s="614">
        <f>G37-H37-I37</f>
        <v>108</v>
      </c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</row>
    <row r="38" spans="1:48" ht="19.5" customHeight="1">
      <c r="A38" s="619"/>
      <c r="B38" s="620"/>
      <c r="C38" s="610"/>
      <c r="D38" s="610"/>
      <c r="E38" s="621"/>
      <c r="F38" s="621"/>
      <c r="G38" s="614"/>
      <c r="H38" s="614"/>
      <c r="I38" s="610"/>
      <c r="J38" s="614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</row>
    <row r="39" spans="1:48" ht="19.5" customHeight="1">
      <c r="A39" s="619" t="s">
        <v>5</v>
      </c>
      <c r="B39" s="620">
        <v>2951</v>
      </c>
      <c r="C39" s="610">
        <v>0</v>
      </c>
      <c r="D39" s="626">
        <v>-597</v>
      </c>
      <c r="E39" s="621">
        <v>1</v>
      </c>
      <c r="F39" s="621">
        <v>0</v>
      </c>
      <c r="G39" s="614">
        <v>2354</v>
      </c>
      <c r="H39" s="614">
        <v>4</v>
      </c>
      <c r="I39" s="610">
        <v>0</v>
      </c>
      <c r="J39" s="614">
        <f>G39-H39-I39</f>
        <v>2350</v>
      </c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</row>
    <row r="40" spans="1:48" ht="19.5" customHeight="1">
      <c r="A40" s="627"/>
      <c r="B40" s="628"/>
      <c r="C40" s="629"/>
      <c r="D40" s="630"/>
      <c r="E40" s="632"/>
      <c r="F40" s="632"/>
      <c r="G40" s="631"/>
      <c r="H40" s="631"/>
      <c r="I40" s="629"/>
      <c r="J40" s="631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</row>
    <row r="41" spans="1:8" s="21" customFormat="1" ht="19.5" customHeight="1">
      <c r="A41" s="99" t="s">
        <v>204</v>
      </c>
      <c r="H41" s="100" t="s">
        <v>160</v>
      </c>
    </row>
    <row r="42" spans="1:18" s="70" customFormat="1" ht="12.75" customHeight="1">
      <c r="A42" s="68" t="s">
        <v>191</v>
      </c>
      <c r="B42" s="69"/>
      <c r="C42" s="69"/>
      <c r="D42" s="69"/>
      <c r="F42" s="69"/>
      <c r="H42" s="69" t="s">
        <v>613</v>
      </c>
      <c r="J42" s="69"/>
      <c r="K42" s="69"/>
      <c r="M42" s="69"/>
      <c r="N42" s="69"/>
      <c r="O42" s="69"/>
      <c r="R42" s="69"/>
    </row>
  </sheetData>
  <sheetProtection/>
  <mergeCells count="158">
    <mergeCell ref="I39:I40"/>
    <mergeCell ref="J39:J40"/>
    <mergeCell ref="I37:I38"/>
    <mergeCell ref="J37:J38"/>
    <mergeCell ref="E39:E40"/>
    <mergeCell ref="F39:F40"/>
    <mergeCell ref="G39:G40"/>
    <mergeCell ref="H39:H40"/>
    <mergeCell ref="E37:E38"/>
    <mergeCell ref="F37:F38"/>
    <mergeCell ref="A39:A40"/>
    <mergeCell ref="B39:B40"/>
    <mergeCell ref="C39:C40"/>
    <mergeCell ref="D39:D40"/>
    <mergeCell ref="I35:I36"/>
    <mergeCell ref="J35:J36"/>
    <mergeCell ref="A37:A38"/>
    <mergeCell ref="B37:B38"/>
    <mergeCell ref="C37:C38"/>
    <mergeCell ref="D37:D38"/>
    <mergeCell ref="G37:G38"/>
    <mergeCell ref="H37:H38"/>
    <mergeCell ref="I33:I34"/>
    <mergeCell ref="J33:J34"/>
    <mergeCell ref="A35:A36"/>
    <mergeCell ref="B35:B36"/>
    <mergeCell ref="C35:C36"/>
    <mergeCell ref="D35:D36"/>
    <mergeCell ref="E35:E36"/>
    <mergeCell ref="F35:F36"/>
    <mergeCell ref="G35:G36"/>
    <mergeCell ref="H35:H36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H33:H34"/>
    <mergeCell ref="I29:I30"/>
    <mergeCell ref="J29:J30"/>
    <mergeCell ref="A31:A32"/>
    <mergeCell ref="B31:B32"/>
    <mergeCell ref="C31:C32"/>
    <mergeCell ref="D31:D32"/>
    <mergeCell ref="E31:E32"/>
    <mergeCell ref="F31:F32"/>
    <mergeCell ref="G31:G32"/>
    <mergeCell ref="H31:H32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H29:H30"/>
    <mergeCell ref="I25:I26"/>
    <mergeCell ref="J25:J26"/>
    <mergeCell ref="A27:A28"/>
    <mergeCell ref="B27:B28"/>
    <mergeCell ref="C27:C28"/>
    <mergeCell ref="D27:D28"/>
    <mergeCell ref="E27:E28"/>
    <mergeCell ref="F27:F28"/>
    <mergeCell ref="G27:G28"/>
    <mergeCell ref="H27:H28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21:I22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19:I20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17:I18"/>
    <mergeCell ref="J17:J18"/>
    <mergeCell ref="A19:A20"/>
    <mergeCell ref="B19:B20"/>
    <mergeCell ref="C19:C20"/>
    <mergeCell ref="D19:D20"/>
    <mergeCell ref="E19:E20"/>
    <mergeCell ref="F19:F20"/>
    <mergeCell ref="G19:G20"/>
    <mergeCell ref="H19:H20"/>
    <mergeCell ref="I15:I16"/>
    <mergeCell ref="J15:J16"/>
    <mergeCell ref="A17:A18"/>
    <mergeCell ref="B17:B18"/>
    <mergeCell ref="C17:C18"/>
    <mergeCell ref="D17:D18"/>
    <mergeCell ref="E17:E18"/>
    <mergeCell ref="F17:F18"/>
    <mergeCell ref="G17:G18"/>
    <mergeCell ref="H17:H18"/>
    <mergeCell ref="I12:I13"/>
    <mergeCell ref="J12:J13"/>
    <mergeCell ref="A15:A16"/>
    <mergeCell ref="B15:B16"/>
    <mergeCell ref="C15:C16"/>
    <mergeCell ref="D15:D16"/>
    <mergeCell ref="E15:E16"/>
    <mergeCell ref="F15:F16"/>
    <mergeCell ref="G15:G16"/>
    <mergeCell ref="H15:H16"/>
    <mergeCell ref="A12:A13"/>
    <mergeCell ref="B12:B13"/>
    <mergeCell ref="C12:C13"/>
    <mergeCell ref="D12:D13"/>
    <mergeCell ref="G12:G13"/>
    <mergeCell ref="H12:H13"/>
    <mergeCell ref="I8:I9"/>
    <mergeCell ref="J8:J9"/>
    <mergeCell ref="A10:A11"/>
    <mergeCell ref="B10:B11"/>
    <mergeCell ref="C10:C11"/>
    <mergeCell ref="F10:F11"/>
    <mergeCell ref="G10:G11"/>
    <mergeCell ref="H10:H11"/>
    <mergeCell ref="I10:I11"/>
    <mergeCell ref="J10:J11"/>
    <mergeCell ref="A1:J1"/>
    <mergeCell ref="C3:F3"/>
    <mergeCell ref="C4:F4"/>
    <mergeCell ref="A8:A9"/>
    <mergeCell ref="B8:B9"/>
    <mergeCell ref="C8:C9"/>
    <mergeCell ref="D8:D9"/>
    <mergeCell ref="E8:E9"/>
    <mergeCell ref="G8:G9"/>
    <mergeCell ref="H8:H9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pane xSplit="1" ySplit="2" topLeftCell="B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24" sqref="A24"/>
    </sheetView>
  </sheetViews>
  <sheetFormatPr defaultColWidth="8.88671875" defaultRowHeight="13.5"/>
  <cols>
    <col min="1" max="1" width="12.88671875" style="94" customWidth="1"/>
    <col min="2" max="2" width="6.88671875" style="94" bestFit="1" customWidth="1"/>
    <col min="3" max="3" width="8.5546875" style="94" bestFit="1" customWidth="1"/>
    <col min="4" max="4" width="11.21484375" style="94" customWidth="1"/>
    <col min="5" max="5" width="5.77734375" style="94" customWidth="1"/>
    <col min="6" max="6" width="8.5546875" style="94" bestFit="1" customWidth="1"/>
    <col min="7" max="7" width="12.3359375" style="94" customWidth="1"/>
    <col min="8" max="9" width="4.5546875" style="94" customWidth="1"/>
    <col min="10" max="10" width="10.5546875" style="94" customWidth="1"/>
    <col min="11" max="11" width="6.6640625" style="94" customWidth="1"/>
    <col min="12" max="12" width="6.5546875" style="94" bestFit="1" customWidth="1"/>
    <col min="13" max="13" width="11.88671875" style="94" customWidth="1"/>
    <col min="14" max="14" width="16.21484375" style="94" customWidth="1"/>
    <col min="15" max="16384" width="8.88671875" style="94" customWidth="1"/>
  </cols>
  <sheetData>
    <row r="1" spans="1:14" ht="45.75" customHeight="1">
      <c r="A1" s="640" t="s">
        <v>123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ht="18" customHeight="1">
      <c r="A2" s="94" t="s">
        <v>124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36" t="s">
        <v>125</v>
      </c>
    </row>
    <row r="3" spans="1:14" ht="19.5" customHeight="1">
      <c r="A3" s="111"/>
      <c r="B3" s="642" t="s">
        <v>6</v>
      </c>
      <c r="C3" s="643"/>
      <c r="D3" s="644"/>
      <c r="E3" s="638" t="s">
        <v>7</v>
      </c>
      <c r="F3" s="645"/>
      <c r="G3" s="639"/>
      <c r="H3" s="638" t="s">
        <v>8</v>
      </c>
      <c r="I3" s="645"/>
      <c r="J3" s="639"/>
      <c r="K3" s="638" t="s">
        <v>9</v>
      </c>
      <c r="L3" s="645"/>
      <c r="M3" s="639"/>
      <c r="N3" s="114"/>
    </row>
    <row r="4" spans="1:14" ht="24.75" customHeight="1">
      <c r="A4" s="413" t="s">
        <v>10</v>
      </c>
      <c r="B4" s="115" t="s">
        <v>11</v>
      </c>
      <c r="C4" s="115"/>
      <c r="D4" s="414"/>
      <c r="E4" s="633" t="s">
        <v>12</v>
      </c>
      <c r="F4" s="635"/>
      <c r="G4" s="634"/>
      <c r="H4" s="633" t="s">
        <v>13</v>
      </c>
      <c r="I4" s="635"/>
      <c r="J4" s="634"/>
      <c r="K4" s="633" t="s">
        <v>14</v>
      </c>
      <c r="L4" s="636"/>
      <c r="M4" s="637"/>
      <c r="N4" s="117" t="s">
        <v>15</v>
      </c>
    </row>
    <row r="5" spans="1:14" ht="24.75" customHeight="1">
      <c r="A5" s="413" t="s">
        <v>16</v>
      </c>
      <c r="B5" s="415" t="s">
        <v>17</v>
      </c>
      <c r="C5" s="112"/>
      <c r="D5" s="416" t="s">
        <v>18</v>
      </c>
      <c r="E5" s="638" t="s">
        <v>17</v>
      </c>
      <c r="F5" s="639"/>
      <c r="G5" s="416" t="s">
        <v>18</v>
      </c>
      <c r="H5" s="638" t="s">
        <v>17</v>
      </c>
      <c r="I5" s="639"/>
      <c r="J5" s="416" t="s">
        <v>18</v>
      </c>
      <c r="K5" s="638" t="s">
        <v>17</v>
      </c>
      <c r="L5" s="639"/>
      <c r="M5" s="113" t="s">
        <v>18</v>
      </c>
      <c r="N5" s="117" t="s">
        <v>19</v>
      </c>
    </row>
    <row r="6" spans="1:14" ht="24.75" customHeight="1">
      <c r="A6" s="118"/>
      <c r="B6" s="417" t="s">
        <v>20</v>
      </c>
      <c r="C6" s="119"/>
      <c r="D6" s="120" t="s">
        <v>21</v>
      </c>
      <c r="E6" s="633" t="s">
        <v>20</v>
      </c>
      <c r="F6" s="634"/>
      <c r="G6" s="120" t="s">
        <v>21</v>
      </c>
      <c r="H6" s="633" t="s">
        <v>20</v>
      </c>
      <c r="I6" s="634"/>
      <c r="J6" s="120" t="s">
        <v>21</v>
      </c>
      <c r="K6" s="633" t="s">
        <v>20</v>
      </c>
      <c r="L6" s="634"/>
      <c r="M6" s="116" t="s">
        <v>21</v>
      </c>
      <c r="N6" s="121"/>
    </row>
    <row r="7" spans="1:14" s="124" customFormat="1" ht="22.5" customHeight="1">
      <c r="A7" s="122" t="s">
        <v>126</v>
      </c>
      <c r="B7" s="418">
        <v>100064</v>
      </c>
      <c r="C7" s="419"/>
      <c r="D7" s="420">
        <v>3542549</v>
      </c>
      <c r="E7" s="418">
        <v>86654</v>
      </c>
      <c r="F7" s="419"/>
      <c r="G7" s="421">
        <v>2957115</v>
      </c>
      <c r="H7" s="418">
        <v>1070</v>
      </c>
      <c r="I7" s="419"/>
      <c r="J7" s="421">
        <v>53363</v>
      </c>
      <c r="K7" s="418">
        <v>12340</v>
      </c>
      <c r="L7" s="419"/>
      <c r="M7" s="422">
        <v>532072</v>
      </c>
      <c r="N7" s="123" t="s">
        <v>126</v>
      </c>
    </row>
    <row r="8" spans="1:14" s="124" customFormat="1" ht="22.5" customHeight="1">
      <c r="A8" s="122" t="s">
        <v>127</v>
      </c>
      <c r="B8" s="423">
        <v>104004</v>
      </c>
      <c r="C8" s="424"/>
      <c r="D8" s="425">
        <v>3871993</v>
      </c>
      <c r="E8" s="423">
        <v>91658</v>
      </c>
      <c r="F8" s="424"/>
      <c r="G8" s="426">
        <v>3338033</v>
      </c>
      <c r="H8" s="427">
        <v>0</v>
      </c>
      <c r="I8" s="428"/>
      <c r="J8" s="429">
        <v>0</v>
      </c>
      <c r="K8" s="423">
        <v>12346</v>
      </c>
      <c r="L8" s="428"/>
      <c r="M8" s="430">
        <v>533960</v>
      </c>
      <c r="N8" s="123" t="s">
        <v>127</v>
      </c>
    </row>
    <row r="9" spans="1:14" s="124" customFormat="1" ht="22.5" customHeight="1">
      <c r="A9" s="122" t="s">
        <v>22</v>
      </c>
      <c r="B9" s="423">
        <v>107760</v>
      </c>
      <c r="C9" s="424"/>
      <c r="D9" s="425">
        <v>4160015</v>
      </c>
      <c r="E9" s="423">
        <v>95592</v>
      </c>
      <c r="F9" s="424"/>
      <c r="G9" s="426">
        <v>3599625</v>
      </c>
      <c r="H9" s="427">
        <v>0</v>
      </c>
      <c r="I9" s="428"/>
      <c r="J9" s="429">
        <v>0</v>
      </c>
      <c r="K9" s="423">
        <v>12168</v>
      </c>
      <c r="L9" s="428"/>
      <c r="M9" s="430">
        <v>560390</v>
      </c>
      <c r="N9" s="123" t="s">
        <v>22</v>
      </c>
    </row>
    <row r="10" spans="1:14" s="124" customFormat="1" ht="22.5" customHeight="1">
      <c r="A10" s="122" t="s">
        <v>292</v>
      </c>
      <c r="B10" s="423">
        <v>110905</v>
      </c>
      <c r="C10" s="424"/>
      <c r="D10" s="425">
        <v>3783938</v>
      </c>
      <c r="E10" s="423">
        <v>98753</v>
      </c>
      <c r="F10" s="424"/>
      <c r="G10" s="426">
        <v>3219665</v>
      </c>
      <c r="H10" s="427">
        <v>0</v>
      </c>
      <c r="I10" s="428"/>
      <c r="J10" s="429">
        <v>0</v>
      </c>
      <c r="K10" s="423">
        <v>12152</v>
      </c>
      <c r="L10" s="428"/>
      <c r="M10" s="430">
        <v>564273</v>
      </c>
      <c r="N10" s="123" t="s">
        <v>292</v>
      </c>
    </row>
    <row r="11" spans="1:14" s="127" customFormat="1" ht="22.5" customHeight="1">
      <c r="A11" s="125" t="s">
        <v>23</v>
      </c>
      <c r="B11" s="431">
        <f>SUM(B12:B20)</f>
        <v>113368</v>
      </c>
      <c r="C11" s="432"/>
      <c r="D11" s="433">
        <f aca="true" t="shared" si="0" ref="D11:M11">SUM(D12:D20)</f>
        <v>4270384</v>
      </c>
      <c r="E11" s="431">
        <f t="shared" si="0"/>
        <v>101048</v>
      </c>
      <c r="F11" s="432"/>
      <c r="G11" s="433">
        <f t="shared" si="0"/>
        <v>3657214</v>
      </c>
      <c r="H11" s="427">
        <v>0</v>
      </c>
      <c r="I11" s="432"/>
      <c r="J11" s="429">
        <v>0</v>
      </c>
      <c r="K11" s="431">
        <f t="shared" si="0"/>
        <v>12320</v>
      </c>
      <c r="L11" s="432"/>
      <c r="M11" s="434">
        <f t="shared" si="0"/>
        <v>613170</v>
      </c>
      <c r="N11" s="126" t="s">
        <v>23</v>
      </c>
    </row>
    <row r="12" spans="1:14" ht="22.5" customHeight="1">
      <c r="A12" s="435" t="s">
        <v>24</v>
      </c>
      <c r="B12" s="436">
        <f>SUM(E12,H12,K12)</f>
        <v>109877</v>
      </c>
      <c r="C12" s="437" t="s">
        <v>25</v>
      </c>
      <c r="D12" s="438">
        <f>SUM(G12,J12,M12)</f>
        <v>2539192</v>
      </c>
      <c r="E12" s="436">
        <v>97751</v>
      </c>
      <c r="F12" s="437" t="s">
        <v>26</v>
      </c>
      <c r="G12" s="438">
        <v>2145816</v>
      </c>
      <c r="H12" s="427">
        <v>0</v>
      </c>
      <c r="I12" s="437"/>
      <c r="J12" s="429">
        <v>0</v>
      </c>
      <c r="K12" s="436">
        <v>12126</v>
      </c>
      <c r="L12" s="437" t="s">
        <v>27</v>
      </c>
      <c r="M12" s="439">
        <v>393376</v>
      </c>
      <c r="N12" s="440" t="s">
        <v>28</v>
      </c>
    </row>
    <row r="13" spans="1:14" ht="22.5" customHeight="1">
      <c r="A13" s="435" t="s">
        <v>29</v>
      </c>
      <c r="B13" s="436">
        <f aca="true" t="shared" si="1" ref="B13:B20">SUM(E13,H13,K13)</f>
        <v>2312</v>
      </c>
      <c r="C13" s="437" t="s">
        <v>30</v>
      </c>
      <c r="D13" s="438">
        <f aca="true" t="shared" si="2" ref="D13:D20">SUM(G13,J13,M13)</f>
        <v>1169196</v>
      </c>
      <c r="E13" s="436">
        <v>2131</v>
      </c>
      <c r="F13" s="437" t="s">
        <v>31</v>
      </c>
      <c r="G13" s="438">
        <v>1161486</v>
      </c>
      <c r="H13" s="427">
        <v>0</v>
      </c>
      <c r="I13" s="437"/>
      <c r="J13" s="429">
        <v>0</v>
      </c>
      <c r="K13" s="441">
        <v>181</v>
      </c>
      <c r="L13" s="437" t="s">
        <v>32</v>
      </c>
      <c r="M13" s="439">
        <v>7710</v>
      </c>
      <c r="N13" s="440" t="s">
        <v>33</v>
      </c>
    </row>
    <row r="14" spans="1:14" ht="22.5" customHeight="1">
      <c r="A14" s="442" t="s">
        <v>34</v>
      </c>
      <c r="B14" s="443">
        <f t="shared" si="1"/>
        <v>0</v>
      </c>
      <c r="C14" s="444"/>
      <c r="D14" s="445">
        <f t="shared" si="2"/>
        <v>0</v>
      </c>
      <c r="E14" s="446">
        <v>0</v>
      </c>
      <c r="F14" s="444"/>
      <c r="G14" s="447">
        <v>0</v>
      </c>
      <c r="H14" s="427">
        <v>0</v>
      </c>
      <c r="I14" s="444"/>
      <c r="J14" s="429">
        <v>0</v>
      </c>
      <c r="K14" s="443">
        <v>0</v>
      </c>
      <c r="L14" s="448"/>
      <c r="M14" s="447">
        <v>0</v>
      </c>
      <c r="N14" s="440"/>
    </row>
    <row r="15" spans="1:14" ht="22.5" customHeight="1">
      <c r="A15" s="435" t="s">
        <v>35</v>
      </c>
      <c r="B15" s="436">
        <f t="shared" si="1"/>
        <v>1044</v>
      </c>
      <c r="C15" s="449"/>
      <c r="D15" s="438">
        <f t="shared" si="2"/>
        <v>338943</v>
      </c>
      <c r="E15" s="436">
        <v>1043</v>
      </c>
      <c r="F15" s="449"/>
      <c r="G15" s="438">
        <v>338165</v>
      </c>
      <c r="H15" s="427">
        <v>0</v>
      </c>
      <c r="I15" s="449"/>
      <c r="J15" s="429">
        <v>0</v>
      </c>
      <c r="K15" s="441">
        <v>1</v>
      </c>
      <c r="L15" s="449"/>
      <c r="M15" s="439">
        <v>778</v>
      </c>
      <c r="N15" s="440" t="s">
        <v>94</v>
      </c>
    </row>
    <row r="16" spans="1:14" ht="22.5" customHeight="1">
      <c r="A16" s="435" t="s">
        <v>36</v>
      </c>
      <c r="B16" s="436">
        <f t="shared" si="1"/>
        <v>105</v>
      </c>
      <c r="C16" s="449"/>
      <c r="D16" s="438">
        <f t="shared" si="2"/>
        <v>190</v>
      </c>
      <c r="E16" s="436">
        <v>105</v>
      </c>
      <c r="F16" s="449"/>
      <c r="G16" s="438">
        <v>190</v>
      </c>
      <c r="H16" s="427">
        <v>0</v>
      </c>
      <c r="I16" s="449"/>
      <c r="J16" s="429">
        <v>0</v>
      </c>
      <c r="K16" s="441">
        <v>0</v>
      </c>
      <c r="L16" s="449"/>
      <c r="M16" s="450">
        <v>0</v>
      </c>
      <c r="N16" s="440" t="s">
        <v>95</v>
      </c>
    </row>
    <row r="17" spans="1:14" ht="22.5" customHeight="1">
      <c r="A17" s="435" t="s">
        <v>37</v>
      </c>
      <c r="B17" s="436">
        <f t="shared" si="1"/>
        <v>6</v>
      </c>
      <c r="C17" s="449"/>
      <c r="D17" s="438">
        <f t="shared" si="2"/>
        <v>10224</v>
      </c>
      <c r="E17" s="436">
        <v>6</v>
      </c>
      <c r="F17" s="449"/>
      <c r="G17" s="438">
        <v>10224</v>
      </c>
      <c r="H17" s="427">
        <v>0</v>
      </c>
      <c r="I17" s="449"/>
      <c r="J17" s="429">
        <v>0</v>
      </c>
      <c r="K17" s="441">
        <v>0</v>
      </c>
      <c r="L17" s="449"/>
      <c r="M17" s="450">
        <v>0</v>
      </c>
      <c r="N17" s="440" t="s">
        <v>96</v>
      </c>
    </row>
    <row r="18" spans="1:14" ht="22.5" customHeight="1">
      <c r="A18" s="435" t="s">
        <v>38</v>
      </c>
      <c r="B18" s="436">
        <f t="shared" si="1"/>
        <v>12</v>
      </c>
      <c r="C18" s="437" t="s">
        <v>39</v>
      </c>
      <c r="D18" s="438">
        <f t="shared" si="2"/>
        <v>211306</v>
      </c>
      <c r="E18" s="451">
        <v>0</v>
      </c>
      <c r="F18" s="449"/>
      <c r="G18" s="450">
        <v>0</v>
      </c>
      <c r="H18" s="427">
        <v>0</v>
      </c>
      <c r="I18" s="449"/>
      <c r="J18" s="429">
        <v>0</v>
      </c>
      <c r="K18" s="441">
        <v>12</v>
      </c>
      <c r="L18" s="437" t="s">
        <v>39</v>
      </c>
      <c r="M18" s="439">
        <v>211306</v>
      </c>
      <c r="N18" s="440" t="s">
        <v>97</v>
      </c>
    </row>
    <row r="19" spans="1:14" ht="22.5" customHeight="1">
      <c r="A19" s="442" t="s">
        <v>40</v>
      </c>
      <c r="B19" s="443">
        <f t="shared" si="1"/>
        <v>0</v>
      </c>
      <c r="C19" s="452"/>
      <c r="D19" s="453">
        <f t="shared" si="2"/>
        <v>0</v>
      </c>
      <c r="E19" s="451">
        <v>0</v>
      </c>
      <c r="F19" s="449"/>
      <c r="G19" s="450">
        <v>0</v>
      </c>
      <c r="H19" s="427">
        <v>0</v>
      </c>
      <c r="I19" s="449"/>
      <c r="J19" s="429">
        <v>0</v>
      </c>
      <c r="K19" s="441">
        <v>0</v>
      </c>
      <c r="L19" s="454"/>
      <c r="M19" s="450">
        <v>0</v>
      </c>
      <c r="N19" s="440"/>
    </row>
    <row r="20" spans="1:14" ht="22.5" customHeight="1">
      <c r="A20" s="455" t="s">
        <v>41</v>
      </c>
      <c r="B20" s="456">
        <f t="shared" si="1"/>
        <v>12</v>
      </c>
      <c r="C20" s="457" t="s">
        <v>42</v>
      </c>
      <c r="D20" s="458">
        <f t="shared" si="2"/>
        <v>1333</v>
      </c>
      <c r="E20" s="459">
        <v>12</v>
      </c>
      <c r="F20" s="457" t="s">
        <v>42</v>
      </c>
      <c r="G20" s="458">
        <v>1333</v>
      </c>
      <c r="H20" s="460">
        <v>0</v>
      </c>
      <c r="I20" s="461"/>
      <c r="J20" s="462">
        <v>0</v>
      </c>
      <c r="K20" s="459">
        <v>0</v>
      </c>
      <c r="L20" s="463"/>
      <c r="M20" s="464">
        <v>0</v>
      </c>
      <c r="N20" s="465" t="s">
        <v>98</v>
      </c>
    </row>
    <row r="21" spans="1:14" s="21" customFormat="1" ht="15.75" customHeight="1">
      <c r="A21" s="13" t="s">
        <v>614</v>
      </c>
      <c r="B21" s="19"/>
      <c r="N21" s="22" t="s">
        <v>615</v>
      </c>
    </row>
    <row r="22" spans="1:10" s="470" customFormat="1" ht="15.75" customHeight="1">
      <c r="A22" s="470" t="s">
        <v>616</v>
      </c>
      <c r="D22" s="471" t="s">
        <v>617</v>
      </c>
      <c r="E22" s="472"/>
      <c r="J22" s="69" t="s">
        <v>621</v>
      </c>
    </row>
    <row r="23" spans="1:5" s="470" customFormat="1" ht="15.75" customHeight="1">
      <c r="A23" s="470" t="s">
        <v>618</v>
      </c>
      <c r="D23" s="472"/>
      <c r="E23" s="472"/>
    </row>
    <row r="24" spans="1:5" s="470" customFormat="1" ht="15.75" customHeight="1">
      <c r="A24" s="474" t="s">
        <v>619</v>
      </c>
      <c r="D24" s="472"/>
      <c r="E24" s="472"/>
    </row>
    <row r="25" spans="1:5" s="470" customFormat="1" ht="15.75" customHeight="1">
      <c r="A25" s="470" t="s">
        <v>622</v>
      </c>
      <c r="D25" s="472"/>
      <c r="E25" s="472"/>
    </row>
    <row r="26" spans="1:18" s="70" customFormat="1" ht="15.75" customHeight="1">
      <c r="A26" s="68" t="s">
        <v>620</v>
      </c>
      <c r="B26" s="69"/>
      <c r="C26" s="69"/>
      <c r="D26" s="69"/>
      <c r="F26" s="69"/>
      <c r="J26" s="69"/>
      <c r="K26" s="69"/>
      <c r="M26" s="69"/>
      <c r="N26" s="69"/>
      <c r="O26" s="69"/>
      <c r="R26" s="69"/>
    </row>
  </sheetData>
  <sheetProtection/>
  <mergeCells count="14">
    <mergeCell ref="A1:N1"/>
    <mergeCell ref="B3:D3"/>
    <mergeCell ref="E3:G3"/>
    <mergeCell ref="H3:J3"/>
    <mergeCell ref="K3:M3"/>
    <mergeCell ref="E6:F6"/>
    <mergeCell ref="H6:I6"/>
    <mergeCell ref="K6:L6"/>
    <mergeCell ref="E4:G4"/>
    <mergeCell ref="H4:J4"/>
    <mergeCell ref="K4:M4"/>
    <mergeCell ref="E5:F5"/>
    <mergeCell ref="H5:I5"/>
    <mergeCell ref="K5:L5"/>
  </mergeCells>
  <printOptions horizontalCentered="1" verticalCentered="1"/>
  <pageMargins left="0.35433070866141736" right="0.35433070866141736" top="0.17" bottom="0.17" header="0.22" footer="0.2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W14"/>
  <sheetViews>
    <sheetView zoomScalePageLayoutView="0" workbookViewId="0" topLeftCell="A1">
      <selection activeCell="F21" sqref="F21"/>
    </sheetView>
  </sheetViews>
  <sheetFormatPr defaultColWidth="8.88671875" defaultRowHeight="13.5"/>
  <cols>
    <col min="1" max="1" width="8.88671875" style="131" customWidth="1"/>
    <col min="2" max="5" width="5.6640625" style="131" customWidth="1"/>
    <col min="6" max="12" width="9.4453125" style="131" customWidth="1"/>
    <col min="13" max="16384" width="8.88671875" style="131" customWidth="1"/>
  </cols>
  <sheetData>
    <row r="2" s="129" customFormat="1" ht="23.25">
      <c r="A2" s="128" t="s">
        <v>229</v>
      </c>
    </row>
    <row r="4" spans="1:13" ht="13.5">
      <c r="A4" s="130" t="s">
        <v>226</v>
      </c>
      <c r="L4" s="646" t="s">
        <v>227</v>
      </c>
      <c r="M4" s="646"/>
    </row>
    <row r="5" spans="1:13" s="466" customFormat="1" ht="12.75">
      <c r="A5" s="647" t="s">
        <v>43</v>
      </c>
      <c r="B5" s="648" t="s">
        <v>44</v>
      </c>
      <c r="C5" s="647"/>
      <c r="D5" s="647"/>
      <c r="E5" s="647"/>
      <c r="F5" s="648" t="s">
        <v>45</v>
      </c>
      <c r="G5" s="647"/>
      <c r="H5" s="647"/>
      <c r="I5" s="647"/>
      <c r="J5" s="648" t="s">
        <v>46</v>
      </c>
      <c r="K5" s="647"/>
      <c r="L5" s="647"/>
      <c r="M5" s="649" t="s">
        <v>228</v>
      </c>
    </row>
    <row r="6" spans="1:13" s="466" customFormat="1" ht="12.75">
      <c r="A6" s="647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50"/>
    </row>
    <row r="7" spans="1:13" s="466" customFormat="1" ht="12.75">
      <c r="A7" s="647"/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51"/>
    </row>
    <row r="8" spans="1:13" s="466" customFormat="1" ht="22.5" customHeight="1">
      <c r="A8" s="467" t="s">
        <v>47</v>
      </c>
      <c r="B8" s="649">
        <v>25.1</v>
      </c>
      <c r="C8" s="652"/>
      <c r="D8" s="652"/>
      <c r="E8" s="652"/>
      <c r="F8" s="652">
        <v>63.9</v>
      </c>
      <c r="G8" s="652"/>
      <c r="H8" s="652"/>
      <c r="I8" s="652"/>
      <c r="J8" s="653" t="s">
        <v>631</v>
      </c>
      <c r="K8" s="653"/>
      <c r="L8" s="654"/>
      <c r="M8" s="468" t="s">
        <v>48</v>
      </c>
    </row>
    <row r="9" spans="1:13" s="477" customFormat="1" ht="22.5" customHeight="1">
      <c r="A9" s="475" t="s">
        <v>632</v>
      </c>
      <c r="B9" s="655">
        <v>28.5</v>
      </c>
      <c r="C9" s="656"/>
      <c r="D9" s="656"/>
      <c r="E9" s="656"/>
      <c r="F9" s="656">
        <v>68.1</v>
      </c>
      <c r="G9" s="656"/>
      <c r="H9" s="656"/>
      <c r="I9" s="656"/>
      <c r="J9" s="657" t="s">
        <v>631</v>
      </c>
      <c r="K9" s="657"/>
      <c r="L9" s="658"/>
      <c r="M9" s="476" t="s">
        <v>632</v>
      </c>
    </row>
    <row r="10" spans="1:23" s="70" customFormat="1" ht="15" customHeight="1">
      <c r="A10" s="19" t="s">
        <v>623</v>
      </c>
      <c r="B10" s="19"/>
      <c r="C10" s="21"/>
      <c r="D10" s="21"/>
      <c r="F10" s="21"/>
      <c r="I10" s="88" t="s">
        <v>624</v>
      </c>
      <c r="K10" s="86"/>
      <c r="L10" s="87"/>
      <c r="M10" s="87"/>
      <c r="N10" s="87"/>
      <c r="O10" s="87"/>
      <c r="P10" s="87"/>
      <c r="R10" s="87"/>
      <c r="S10" s="87"/>
      <c r="V10" s="595"/>
      <c r="W10" s="595"/>
    </row>
    <row r="11" s="473" customFormat="1" ht="15" customHeight="1">
      <c r="A11" s="473" t="s">
        <v>626</v>
      </c>
    </row>
    <row r="12" s="473" customFormat="1" ht="15" customHeight="1">
      <c r="A12" s="473" t="s">
        <v>627</v>
      </c>
    </row>
    <row r="13" s="473" customFormat="1" ht="15" customHeight="1">
      <c r="A13" s="473" t="s">
        <v>628</v>
      </c>
    </row>
    <row r="14" spans="1:9" s="473" customFormat="1" ht="15" customHeight="1">
      <c r="A14" s="473" t="s">
        <v>629</v>
      </c>
      <c r="I14" s="69" t="s">
        <v>625</v>
      </c>
    </row>
  </sheetData>
  <sheetProtection/>
  <mergeCells count="13">
    <mergeCell ref="B8:E8"/>
    <mergeCell ref="F8:I8"/>
    <mergeCell ref="J8:L8"/>
    <mergeCell ref="V10:W10"/>
    <mergeCell ref="B9:E9"/>
    <mergeCell ref="F9:I9"/>
    <mergeCell ref="J9:L9"/>
    <mergeCell ref="L4:M4"/>
    <mergeCell ref="A5:A7"/>
    <mergeCell ref="B5:E7"/>
    <mergeCell ref="F5:I7"/>
    <mergeCell ref="J5:L7"/>
    <mergeCell ref="M5:M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&amp;L&amp;"돋움,기울임꼴"ⅩⅤ. 재정&amp;C-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18" sqref="B18"/>
    </sheetView>
  </sheetViews>
  <sheetFormatPr defaultColWidth="7.77734375" defaultRowHeight="13.5"/>
  <cols>
    <col min="1" max="1" width="11.3359375" style="14" customWidth="1"/>
    <col min="2" max="6" width="15.6640625" style="14" customWidth="1"/>
    <col min="7" max="7" width="13.99609375" style="14" customWidth="1"/>
    <col min="8" max="9" width="12.6640625" style="14" customWidth="1"/>
    <col min="10" max="10" width="15.4453125" style="14" customWidth="1"/>
    <col min="11" max="11" width="11.4453125" style="14" bestFit="1" customWidth="1"/>
    <col min="12" max="12" width="14.88671875" style="14" customWidth="1"/>
    <col min="13" max="13" width="6.5546875" style="14" customWidth="1"/>
    <col min="14" max="16384" width="7.77734375" style="14" customWidth="1"/>
  </cols>
  <sheetData>
    <row r="1" spans="1:9" s="173" customFormat="1" ht="32.25" customHeight="1">
      <c r="A1" s="501" t="s">
        <v>166</v>
      </c>
      <c r="B1" s="501"/>
      <c r="C1" s="501"/>
      <c r="D1" s="501"/>
      <c r="E1" s="501"/>
      <c r="F1" s="501"/>
      <c r="G1" s="501"/>
      <c r="H1" s="172"/>
      <c r="I1" s="172"/>
    </row>
    <row r="2" spans="1:8" s="176" customFormat="1" ht="18" customHeight="1">
      <c r="A2" s="174" t="s">
        <v>167</v>
      </c>
      <c r="B2" s="175"/>
      <c r="C2" s="175"/>
      <c r="D2" s="175"/>
      <c r="E2" s="175"/>
      <c r="G2" s="177" t="s">
        <v>168</v>
      </c>
      <c r="H2" s="175"/>
    </row>
    <row r="3" spans="1:7" s="181" customFormat="1" ht="24.75" customHeight="1">
      <c r="A3" s="495" t="s">
        <v>169</v>
      </c>
      <c r="B3" s="178" t="s">
        <v>170</v>
      </c>
      <c r="C3" s="179" t="s">
        <v>171</v>
      </c>
      <c r="D3" s="180" t="s">
        <v>172</v>
      </c>
      <c r="E3" s="179" t="s">
        <v>173</v>
      </c>
      <c r="F3" s="179" t="s">
        <v>174</v>
      </c>
      <c r="G3" s="498" t="s">
        <v>175</v>
      </c>
    </row>
    <row r="4" spans="1:7" s="181" customFormat="1" ht="24.75" customHeight="1">
      <c r="A4" s="496"/>
      <c r="C4" s="182" t="s">
        <v>176</v>
      </c>
      <c r="D4" s="182"/>
      <c r="E4" s="182" t="s">
        <v>177</v>
      </c>
      <c r="F4" s="182"/>
      <c r="G4" s="499"/>
    </row>
    <row r="5" spans="1:7" s="181" customFormat="1" ht="24.75" customHeight="1">
      <c r="A5" s="496"/>
      <c r="B5" s="183"/>
      <c r="C5" s="182" t="s">
        <v>178</v>
      </c>
      <c r="D5" s="182" t="s">
        <v>179</v>
      </c>
      <c r="E5" s="184" t="s">
        <v>180</v>
      </c>
      <c r="F5" s="182" t="s">
        <v>179</v>
      </c>
      <c r="G5" s="499"/>
    </row>
    <row r="6" spans="1:7" s="181" customFormat="1" ht="24.75" customHeight="1">
      <c r="A6" s="497"/>
      <c r="B6" s="185" t="s">
        <v>181</v>
      </c>
      <c r="C6" s="186" t="s">
        <v>182</v>
      </c>
      <c r="D6" s="187" t="s">
        <v>183</v>
      </c>
      <c r="E6" s="187" t="s">
        <v>184</v>
      </c>
      <c r="F6" s="187" t="s">
        <v>185</v>
      </c>
      <c r="G6" s="500"/>
    </row>
    <row r="7" spans="1:7" s="8" customFormat="1" ht="30.75" customHeight="1">
      <c r="A7" s="5" t="s">
        <v>126</v>
      </c>
      <c r="B7" s="6">
        <v>268460</v>
      </c>
      <c r="C7" s="6">
        <v>407498</v>
      </c>
      <c r="D7" s="7">
        <v>658800.7793903283</v>
      </c>
      <c r="E7" s="6">
        <v>155398</v>
      </c>
      <c r="F7" s="7">
        <v>1727564.0613135304</v>
      </c>
      <c r="G7" s="9" t="s">
        <v>126</v>
      </c>
    </row>
    <row r="8" spans="1:7" s="8" customFormat="1" ht="30.75" customHeight="1">
      <c r="A8" s="5" t="s">
        <v>186</v>
      </c>
      <c r="B8" s="6">
        <v>249514</v>
      </c>
      <c r="C8" s="6">
        <v>410378</v>
      </c>
      <c r="D8" s="7">
        <v>608010</v>
      </c>
      <c r="E8" s="6">
        <v>157704</v>
      </c>
      <c r="F8" s="7">
        <v>1582167</v>
      </c>
      <c r="G8" s="9" t="s">
        <v>186</v>
      </c>
    </row>
    <row r="9" spans="1:7" s="8" customFormat="1" ht="30.75" customHeight="1">
      <c r="A9" s="5" t="s">
        <v>225</v>
      </c>
      <c r="B9" s="6">
        <v>297942</v>
      </c>
      <c r="C9" s="6">
        <v>417539</v>
      </c>
      <c r="D9" s="7">
        <v>713566.876387595</v>
      </c>
      <c r="E9" s="6">
        <v>162824</v>
      </c>
      <c r="F9" s="7">
        <v>1829840.8097086425</v>
      </c>
      <c r="G9" s="9" t="s">
        <v>225</v>
      </c>
    </row>
    <row r="10" spans="1:7" s="8" customFormat="1" ht="30.75" customHeight="1">
      <c r="A10" s="5" t="s">
        <v>292</v>
      </c>
      <c r="B10" s="6">
        <v>342547</v>
      </c>
      <c r="C10" s="6">
        <v>422790</v>
      </c>
      <c r="D10" s="7">
        <v>810206.0124411646</v>
      </c>
      <c r="E10" s="6">
        <v>165494</v>
      </c>
      <c r="F10" s="7">
        <v>2069845.4324628082</v>
      </c>
      <c r="G10" s="9" t="s">
        <v>292</v>
      </c>
    </row>
    <row r="11" spans="1:7" s="12" customFormat="1" ht="28.5" customHeight="1">
      <c r="A11" s="10" t="s">
        <v>293</v>
      </c>
      <c r="B11" s="17">
        <v>423970</v>
      </c>
      <c r="C11" s="18">
        <v>429656</v>
      </c>
      <c r="D11" s="15">
        <v>986766</v>
      </c>
      <c r="E11" s="18">
        <v>168658</v>
      </c>
      <c r="F11" s="16">
        <v>2513785</v>
      </c>
      <c r="G11" s="11" t="s">
        <v>293</v>
      </c>
    </row>
    <row r="12" spans="1:7" s="21" customFormat="1" ht="14.25" customHeight="1">
      <c r="A12" s="13" t="s">
        <v>205</v>
      </c>
      <c r="B12" s="19"/>
      <c r="C12" s="20"/>
      <c r="G12" s="22" t="s">
        <v>206</v>
      </c>
    </row>
    <row r="13" s="24" customFormat="1" ht="14.25" customHeight="1">
      <c r="A13" s="23" t="s">
        <v>207</v>
      </c>
    </row>
  </sheetData>
  <sheetProtection/>
  <mergeCells count="3">
    <mergeCell ref="A3:A6"/>
    <mergeCell ref="G3:G6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="82" zoomScaleNormal="82" zoomScalePageLayoutView="0" workbookViewId="0" topLeftCell="A1">
      <selection activeCell="M29" sqref="M29"/>
    </sheetView>
  </sheetViews>
  <sheetFormatPr defaultColWidth="8.88671875" defaultRowHeight="13.5"/>
  <cols>
    <col min="1" max="1" width="8.21484375" style="57" customWidth="1"/>
    <col min="2" max="4" width="10.77734375" style="33" customWidth="1"/>
    <col min="5" max="6" width="10.3359375" style="33" customWidth="1"/>
    <col min="7" max="7" width="11.3359375" style="33" customWidth="1"/>
    <col min="8" max="9" width="10.3359375" style="33" customWidth="1"/>
    <col min="10" max="10" width="11.10546875" style="33" customWidth="1"/>
    <col min="11" max="11" width="12.5546875" style="33" bestFit="1" customWidth="1"/>
    <col min="12" max="12" width="10.77734375" style="33" customWidth="1"/>
    <col min="13" max="13" width="10.3359375" style="33" customWidth="1"/>
    <col min="14" max="14" width="11.6640625" style="33" customWidth="1"/>
    <col min="15" max="15" width="10.6640625" style="33" customWidth="1"/>
    <col min="16" max="16384" width="8.88671875" style="33" customWidth="1"/>
  </cols>
  <sheetData>
    <row r="1" spans="1:15" ht="25.5" customHeight="1">
      <c r="A1" s="488" t="s">
        <v>101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57"/>
    </row>
    <row r="2" spans="1:15" ht="18" customHeight="1">
      <c r="A2" s="188" t="s">
        <v>102</v>
      </c>
      <c r="B2" s="106"/>
      <c r="C2" s="189"/>
      <c r="D2" s="189"/>
      <c r="E2" s="35"/>
      <c r="F2" s="35"/>
      <c r="G2" s="35"/>
      <c r="H2" s="35"/>
      <c r="I2" s="35"/>
      <c r="J2" s="35"/>
      <c r="K2" s="35"/>
      <c r="L2" s="35"/>
      <c r="M2" s="35"/>
      <c r="N2" s="36" t="s">
        <v>103</v>
      </c>
      <c r="O2" s="190" t="s">
        <v>52</v>
      </c>
    </row>
    <row r="3" spans="1:15" ht="21.75" customHeight="1">
      <c r="A3" s="514" t="s">
        <v>83</v>
      </c>
      <c r="B3" s="493" t="s">
        <v>131</v>
      </c>
      <c r="C3" s="506"/>
      <c r="D3" s="507"/>
      <c r="E3" s="191" t="s">
        <v>132</v>
      </c>
      <c r="F3" s="191"/>
      <c r="G3" s="192"/>
      <c r="H3" s="192"/>
      <c r="I3" s="192"/>
      <c r="J3" s="192"/>
      <c r="K3" s="192"/>
      <c r="L3" s="192"/>
      <c r="M3" s="192"/>
      <c r="N3" s="192"/>
      <c r="O3" s="517" t="s">
        <v>136</v>
      </c>
    </row>
    <row r="4" spans="1:15" ht="21.75" customHeight="1">
      <c r="A4" s="515"/>
      <c r="B4" s="193"/>
      <c r="C4" s="504" t="s">
        <v>133</v>
      </c>
      <c r="D4" s="504" t="s">
        <v>134</v>
      </c>
      <c r="E4" s="511" t="s">
        <v>135</v>
      </c>
      <c r="F4" s="512"/>
      <c r="G4" s="512"/>
      <c r="H4" s="512"/>
      <c r="I4" s="512"/>
      <c r="J4" s="512"/>
      <c r="K4" s="512"/>
      <c r="L4" s="512"/>
      <c r="M4" s="512"/>
      <c r="N4" s="513"/>
      <c r="O4" s="518"/>
    </row>
    <row r="5" spans="1:15" ht="36">
      <c r="A5" s="516"/>
      <c r="B5" s="51" t="s">
        <v>51</v>
      </c>
      <c r="C5" s="505"/>
      <c r="D5" s="505"/>
      <c r="E5" s="194" t="s">
        <v>137</v>
      </c>
      <c r="F5" s="195" t="s">
        <v>286</v>
      </c>
      <c r="G5" s="196" t="s">
        <v>138</v>
      </c>
      <c r="H5" s="196" t="s">
        <v>139</v>
      </c>
      <c r="I5" s="196" t="s">
        <v>140</v>
      </c>
      <c r="J5" s="197" t="s">
        <v>287</v>
      </c>
      <c r="K5" s="196" t="s">
        <v>141</v>
      </c>
      <c r="L5" s="196" t="s">
        <v>142</v>
      </c>
      <c r="M5" s="196" t="s">
        <v>143</v>
      </c>
      <c r="N5" s="196" t="s">
        <v>144</v>
      </c>
      <c r="O5" s="519"/>
    </row>
    <row r="6" spans="1:15" s="202" customFormat="1" ht="18" customHeight="1">
      <c r="A6" s="200" t="s">
        <v>126</v>
      </c>
      <c r="B6" s="198">
        <v>268460065</v>
      </c>
      <c r="C6" s="199">
        <v>166686907</v>
      </c>
      <c r="D6" s="199">
        <v>101773158</v>
      </c>
      <c r="E6" s="199">
        <v>38739139</v>
      </c>
      <c r="F6" s="199"/>
      <c r="G6" s="199">
        <v>39805525</v>
      </c>
      <c r="H6" s="199">
        <v>592104</v>
      </c>
      <c r="I6" s="199">
        <v>41414372</v>
      </c>
      <c r="J6" s="201" t="s">
        <v>130</v>
      </c>
      <c r="K6" s="199">
        <v>35811120</v>
      </c>
      <c r="L6" s="199">
        <v>30928577</v>
      </c>
      <c r="M6" s="199">
        <v>19168762</v>
      </c>
      <c r="N6" s="199" t="s">
        <v>130</v>
      </c>
      <c r="O6" s="143" t="s">
        <v>126</v>
      </c>
    </row>
    <row r="7" spans="1:15" s="202" customFormat="1" ht="18" customHeight="1">
      <c r="A7" s="200" t="s">
        <v>127</v>
      </c>
      <c r="B7" s="203">
        <v>249514300</v>
      </c>
      <c r="C7" s="204">
        <v>148497203</v>
      </c>
      <c r="D7" s="204">
        <v>101017097</v>
      </c>
      <c r="E7" s="205">
        <v>34454940</v>
      </c>
      <c r="F7" s="205"/>
      <c r="G7" s="204">
        <v>35812204</v>
      </c>
      <c r="H7" s="204">
        <v>589883</v>
      </c>
      <c r="I7" s="204">
        <v>39401116</v>
      </c>
      <c r="J7" s="201" t="s">
        <v>130</v>
      </c>
      <c r="K7" s="204">
        <v>33604815</v>
      </c>
      <c r="L7" s="204">
        <v>31046436</v>
      </c>
      <c r="M7" s="204">
        <v>20943482</v>
      </c>
      <c r="N7" s="206" t="s">
        <v>130</v>
      </c>
      <c r="O7" s="143" t="s">
        <v>127</v>
      </c>
    </row>
    <row r="8" spans="1:15" s="202" customFormat="1" ht="18" customHeight="1">
      <c r="A8" s="207" t="s">
        <v>225</v>
      </c>
      <c r="B8" s="203">
        <v>297941367</v>
      </c>
      <c r="C8" s="204">
        <v>297941367</v>
      </c>
      <c r="D8" s="204" t="s">
        <v>129</v>
      </c>
      <c r="E8" s="205">
        <v>46269827</v>
      </c>
      <c r="F8" s="205"/>
      <c r="G8" s="204">
        <v>45582568</v>
      </c>
      <c r="H8" s="204">
        <v>617548</v>
      </c>
      <c r="I8" s="204">
        <v>52075232</v>
      </c>
      <c r="J8" s="201" t="s">
        <v>129</v>
      </c>
      <c r="K8" s="204">
        <v>2408050</v>
      </c>
      <c r="L8" s="204">
        <v>32939446</v>
      </c>
      <c r="M8" s="204">
        <v>23055575</v>
      </c>
      <c r="N8" s="204" t="s">
        <v>129</v>
      </c>
      <c r="O8" s="143" t="s">
        <v>225</v>
      </c>
    </row>
    <row r="9" spans="1:15" s="202" customFormat="1" ht="18" customHeight="1">
      <c r="A9" s="207" t="s">
        <v>292</v>
      </c>
      <c r="B9" s="203">
        <v>342547280</v>
      </c>
      <c r="C9" s="204">
        <v>342547280</v>
      </c>
      <c r="D9" s="204" t="s">
        <v>129</v>
      </c>
      <c r="E9" s="205">
        <v>108426893</v>
      </c>
      <c r="F9" s="205">
        <v>8485482</v>
      </c>
      <c r="G9" s="204" t="s">
        <v>129</v>
      </c>
      <c r="H9" s="204" t="s">
        <v>129</v>
      </c>
      <c r="I9" s="204">
        <v>57557284</v>
      </c>
      <c r="J9" s="201" t="s">
        <v>129</v>
      </c>
      <c r="K9" s="204">
        <v>2236378</v>
      </c>
      <c r="L9" s="204">
        <v>46907642</v>
      </c>
      <c r="M9" s="204">
        <v>24254343</v>
      </c>
      <c r="N9" s="204" t="s">
        <v>129</v>
      </c>
      <c r="O9" s="143" t="s">
        <v>292</v>
      </c>
    </row>
    <row r="10" spans="1:15" s="214" customFormat="1" ht="18" customHeight="1">
      <c r="A10" s="208" t="s">
        <v>293</v>
      </c>
      <c r="B10" s="209">
        <v>423969988</v>
      </c>
      <c r="C10" s="210">
        <v>423969988</v>
      </c>
      <c r="D10" s="211" t="s">
        <v>129</v>
      </c>
      <c r="E10" s="210">
        <v>175089581</v>
      </c>
      <c r="F10" s="210">
        <v>9560502</v>
      </c>
      <c r="G10" s="211" t="s">
        <v>129</v>
      </c>
      <c r="H10" s="211" t="s">
        <v>129</v>
      </c>
      <c r="I10" s="210">
        <v>55706285</v>
      </c>
      <c r="J10" s="211" t="s">
        <v>129</v>
      </c>
      <c r="K10" s="210">
        <v>2363157</v>
      </c>
      <c r="L10" s="210">
        <v>49522750</v>
      </c>
      <c r="M10" s="210">
        <v>30053951</v>
      </c>
      <c r="N10" s="212" t="s">
        <v>129</v>
      </c>
      <c r="O10" s="213" t="s">
        <v>293</v>
      </c>
    </row>
    <row r="11" spans="1:18" ht="13.5" customHeight="1">
      <c r="A11" s="215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61"/>
      <c r="O11" s="42"/>
      <c r="P11" s="106"/>
      <c r="Q11" s="106"/>
      <c r="R11" s="106"/>
    </row>
    <row r="12" spans="1:15" ht="27.75" customHeight="1">
      <c r="A12" s="514" t="s">
        <v>147</v>
      </c>
      <c r="B12" s="508" t="s">
        <v>164</v>
      </c>
      <c r="C12" s="509"/>
      <c r="D12" s="509"/>
      <c r="E12" s="510"/>
      <c r="F12" s="217"/>
      <c r="G12" s="191" t="s">
        <v>145</v>
      </c>
      <c r="H12" s="218"/>
      <c r="I12" s="219"/>
      <c r="J12" s="219"/>
      <c r="K12" s="192"/>
      <c r="L12" s="192"/>
      <c r="M12" s="220" t="s">
        <v>146</v>
      </c>
      <c r="N12" s="221"/>
      <c r="O12" s="520" t="s">
        <v>136</v>
      </c>
    </row>
    <row r="13" spans="1:15" ht="12.75">
      <c r="A13" s="515"/>
      <c r="B13" s="511" t="s">
        <v>148</v>
      </c>
      <c r="C13" s="512"/>
      <c r="D13" s="512"/>
      <c r="E13" s="512"/>
      <c r="F13" s="512"/>
      <c r="G13" s="512"/>
      <c r="H13" s="512"/>
      <c r="I13" s="512"/>
      <c r="J13" s="512"/>
      <c r="K13" s="512"/>
      <c r="L13" s="513"/>
      <c r="M13" s="502" t="s">
        <v>149</v>
      </c>
      <c r="N13" s="504" t="s">
        <v>134</v>
      </c>
      <c r="O13" s="521"/>
    </row>
    <row r="14" spans="1:15" ht="48">
      <c r="A14" s="516"/>
      <c r="B14" s="196" t="s">
        <v>150</v>
      </c>
      <c r="C14" s="222" t="s">
        <v>151</v>
      </c>
      <c r="D14" s="196" t="s">
        <v>152</v>
      </c>
      <c r="E14" s="196" t="s">
        <v>153</v>
      </c>
      <c r="F14" s="52" t="s">
        <v>154</v>
      </c>
      <c r="G14" s="223" t="s">
        <v>288</v>
      </c>
      <c r="H14" s="224" t="s">
        <v>155</v>
      </c>
      <c r="I14" s="224" t="s">
        <v>156</v>
      </c>
      <c r="J14" s="225" t="s">
        <v>157</v>
      </c>
      <c r="K14" s="194" t="s">
        <v>158</v>
      </c>
      <c r="L14" s="196" t="s">
        <v>159</v>
      </c>
      <c r="M14" s="503"/>
      <c r="N14" s="505"/>
      <c r="O14" s="522"/>
    </row>
    <row r="15" spans="1:15" s="230" customFormat="1" ht="18" customHeight="1">
      <c r="A15" s="227" t="s">
        <v>126</v>
      </c>
      <c r="B15" s="198">
        <v>7510</v>
      </c>
      <c r="C15" s="199" t="s">
        <v>190</v>
      </c>
      <c r="D15" s="199" t="s">
        <v>190</v>
      </c>
      <c r="E15" s="199">
        <v>1394262</v>
      </c>
      <c r="F15" s="228" t="s">
        <v>165</v>
      </c>
      <c r="G15" s="228" t="s">
        <v>165</v>
      </c>
      <c r="H15" s="199">
        <v>143976</v>
      </c>
      <c r="I15" s="199">
        <v>3754745</v>
      </c>
      <c r="J15" s="199">
        <v>41871643</v>
      </c>
      <c r="K15" s="199">
        <v>2553264</v>
      </c>
      <c r="L15" s="199">
        <v>10468585</v>
      </c>
      <c r="M15" s="199">
        <v>365403</v>
      </c>
      <c r="N15" s="226">
        <v>1441078</v>
      </c>
      <c r="O15" s="229" t="s">
        <v>126</v>
      </c>
    </row>
    <row r="16" spans="1:15" s="230" customFormat="1" ht="18" customHeight="1">
      <c r="A16" s="227" t="s">
        <v>127</v>
      </c>
      <c r="B16" s="203">
        <v>29</v>
      </c>
      <c r="C16" s="204" t="s">
        <v>190</v>
      </c>
      <c r="D16" s="204" t="s">
        <v>190</v>
      </c>
      <c r="E16" s="204">
        <v>1374886</v>
      </c>
      <c r="F16" s="228" t="s">
        <v>165</v>
      </c>
      <c r="G16" s="228" t="s">
        <v>165</v>
      </c>
      <c r="H16" s="204">
        <v>181678</v>
      </c>
      <c r="I16" s="204">
        <v>3658693</v>
      </c>
      <c r="J16" s="204">
        <v>33497259</v>
      </c>
      <c r="K16" s="204">
        <v>2601195</v>
      </c>
      <c r="L16" s="204">
        <v>10867006</v>
      </c>
      <c r="M16" s="204">
        <v>901430</v>
      </c>
      <c r="N16" s="206">
        <v>579248</v>
      </c>
      <c r="O16" s="229" t="s">
        <v>127</v>
      </c>
    </row>
    <row r="17" spans="1:15" s="230" customFormat="1" ht="18" customHeight="1">
      <c r="A17" s="231" t="s">
        <v>128</v>
      </c>
      <c r="B17" s="203" t="s">
        <v>129</v>
      </c>
      <c r="C17" s="204" t="s">
        <v>129</v>
      </c>
      <c r="D17" s="204" t="s">
        <v>129</v>
      </c>
      <c r="E17" s="204">
        <v>1450804</v>
      </c>
      <c r="F17" s="228">
        <v>35719652</v>
      </c>
      <c r="G17" s="228" t="s">
        <v>289</v>
      </c>
      <c r="H17" s="204">
        <v>192245</v>
      </c>
      <c r="I17" s="204">
        <v>3980953</v>
      </c>
      <c r="J17" s="204">
        <v>40586987</v>
      </c>
      <c r="K17" s="204">
        <v>2248</v>
      </c>
      <c r="L17" s="204">
        <v>11288964</v>
      </c>
      <c r="M17" s="204">
        <v>1771268</v>
      </c>
      <c r="N17" s="206" t="s">
        <v>129</v>
      </c>
      <c r="O17" s="229" t="s">
        <v>225</v>
      </c>
    </row>
    <row r="18" spans="1:15" s="230" customFormat="1" ht="18" customHeight="1">
      <c r="A18" s="231" t="s">
        <v>292</v>
      </c>
      <c r="B18" s="204" t="s">
        <v>129</v>
      </c>
      <c r="C18" s="204" t="s">
        <v>129</v>
      </c>
      <c r="D18" s="204" t="s">
        <v>129</v>
      </c>
      <c r="E18" s="204">
        <v>137986</v>
      </c>
      <c r="F18" s="228">
        <v>41343914</v>
      </c>
      <c r="G18" s="228">
        <v>4815580</v>
      </c>
      <c r="H18" s="204" t="s">
        <v>129</v>
      </c>
      <c r="I18" s="204" t="s">
        <v>129</v>
      </c>
      <c r="J18" s="204">
        <v>45388546</v>
      </c>
      <c r="K18" s="204" t="s">
        <v>129</v>
      </c>
      <c r="L18" s="204">
        <v>4951</v>
      </c>
      <c r="M18" s="204">
        <v>2988281</v>
      </c>
      <c r="N18" s="206" t="s">
        <v>129</v>
      </c>
      <c r="O18" s="229" t="s">
        <v>292</v>
      </c>
    </row>
    <row r="19" spans="1:15" s="214" customFormat="1" ht="18" customHeight="1">
      <c r="A19" s="232" t="s">
        <v>293</v>
      </c>
      <c r="B19" s="211" t="s">
        <v>129</v>
      </c>
      <c r="C19" s="211" t="s">
        <v>129</v>
      </c>
      <c r="D19" s="211" t="s">
        <v>129</v>
      </c>
      <c r="E19" s="211" t="s">
        <v>129</v>
      </c>
      <c r="F19" s="210">
        <v>47486097</v>
      </c>
      <c r="G19" s="210">
        <v>5370878</v>
      </c>
      <c r="H19" s="211" t="s">
        <v>129</v>
      </c>
      <c r="I19" s="211" t="s">
        <v>129</v>
      </c>
      <c r="J19" s="210">
        <v>48739569</v>
      </c>
      <c r="K19" s="211" t="s">
        <v>129</v>
      </c>
      <c r="L19" s="210">
        <v>1426</v>
      </c>
      <c r="M19" s="210">
        <v>75792</v>
      </c>
      <c r="N19" s="212" t="s">
        <v>129</v>
      </c>
      <c r="O19" s="208" t="s">
        <v>293</v>
      </c>
    </row>
    <row r="20" spans="1:15" s="21" customFormat="1" ht="14.25" customHeight="1">
      <c r="A20" s="19" t="s">
        <v>188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64" t="s">
        <v>187</v>
      </c>
      <c r="O20" s="234"/>
    </row>
    <row r="21" spans="1:16" s="21" customFormat="1" ht="14.25" customHeight="1">
      <c r="A21" s="235" t="s">
        <v>290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="21" customFormat="1" ht="14.25" customHeight="1">
      <c r="A22" s="235" t="s">
        <v>630</v>
      </c>
    </row>
    <row r="23" spans="9:11" ht="12.75">
      <c r="I23" s="236"/>
      <c r="K23" s="237"/>
    </row>
    <row r="24" spans="8:11" ht="12.75">
      <c r="H24" s="237"/>
      <c r="J24" s="236"/>
      <c r="K24" s="237"/>
    </row>
    <row r="25" ht="12.75">
      <c r="I25" s="237"/>
    </row>
    <row r="28" ht="12.75">
      <c r="K28" s="237"/>
    </row>
  </sheetData>
  <sheetProtection/>
  <mergeCells count="13">
    <mergeCell ref="O3:O5"/>
    <mergeCell ref="O12:O14"/>
    <mergeCell ref="E4:N4"/>
    <mergeCell ref="A1:N1"/>
    <mergeCell ref="M13:M14"/>
    <mergeCell ref="C4:C5"/>
    <mergeCell ref="D4:D5"/>
    <mergeCell ref="B3:D3"/>
    <mergeCell ref="N13:N14"/>
    <mergeCell ref="B12:E12"/>
    <mergeCell ref="B13:L13"/>
    <mergeCell ref="A3:A5"/>
    <mergeCell ref="A12:A14"/>
  </mergeCells>
  <conditionalFormatting sqref="E7:F10">
    <cfRule type="cellIs" priority="1" dxfId="1" operator="lessThan" stopIfTrue="1">
      <formula>0</formula>
    </cfRule>
  </conditionalFormatting>
  <printOptions horizontalCentered="1" verticalCentered="1"/>
  <pageMargins left="0.17" right="0.1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showZeros="0" zoomScale="92" zoomScaleNormal="92" zoomScalePageLayoutView="0" workbookViewId="0" topLeftCell="A1">
      <pane xSplit="1" ySplit="6" topLeftCell="B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C28" sqref="C28"/>
    </sheetView>
  </sheetViews>
  <sheetFormatPr defaultColWidth="8.88671875" defaultRowHeight="13.5"/>
  <cols>
    <col min="1" max="1" width="9.88671875" style="33" customWidth="1"/>
    <col min="2" max="2" width="16.4453125" style="33" customWidth="1"/>
    <col min="3" max="4" width="15.88671875" style="33" customWidth="1"/>
    <col min="5" max="5" width="16.4453125" style="33" customWidth="1"/>
    <col min="6" max="7" width="15.88671875" style="33" customWidth="1"/>
    <col min="8" max="8" width="11.4453125" style="33" customWidth="1"/>
    <col min="9" max="16384" width="8.88671875" style="33" customWidth="1"/>
  </cols>
  <sheetData>
    <row r="1" spans="1:8" ht="28.5" customHeight="1">
      <c r="A1" s="488" t="s">
        <v>104</v>
      </c>
      <c r="B1" s="488"/>
      <c r="C1" s="488"/>
      <c r="D1" s="488"/>
      <c r="E1" s="488"/>
      <c r="F1" s="488"/>
      <c r="G1" s="488"/>
      <c r="H1" s="488"/>
    </row>
    <row r="2" spans="1:9" ht="18" customHeight="1">
      <c r="A2" s="523" t="s">
        <v>56</v>
      </c>
      <c r="B2" s="523"/>
      <c r="C2" s="35"/>
      <c r="D2" s="35"/>
      <c r="E2" s="35"/>
      <c r="F2" s="35"/>
      <c r="G2" s="524" t="s">
        <v>105</v>
      </c>
      <c r="H2" s="524"/>
      <c r="I2" s="35"/>
    </row>
    <row r="3" spans="1:9" ht="14.25" customHeight="1">
      <c r="A3" s="525" t="s">
        <v>83</v>
      </c>
      <c r="B3" s="493" t="s">
        <v>106</v>
      </c>
      <c r="C3" s="506"/>
      <c r="D3" s="507"/>
      <c r="E3" s="493" t="s">
        <v>58</v>
      </c>
      <c r="F3" s="506"/>
      <c r="G3" s="507"/>
      <c r="H3" s="520" t="s">
        <v>84</v>
      </c>
      <c r="I3" s="35"/>
    </row>
    <row r="4" spans="1:9" ht="14.25" customHeight="1">
      <c r="A4" s="526"/>
      <c r="B4" s="521" t="s">
        <v>49</v>
      </c>
      <c r="C4" s="532"/>
      <c r="D4" s="533"/>
      <c r="E4" s="534" t="s">
        <v>55</v>
      </c>
      <c r="F4" s="532"/>
      <c r="G4" s="533"/>
      <c r="H4" s="521"/>
      <c r="I4" s="35"/>
    </row>
    <row r="5" spans="1:9" ht="14.25" customHeight="1">
      <c r="A5" s="526"/>
      <c r="B5" s="49"/>
      <c r="C5" s="49" t="s">
        <v>107</v>
      </c>
      <c r="D5" s="49" t="s">
        <v>108</v>
      </c>
      <c r="E5" s="49"/>
      <c r="F5" s="49" t="s">
        <v>107</v>
      </c>
      <c r="G5" s="49" t="s">
        <v>108</v>
      </c>
      <c r="H5" s="521"/>
      <c r="I5" s="35"/>
    </row>
    <row r="6" spans="1:9" ht="14.25" customHeight="1">
      <c r="A6" s="527"/>
      <c r="B6" s="50"/>
      <c r="C6" s="104" t="s">
        <v>109</v>
      </c>
      <c r="D6" s="104" t="s">
        <v>110</v>
      </c>
      <c r="E6" s="50"/>
      <c r="F6" s="104" t="s">
        <v>109</v>
      </c>
      <c r="G6" s="104" t="s">
        <v>110</v>
      </c>
      <c r="H6" s="522"/>
      <c r="I6" s="35"/>
    </row>
    <row r="7" spans="1:9" s="106" customFormat="1" ht="24.75" customHeight="1">
      <c r="A7" s="43" t="s">
        <v>126</v>
      </c>
      <c r="B7" s="90">
        <v>3251232127</v>
      </c>
      <c r="C7" s="90">
        <v>2670522947</v>
      </c>
      <c r="D7" s="90">
        <v>580709180</v>
      </c>
      <c r="E7" s="90">
        <v>3280276329</v>
      </c>
      <c r="F7" s="90">
        <v>2699207908</v>
      </c>
      <c r="G7" s="90">
        <v>581068421</v>
      </c>
      <c r="H7" s="47" t="s">
        <v>126</v>
      </c>
      <c r="I7" s="189"/>
    </row>
    <row r="8" spans="1:9" s="106" customFormat="1" ht="24.75" customHeight="1">
      <c r="A8" s="43" t="s">
        <v>127</v>
      </c>
      <c r="B8" s="238">
        <v>3427162195</v>
      </c>
      <c r="C8" s="238">
        <v>2862733032</v>
      </c>
      <c r="D8" s="238">
        <v>564429163</v>
      </c>
      <c r="E8" s="238">
        <v>3451570019</v>
      </c>
      <c r="F8" s="238">
        <v>2881478528</v>
      </c>
      <c r="G8" s="238">
        <v>570091491</v>
      </c>
      <c r="H8" s="47" t="s">
        <v>127</v>
      </c>
      <c r="I8" s="189"/>
    </row>
    <row r="9" spans="1:9" s="106" customFormat="1" ht="24.75" customHeight="1">
      <c r="A9" s="43" t="s">
        <v>230</v>
      </c>
      <c r="B9" s="238">
        <v>3110291137</v>
      </c>
      <c r="C9" s="238">
        <v>2553077213</v>
      </c>
      <c r="D9" s="238">
        <v>557213924</v>
      </c>
      <c r="E9" s="238">
        <v>3165887579</v>
      </c>
      <c r="F9" s="238">
        <v>2602838648</v>
      </c>
      <c r="G9" s="238">
        <v>563048931</v>
      </c>
      <c r="H9" s="47" t="s">
        <v>230</v>
      </c>
      <c r="I9" s="189"/>
    </row>
    <row r="10" spans="1:9" s="106" customFormat="1" ht="24.75" customHeight="1">
      <c r="A10" s="43" t="s">
        <v>292</v>
      </c>
      <c r="B10" s="238">
        <v>3306836030</v>
      </c>
      <c r="C10" s="238">
        <v>2698994323</v>
      </c>
      <c r="D10" s="238">
        <v>607841707</v>
      </c>
      <c r="E10" s="238">
        <v>3414777369</v>
      </c>
      <c r="F10" s="238">
        <v>2756371441</v>
      </c>
      <c r="G10" s="238">
        <v>658405928</v>
      </c>
      <c r="H10" s="47" t="s">
        <v>292</v>
      </c>
      <c r="I10" s="189"/>
    </row>
    <row r="11" spans="1:9" s="60" customFormat="1" ht="24.75" customHeight="1">
      <c r="A11" s="232" t="s">
        <v>294</v>
      </c>
      <c r="B11" s="239">
        <f>C11+D11</f>
        <v>3747185342</v>
      </c>
      <c r="C11" s="239">
        <v>2994076402</v>
      </c>
      <c r="D11" s="239">
        <v>753108940</v>
      </c>
      <c r="E11" s="239">
        <f>SUM(F11:G11)</f>
        <v>3868016435</v>
      </c>
      <c r="F11" s="239">
        <v>3091179384</v>
      </c>
      <c r="G11" s="239">
        <v>776837051</v>
      </c>
      <c r="H11" s="213" t="s">
        <v>294</v>
      </c>
      <c r="I11" s="240"/>
    </row>
    <row r="12" spans="1:9" ht="14.25" customHeight="1">
      <c r="A12" s="241"/>
      <c r="B12" s="56"/>
      <c r="C12" s="56">
        <v>0</v>
      </c>
      <c r="D12" s="56"/>
      <c r="E12" s="56"/>
      <c r="F12" s="56"/>
      <c r="G12" s="56"/>
      <c r="H12" s="35"/>
      <c r="I12" s="35"/>
    </row>
    <row r="13" spans="1:9" ht="14.25" customHeight="1">
      <c r="A13" s="525" t="s">
        <v>83</v>
      </c>
      <c r="B13" s="535" t="s">
        <v>59</v>
      </c>
      <c r="C13" s="536"/>
      <c r="D13" s="537"/>
      <c r="E13" s="535" t="s">
        <v>111</v>
      </c>
      <c r="F13" s="536"/>
      <c r="G13" s="537"/>
      <c r="H13" s="520" t="s">
        <v>84</v>
      </c>
      <c r="I13" s="35"/>
    </row>
    <row r="14" spans="1:9" ht="14.25" customHeight="1">
      <c r="A14" s="526"/>
      <c r="B14" s="528" t="s">
        <v>50</v>
      </c>
      <c r="C14" s="529"/>
      <c r="D14" s="530"/>
      <c r="E14" s="531" t="s">
        <v>112</v>
      </c>
      <c r="F14" s="529"/>
      <c r="G14" s="530"/>
      <c r="H14" s="521"/>
      <c r="I14" s="35"/>
    </row>
    <row r="15" spans="1:9" ht="14.25" customHeight="1">
      <c r="A15" s="526"/>
      <c r="B15" s="161"/>
      <c r="C15" s="161" t="s">
        <v>107</v>
      </c>
      <c r="D15" s="161" t="s">
        <v>108</v>
      </c>
      <c r="E15" s="161"/>
      <c r="F15" s="161" t="s">
        <v>107</v>
      </c>
      <c r="G15" s="161" t="s">
        <v>108</v>
      </c>
      <c r="H15" s="521"/>
      <c r="I15" s="35"/>
    </row>
    <row r="16" spans="1:9" ht="14.25" customHeight="1">
      <c r="A16" s="527"/>
      <c r="B16" s="50"/>
      <c r="C16" s="104" t="s">
        <v>109</v>
      </c>
      <c r="D16" s="104" t="s">
        <v>110</v>
      </c>
      <c r="E16" s="50"/>
      <c r="F16" s="104" t="s">
        <v>109</v>
      </c>
      <c r="G16" s="104" t="s">
        <v>110</v>
      </c>
      <c r="H16" s="522"/>
      <c r="I16" s="35"/>
    </row>
    <row r="17" spans="1:9" s="106" customFormat="1" ht="24.75" customHeight="1">
      <c r="A17" s="43" t="s">
        <v>126</v>
      </c>
      <c r="B17" s="90">
        <v>2569301882</v>
      </c>
      <c r="C17" s="90">
        <v>2123266420</v>
      </c>
      <c r="D17" s="90">
        <v>446035462</v>
      </c>
      <c r="E17" s="90">
        <v>710974447</v>
      </c>
      <c r="F17" s="90">
        <v>575941487</v>
      </c>
      <c r="G17" s="90">
        <v>135032960</v>
      </c>
      <c r="H17" s="47" t="s">
        <v>126</v>
      </c>
      <c r="I17" s="189"/>
    </row>
    <row r="18" spans="1:9" s="106" customFormat="1" ht="24.75" customHeight="1">
      <c r="A18" s="43" t="s">
        <v>127</v>
      </c>
      <c r="B18" s="238">
        <v>3050033737</v>
      </c>
      <c r="C18" s="238">
        <v>2568305549</v>
      </c>
      <c r="D18" s="238">
        <v>481728188</v>
      </c>
      <c r="E18" s="238">
        <v>401536282</v>
      </c>
      <c r="F18" s="238">
        <v>313172978</v>
      </c>
      <c r="G18" s="238">
        <v>88363304</v>
      </c>
      <c r="H18" s="47" t="s">
        <v>127</v>
      </c>
      <c r="I18" s="189"/>
    </row>
    <row r="19" spans="1:9" s="106" customFormat="1" ht="24.75" customHeight="1">
      <c r="A19" s="43" t="s">
        <v>230</v>
      </c>
      <c r="B19" s="238">
        <v>2727155070</v>
      </c>
      <c r="C19" s="238">
        <v>2262974200</v>
      </c>
      <c r="D19" s="238">
        <v>464180870</v>
      </c>
      <c r="E19" s="238">
        <v>438732509</v>
      </c>
      <c r="F19" s="238">
        <v>339864448</v>
      </c>
      <c r="G19" s="238">
        <v>98868061</v>
      </c>
      <c r="H19" s="47" t="s">
        <v>230</v>
      </c>
      <c r="I19" s="189"/>
    </row>
    <row r="20" spans="1:9" s="106" customFormat="1" ht="24.75" customHeight="1">
      <c r="A20" s="43" t="s">
        <v>292</v>
      </c>
      <c r="B20" s="238">
        <v>2840510342</v>
      </c>
      <c r="C20" s="238">
        <v>2337952749</v>
      </c>
      <c r="D20" s="238">
        <v>502557593</v>
      </c>
      <c r="E20" s="238">
        <v>574267027</v>
      </c>
      <c r="F20" s="238">
        <v>418418692</v>
      </c>
      <c r="G20" s="238">
        <v>155848335</v>
      </c>
      <c r="H20" s="47" t="s">
        <v>292</v>
      </c>
      <c r="I20" s="189"/>
    </row>
    <row r="21" spans="1:9" s="60" customFormat="1" ht="24.75" customHeight="1">
      <c r="A21" s="232" t="s">
        <v>294</v>
      </c>
      <c r="B21" s="239">
        <f>C21+D21</f>
        <v>3156775460</v>
      </c>
      <c r="C21" s="239">
        <v>2537753485</v>
      </c>
      <c r="D21" s="239">
        <v>619021975</v>
      </c>
      <c r="E21" s="239">
        <f>F21+G21</f>
        <v>711240975</v>
      </c>
      <c r="F21" s="239">
        <v>553425899</v>
      </c>
      <c r="G21" s="239">
        <v>157815076</v>
      </c>
      <c r="H21" s="213" t="s">
        <v>294</v>
      </c>
      <c r="I21" s="240"/>
    </row>
    <row r="22" spans="1:14" s="21" customFormat="1" ht="15" customHeight="1">
      <c r="A22" s="19" t="s">
        <v>188</v>
      </c>
      <c r="B22" s="233"/>
      <c r="C22" s="233"/>
      <c r="D22" s="233"/>
      <c r="E22" s="65" t="s">
        <v>187</v>
      </c>
      <c r="F22" s="233"/>
      <c r="G22" s="233"/>
      <c r="I22" s="233"/>
      <c r="J22" s="233"/>
      <c r="K22" s="233"/>
      <c r="L22" s="233"/>
      <c r="N22" s="234"/>
    </row>
    <row r="23" spans="1:19" s="70" customFormat="1" ht="15" customHeight="1">
      <c r="A23" s="68" t="s">
        <v>191</v>
      </c>
      <c r="B23" s="69"/>
      <c r="C23" s="69"/>
      <c r="D23" s="69"/>
      <c r="E23" s="69" t="s">
        <v>192</v>
      </c>
      <c r="F23" s="69"/>
      <c r="H23" s="69"/>
      <c r="I23" s="69"/>
      <c r="J23" s="69"/>
      <c r="K23" s="69"/>
      <c r="M23" s="69"/>
      <c r="N23" s="69"/>
      <c r="O23" s="69"/>
      <c r="P23" s="69"/>
      <c r="Q23" s="69"/>
      <c r="R23" s="69"/>
      <c r="S23" s="69"/>
    </row>
    <row r="24" ht="12.75">
      <c r="F24" s="242" t="s">
        <v>60</v>
      </c>
    </row>
  </sheetData>
  <sheetProtection/>
  <mergeCells count="15">
    <mergeCell ref="B4:D4"/>
    <mergeCell ref="E4:G4"/>
    <mergeCell ref="B13:D13"/>
    <mergeCell ref="E13:G13"/>
    <mergeCell ref="A13:A16"/>
    <mergeCell ref="H3:H6"/>
    <mergeCell ref="H13:H16"/>
    <mergeCell ref="A1:H1"/>
    <mergeCell ref="A2:B2"/>
    <mergeCell ref="G2:H2"/>
    <mergeCell ref="B3:D3"/>
    <mergeCell ref="E3:G3"/>
    <mergeCell ref="A3:A6"/>
    <mergeCell ref="B14:D14"/>
    <mergeCell ref="E14:G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7">
      <selection activeCell="B27" sqref="B27"/>
    </sheetView>
  </sheetViews>
  <sheetFormatPr defaultColWidth="8.88671875" defaultRowHeight="13.5"/>
  <cols>
    <col min="1" max="1" width="8.3359375" style="247" customWidth="1"/>
    <col min="2" max="2" width="11.3359375" style="247" customWidth="1"/>
    <col min="3" max="5" width="9.5546875" style="247" customWidth="1"/>
    <col min="6" max="6" width="8.4453125" style="247" customWidth="1"/>
    <col min="7" max="7" width="8.99609375" style="247" customWidth="1"/>
    <col min="8" max="8" width="10.6640625" style="247" bestFit="1" customWidth="1"/>
    <col min="9" max="9" width="8.6640625" style="247" customWidth="1"/>
    <col min="10" max="10" width="7.88671875" style="247" customWidth="1"/>
    <col min="11" max="11" width="9.21484375" style="247" customWidth="1"/>
    <col min="12" max="12" width="9.77734375" style="247" customWidth="1"/>
    <col min="13" max="13" width="9.4453125" style="247" customWidth="1"/>
    <col min="14" max="14" width="10.6640625" style="247" bestFit="1" customWidth="1"/>
    <col min="15" max="15" width="8.3359375" style="247" customWidth="1"/>
    <col min="16" max="16384" width="8.88671875" style="247" customWidth="1"/>
  </cols>
  <sheetData>
    <row r="1" spans="1:15" s="243" customFormat="1" ht="26.25">
      <c r="A1" s="551" t="s">
        <v>113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15" s="244" customFormat="1" ht="26.25" customHeight="1">
      <c r="A2" s="552" t="s">
        <v>88</v>
      </c>
      <c r="B2" s="552"/>
      <c r="O2" s="245" t="s">
        <v>53</v>
      </c>
    </row>
    <row r="3" spans="1:15" s="251" customFormat="1" ht="22.5" customHeight="1">
      <c r="A3" s="248"/>
      <c r="B3" s="249" t="s">
        <v>295</v>
      </c>
      <c r="C3" s="249" t="s">
        <v>296</v>
      </c>
      <c r="D3" s="553" t="s">
        <v>297</v>
      </c>
      <c r="E3" s="554"/>
      <c r="F3" s="554"/>
      <c r="G3" s="554"/>
      <c r="H3" s="554"/>
      <c r="I3" s="554"/>
      <c r="J3" s="554"/>
      <c r="K3" s="554"/>
      <c r="L3" s="554"/>
      <c r="M3" s="554"/>
      <c r="N3" s="555"/>
      <c r="O3" s="250"/>
    </row>
    <row r="4" spans="1:15" s="251" customFormat="1" ht="19.5" customHeight="1">
      <c r="A4" s="252"/>
      <c r="C4" s="253"/>
      <c r="D4" s="541"/>
      <c r="E4" s="546" t="s">
        <v>298</v>
      </c>
      <c r="F4" s="547"/>
      <c r="G4" s="547"/>
      <c r="H4" s="547"/>
      <c r="I4" s="547"/>
      <c r="J4" s="547"/>
      <c r="K4" s="556"/>
      <c r="L4" s="546" t="s">
        <v>299</v>
      </c>
      <c r="M4" s="547"/>
      <c r="N4" s="547"/>
      <c r="O4" s="256"/>
    </row>
    <row r="5" spans="1:15" s="251" customFormat="1" ht="21" customHeight="1">
      <c r="A5" s="257" t="s">
        <v>300</v>
      </c>
      <c r="B5" s="258"/>
      <c r="C5" s="253"/>
      <c r="D5" s="541"/>
      <c r="E5" s="538" t="s">
        <v>67</v>
      </c>
      <c r="F5" s="539"/>
      <c r="G5" s="539"/>
      <c r="H5" s="539"/>
      <c r="I5" s="539"/>
      <c r="J5" s="539"/>
      <c r="K5" s="540"/>
      <c r="L5" s="538" t="s">
        <v>68</v>
      </c>
      <c r="M5" s="539"/>
      <c r="N5" s="539"/>
      <c r="O5" s="259" t="s">
        <v>301</v>
      </c>
    </row>
    <row r="6" spans="1:15" s="251" customFormat="1" ht="20.25" customHeight="1">
      <c r="A6" s="252"/>
      <c r="B6" s="258"/>
      <c r="C6" s="258"/>
      <c r="D6" s="541"/>
      <c r="E6" s="541"/>
      <c r="F6" s="260" t="s">
        <v>302</v>
      </c>
      <c r="G6" s="249" t="s">
        <v>303</v>
      </c>
      <c r="H6" s="249" t="s">
        <v>304</v>
      </c>
      <c r="I6" s="249" t="s">
        <v>305</v>
      </c>
      <c r="J6" s="260" t="s">
        <v>306</v>
      </c>
      <c r="K6" s="249" t="s">
        <v>307</v>
      </c>
      <c r="L6" s="541"/>
      <c r="M6" s="260" t="s">
        <v>308</v>
      </c>
      <c r="N6" s="254" t="s">
        <v>309</v>
      </c>
      <c r="O6" s="256"/>
    </row>
    <row r="7" spans="1:15" s="251" customFormat="1" ht="12.75">
      <c r="A7" s="252"/>
      <c r="B7" s="258"/>
      <c r="C7" s="253" t="s">
        <v>61</v>
      </c>
      <c r="D7" s="541"/>
      <c r="E7" s="541"/>
      <c r="F7" s="253" t="s">
        <v>291</v>
      </c>
      <c r="G7" s="253" t="s">
        <v>310</v>
      </c>
      <c r="H7" s="253" t="s">
        <v>310</v>
      </c>
      <c r="I7" s="253" t="s">
        <v>291</v>
      </c>
      <c r="J7" s="253" t="s">
        <v>291</v>
      </c>
      <c r="K7" s="253" t="s">
        <v>291</v>
      </c>
      <c r="L7" s="541"/>
      <c r="M7" s="253" t="s">
        <v>291</v>
      </c>
      <c r="N7" s="261" t="s">
        <v>311</v>
      </c>
      <c r="O7" s="256"/>
    </row>
    <row r="8" spans="1:15" s="251" customFormat="1" ht="25.5">
      <c r="A8" s="252"/>
      <c r="B8" s="253" t="s">
        <v>51</v>
      </c>
      <c r="C8" s="253" t="s">
        <v>62</v>
      </c>
      <c r="D8" s="541"/>
      <c r="E8" s="541"/>
      <c r="F8" s="253" t="s">
        <v>69</v>
      </c>
      <c r="G8" s="253" t="s">
        <v>70</v>
      </c>
      <c r="H8" s="253" t="s">
        <v>71</v>
      </c>
      <c r="I8" s="253" t="s">
        <v>72</v>
      </c>
      <c r="J8" s="253" t="s">
        <v>312</v>
      </c>
      <c r="K8" s="253" t="s">
        <v>73</v>
      </c>
      <c r="L8" s="541"/>
      <c r="M8" s="253" t="s">
        <v>74</v>
      </c>
      <c r="N8" s="261" t="s">
        <v>75</v>
      </c>
      <c r="O8" s="256"/>
    </row>
    <row r="9" spans="1:15" s="251" customFormat="1" ht="6.75" customHeight="1">
      <c r="A9" s="262"/>
      <c r="B9" s="263"/>
      <c r="C9" s="263"/>
      <c r="D9" s="542"/>
      <c r="E9" s="542"/>
      <c r="F9" s="263"/>
      <c r="G9" s="263"/>
      <c r="H9" s="263"/>
      <c r="I9" s="263"/>
      <c r="J9" s="263"/>
      <c r="K9" s="263"/>
      <c r="L9" s="542"/>
      <c r="M9" s="263"/>
      <c r="N9" s="264" t="s">
        <v>291</v>
      </c>
      <c r="O9" s="265"/>
    </row>
    <row r="10" spans="1:15" s="106" customFormat="1" ht="22.5" customHeight="1">
      <c r="A10" s="97" t="s">
        <v>126</v>
      </c>
      <c r="B10" s="266">
        <v>2215074</v>
      </c>
      <c r="C10" s="266">
        <v>444750</v>
      </c>
      <c r="D10" s="266">
        <v>186375</v>
      </c>
      <c r="E10" s="266">
        <v>71210</v>
      </c>
      <c r="F10" s="266">
        <v>263</v>
      </c>
      <c r="G10" s="266">
        <v>15506</v>
      </c>
      <c r="H10" s="266">
        <v>13353</v>
      </c>
      <c r="I10" s="266">
        <v>13568</v>
      </c>
      <c r="J10" s="266">
        <v>1520</v>
      </c>
      <c r="K10" s="266">
        <v>27000</v>
      </c>
      <c r="L10" s="266">
        <v>115165</v>
      </c>
      <c r="M10" s="266">
        <v>387</v>
      </c>
      <c r="N10" s="266">
        <v>98175</v>
      </c>
      <c r="O10" s="246" t="s">
        <v>126</v>
      </c>
    </row>
    <row r="11" spans="1:15" s="106" customFormat="1" ht="22.5" customHeight="1">
      <c r="A11" s="43" t="s">
        <v>127</v>
      </c>
      <c r="B11" s="267">
        <v>2398131</v>
      </c>
      <c r="C11" s="267">
        <v>412134</v>
      </c>
      <c r="D11" s="267">
        <v>209929</v>
      </c>
      <c r="E11" s="267">
        <v>80700</v>
      </c>
      <c r="F11" s="267">
        <v>237</v>
      </c>
      <c r="G11" s="267">
        <v>16871</v>
      </c>
      <c r="H11" s="267">
        <v>13613</v>
      </c>
      <c r="I11" s="267">
        <v>17712</v>
      </c>
      <c r="J11" s="267">
        <v>2267</v>
      </c>
      <c r="K11" s="267">
        <v>30000</v>
      </c>
      <c r="L11" s="267">
        <v>129229</v>
      </c>
      <c r="M11" s="267">
        <v>350</v>
      </c>
      <c r="N11" s="267">
        <v>105084</v>
      </c>
      <c r="O11" s="246" t="s">
        <v>127</v>
      </c>
    </row>
    <row r="12" spans="1:15" s="106" customFormat="1" ht="22.5" customHeight="1">
      <c r="A12" s="43" t="s">
        <v>230</v>
      </c>
      <c r="B12" s="267">
        <v>2322091</v>
      </c>
      <c r="C12" s="267">
        <v>488320</v>
      </c>
      <c r="D12" s="267">
        <v>179701</v>
      </c>
      <c r="E12" s="267">
        <v>71798</v>
      </c>
      <c r="F12" s="267">
        <v>237</v>
      </c>
      <c r="G12" s="267">
        <v>17957</v>
      </c>
      <c r="H12" s="267">
        <v>13679</v>
      </c>
      <c r="I12" s="267">
        <v>20974</v>
      </c>
      <c r="J12" s="267">
        <v>1925</v>
      </c>
      <c r="K12" s="267">
        <v>17026</v>
      </c>
      <c r="L12" s="267">
        <v>107903</v>
      </c>
      <c r="M12" s="267">
        <v>590</v>
      </c>
      <c r="N12" s="267">
        <v>71241</v>
      </c>
      <c r="O12" s="246" t="s">
        <v>230</v>
      </c>
    </row>
    <row r="13" spans="1:15" s="106" customFormat="1" ht="22.5" customHeight="1">
      <c r="A13" s="43" t="s">
        <v>292</v>
      </c>
      <c r="B13" s="267">
        <v>2474522</v>
      </c>
      <c r="C13" s="267">
        <v>548458</v>
      </c>
      <c r="D13" s="267">
        <v>205360</v>
      </c>
      <c r="E13" s="267">
        <v>69279</v>
      </c>
      <c r="F13" s="267">
        <v>235</v>
      </c>
      <c r="G13" s="267">
        <v>18182</v>
      </c>
      <c r="H13" s="267">
        <v>13384</v>
      </c>
      <c r="I13" s="267">
        <v>18155</v>
      </c>
      <c r="J13" s="267">
        <v>1303</v>
      </c>
      <c r="K13" s="267">
        <v>18020</v>
      </c>
      <c r="L13" s="267">
        <v>136081</v>
      </c>
      <c r="M13" s="267">
        <v>300</v>
      </c>
      <c r="N13" s="267">
        <v>108723</v>
      </c>
      <c r="O13" s="246" t="s">
        <v>292</v>
      </c>
    </row>
    <row r="14" spans="1:15" s="60" customFormat="1" ht="22.5" customHeight="1">
      <c r="A14" s="232" t="s">
        <v>313</v>
      </c>
      <c r="B14" s="268">
        <v>2728163</v>
      </c>
      <c r="C14" s="268">
        <v>613668</v>
      </c>
      <c r="D14" s="268">
        <v>264143</v>
      </c>
      <c r="E14" s="268">
        <v>75177</v>
      </c>
      <c r="F14" s="268">
        <v>240</v>
      </c>
      <c r="G14" s="268">
        <v>22030</v>
      </c>
      <c r="H14" s="268">
        <v>14312</v>
      </c>
      <c r="I14" s="268">
        <v>20183</v>
      </c>
      <c r="J14" s="268">
        <v>1313</v>
      </c>
      <c r="K14" s="268">
        <v>17099</v>
      </c>
      <c r="L14" s="268">
        <v>188966</v>
      </c>
      <c r="M14" s="268">
        <v>585</v>
      </c>
      <c r="N14" s="268">
        <v>135131</v>
      </c>
      <c r="O14" s="269" t="s">
        <v>313</v>
      </c>
    </row>
    <row r="15" s="251" customFormat="1" ht="12.75"/>
    <row r="16" spans="1:14" s="251" customFormat="1" ht="32.25" customHeight="1">
      <c r="A16" s="270"/>
      <c r="B16" s="543" t="s">
        <v>314</v>
      </c>
      <c r="C16" s="544"/>
      <c r="D16" s="544"/>
      <c r="E16" s="544"/>
      <c r="F16" s="544"/>
      <c r="G16" s="544"/>
      <c r="H16" s="545"/>
      <c r="I16" s="249" t="s">
        <v>315</v>
      </c>
      <c r="J16" s="249" t="s">
        <v>316</v>
      </c>
      <c r="K16" s="249" t="s">
        <v>317</v>
      </c>
      <c r="L16" s="249" t="s">
        <v>318</v>
      </c>
      <c r="M16" s="249" t="s">
        <v>319</v>
      </c>
      <c r="N16" s="250"/>
    </row>
    <row r="17" spans="1:14" s="251" customFormat="1" ht="18.75" customHeight="1">
      <c r="A17" s="271"/>
      <c r="B17" s="546" t="s">
        <v>299</v>
      </c>
      <c r="C17" s="547"/>
      <c r="D17" s="547"/>
      <c r="E17" s="547"/>
      <c r="F17" s="547"/>
      <c r="G17" s="547"/>
      <c r="H17" s="255"/>
      <c r="I17" s="253"/>
      <c r="J17" s="253"/>
      <c r="K17" s="253"/>
      <c r="L17" s="253"/>
      <c r="M17" s="253"/>
      <c r="N17" s="256"/>
    </row>
    <row r="18" spans="1:14" s="251" customFormat="1" ht="18.75" customHeight="1">
      <c r="A18" s="272" t="s">
        <v>320</v>
      </c>
      <c r="B18" s="548" t="s">
        <v>68</v>
      </c>
      <c r="C18" s="549"/>
      <c r="D18" s="549"/>
      <c r="E18" s="549"/>
      <c r="F18" s="549"/>
      <c r="G18" s="549"/>
      <c r="H18" s="273"/>
      <c r="I18" s="258"/>
      <c r="J18" s="258"/>
      <c r="K18" s="258"/>
      <c r="L18" s="258"/>
      <c r="M18" s="258"/>
      <c r="N18" s="259" t="s">
        <v>301</v>
      </c>
    </row>
    <row r="19" spans="1:14" s="251" customFormat="1" ht="12.75">
      <c r="A19" s="271"/>
      <c r="B19" s="249" t="s">
        <v>321</v>
      </c>
      <c r="C19" s="249" t="s">
        <v>322</v>
      </c>
      <c r="D19" s="249" t="s">
        <v>323</v>
      </c>
      <c r="E19" s="249" t="s">
        <v>324</v>
      </c>
      <c r="F19" s="249" t="s">
        <v>325</v>
      </c>
      <c r="G19" s="249" t="s">
        <v>326</v>
      </c>
      <c r="H19" s="249" t="s">
        <v>327</v>
      </c>
      <c r="I19" s="258"/>
      <c r="J19" s="258"/>
      <c r="K19" s="258"/>
      <c r="L19" s="258"/>
      <c r="M19" s="258"/>
      <c r="N19" s="256"/>
    </row>
    <row r="20" spans="1:14" s="251" customFormat="1" ht="12.75">
      <c r="A20" s="271"/>
      <c r="B20" s="253"/>
      <c r="C20" s="253"/>
      <c r="D20" s="253" t="s">
        <v>328</v>
      </c>
      <c r="E20" s="253" t="s">
        <v>310</v>
      </c>
      <c r="F20" s="253"/>
      <c r="G20" s="253"/>
      <c r="H20" s="253" t="s">
        <v>291</v>
      </c>
      <c r="I20" s="258"/>
      <c r="J20" s="258"/>
      <c r="K20" s="258"/>
      <c r="L20" s="258"/>
      <c r="M20" s="258"/>
      <c r="N20" s="256"/>
    </row>
    <row r="21" spans="1:14" s="251" customFormat="1" ht="25.5">
      <c r="A21" s="271"/>
      <c r="B21" s="253" t="s">
        <v>76</v>
      </c>
      <c r="C21" s="253" t="s">
        <v>77</v>
      </c>
      <c r="D21" s="253" t="s">
        <v>78</v>
      </c>
      <c r="E21" s="253" t="s">
        <v>79</v>
      </c>
      <c r="F21" s="253" t="s">
        <v>80</v>
      </c>
      <c r="G21" s="274" t="s">
        <v>81</v>
      </c>
      <c r="H21" s="550" t="s">
        <v>82</v>
      </c>
      <c r="I21" s="253" t="s">
        <v>63</v>
      </c>
      <c r="J21" s="253" t="s">
        <v>64</v>
      </c>
      <c r="K21" s="253" t="s">
        <v>64</v>
      </c>
      <c r="L21" s="253" t="s">
        <v>65</v>
      </c>
      <c r="M21" s="253" t="s">
        <v>66</v>
      </c>
      <c r="N21" s="256"/>
    </row>
    <row r="22" spans="1:14" s="251" customFormat="1" ht="12.75">
      <c r="A22" s="271"/>
      <c r="B22" s="258"/>
      <c r="C22" s="258"/>
      <c r="D22" s="258"/>
      <c r="E22" s="258"/>
      <c r="F22" s="258"/>
      <c r="G22" s="258"/>
      <c r="H22" s="550"/>
      <c r="I22" s="258"/>
      <c r="J22" s="258"/>
      <c r="K22" s="258"/>
      <c r="L22" s="258"/>
      <c r="M22" s="258"/>
      <c r="N22" s="256"/>
    </row>
    <row r="23" spans="1:14" s="33" customFormat="1" ht="22.5" customHeight="1">
      <c r="A23" s="275" t="s">
        <v>126</v>
      </c>
      <c r="B23" s="276">
        <v>2071</v>
      </c>
      <c r="C23" s="277">
        <v>6725</v>
      </c>
      <c r="D23" s="277">
        <v>0</v>
      </c>
      <c r="E23" s="277">
        <v>1000</v>
      </c>
      <c r="F23" s="277">
        <v>3988</v>
      </c>
      <c r="G23" s="277">
        <v>2544</v>
      </c>
      <c r="H23" s="277">
        <v>275</v>
      </c>
      <c r="I23" s="277">
        <v>886764</v>
      </c>
      <c r="J23" s="277">
        <v>0</v>
      </c>
      <c r="K23" s="277">
        <v>0</v>
      </c>
      <c r="L23" s="277">
        <v>638585</v>
      </c>
      <c r="M23" s="278">
        <v>58600</v>
      </c>
      <c r="N23" s="279" t="s">
        <v>126</v>
      </c>
    </row>
    <row r="24" spans="1:14" s="106" customFormat="1" ht="22.5" customHeight="1">
      <c r="A24" s="46" t="s">
        <v>127</v>
      </c>
      <c r="B24" s="280">
        <v>4518</v>
      </c>
      <c r="C24" s="281">
        <v>7755</v>
      </c>
      <c r="D24" s="282">
        <v>0</v>
      </c>
      <c r="E24" s="281">
        <v>1070</v>
      </c>
      <c r="F24" s="281">
        <v>5731</v>
      </c>
      <c r="G24" s="281">
        <v>4364</v>
      </c>
      <c r="H24" s="281">
        <v>357</v>
      </c>
      <c r="I24" s="281">
        <v>797777</v>
      </c>
      <c r="J24" s="281">
        <v>0</v>
      </c>
      <c r="K24" s="281">
        <v>0</v>
      </c>
      <c r="L24" s="281">
        <v>748910</v>
      </c>
      <c r="M24" s="283">
        <v>229381</v>
      </c>
      <c r="N24" s="47" t="s">
        <v>127</v>
      </c>
    </row>
    <row r="25" spans="1:14" s="106" customFormat="1" ht="22.5" customHeight="1">
      <c r="A25" s="46" t="s">
        <v>230</v>
      </c>
      <c r="B25" s="280">
        <v>6077</v>
      </c>
      <c r="C25" s="281">
        <v>10946</v>
      </c>
      <c r="D25" s="282">
        <v>0</v>
      </c>
      <c r="E25" s="281">
        <v>1007</v>
      </c>
      <c r="F25" s="281">
        <v>880</v>
      </c>
      <c r="G25" s="281">
        <v>16575</v>
      </c>
      <c r="H25" s="281">
        <v>587</v>
      </c>
      <c r="I25" s="281">
        <v>809409</v>
      </c>
      <c r="J25" s="281">
        <v>0</v>
      </c>
      <c r="K25" s="281">
        <v>0</v>
      </c>
      <c r="L25" s="281">
        <v>747261</v>
      </c>
      <c r="M25" s="283">
        <v>97400</v>
      </c>
      <c r="N25" s="47" t="s">
        <v>230</v>
      </c>
    </row>
    <row r="26" spans="1:14" s="106" customFormat="1" ht="22.5" customHeight="1">
      <c r="A26" s="46" t="s">
        <v>292</v>
      </c>
      <c r="B26" s="280">
        <v>3363</v>
      </c>
      <c r="C26" s="281">
        <v>6669</v>
      </c>
      <c r="D26" s="282">
        <v>0</v>
      </c>
      <c r="E26" s="281">
        <v>1161</v>
      </c>
      <c r="F26" s="281">
        <v>1740</v>
      </c>
      <c r="G26" s="281">
        <v>13444</v>
      </c>
      <c r="H26" s="281">
        <v>681</v>
      </c>
      <c r="I26" s="281">
        <v>891191</v>
      </c>
      <c r="J26" s="281">
        <v>0</v>
      </c>
      <c r="K26" s="281">
        <v>0</v>
      </c>
      <c r="L26" s="281">
        <v>752013</v>
      </c>
      <c r="M26" s="283">
        <v>77500</v>
      </c>
      <c r="N26" s="47" t="s">
        <v>292</v>
      </c>
    </row>
    <row r="27" spans="1:14" s="60" customFormat="1" ht="22.5" customHeight="1">
      <c r="A27" s="284" t="s">
        <v>313</v>
      </c>
      <c r="B27" s="285">
        <v>11997</v>
      </c>
      <c r="C27" s="286">
        <v>17974</v>
      </c>
      <c r="D27" s="287">
        <v>0</v>
      </c>
      <c r="E27" s="286">
        <v>1263</v>
      </c>
      <c r="F27" s="286">
        <v>2083</v>
      </c>
      <c r="G27" s="286">
        <v>19334</v>
      </c>
      <c r="H27" s="286">
        <v>599</v>
      </c>
      <c r="I27" s="286">
        <v>972338</v>
      </c>
      <c r="J27" s="288">
        <v>0</v>
      </c>
      <c r="K27" s="288">
        <v>0</v>
      </c>
      <c r="L27" s="286">
        <v>818014</v>
      </c>
      <c r="M27" s="289">
        <v>60000</v>
      </c>
      <c r="N27" s="213" t="s">
        <v>313</v>
      </c>
    </row>
    <row r="28" spans="1:9" s="21" customFormat="1" ht="14.25" customHeight="1">
      <c r="A28" s="19" t="s">
        <v>209</v>
      </c>
      <c r="B28" s="19"/>
      <c r="I28" s="88" t="s">
        <v>210</v>
      </c>
    </row>
    <row r="29" spans="1:9" s="21" customFormat="1" ht="14.25" customHeight="1">
      <c r="A29" s="88" t="s">
        <v>211</v>
      </c>
      <c r="I29" s="21" t="s">
        <v>212</v>
      </c>
    </row>
    <row r="30" spans="1:19" s="70" customFormat="1" ht="14.25" customHeight="1">
      <c r="A30" s="68" t="s">
        <v>213</v>
      </c>
      <c r="B30" s="69"/>
      <c r="C30" s="69"/>
      <c r="D30" s="69"/>
      <c r="E30" s="69"/>
      <c r="F30" s="69"/>
      <c r="H30" s="69"/>
      <c r="I30" s="69" t="s">
        <v>610</v>
      </c>
      <c r="J30" s="69"/>
      <c r="K30" s="69"/>
      <c r="M30" s="69"/>
      <c r="N30" s="69"/>
      <c r="O30" s="69"/>
      <c r="P30" s="69"/>
      <c r="Q30" s="69"/>
      <c r="R30" s="69"/>
      <c r="S30" s="69"/>
    </row>
  </sheetData>
  <sheetProtection/>
  <mergeCells count="14">
    <mergeCell ref="B18:G18"/>
    <mergeCell ref="H21:H22"/>
    <mergeCell ref="A1:O1"/>
    <mergeCell ref="A2:B2"/>
    <mergeCell ref="D3:N3"/>
    <mergeCell ref="D4:D9"/>
    <mergeCell ref="E4:K4"/>
    <mergeCell ref="L4:N4"/>
    <mergeCell ref="E5:K5"/>
    <mergeCell ref="L5:N5"/>
    <mergeCell ref="E6:E9"/>
    <mergeCell ref="L6:L9"/>
    <mergeCell ref="B16:H16"/>
    <mergeCell ref="B17:G17"/>
  </mergeCells>
  <printOptions/>
  <pageMargins left="0.1968503937007874" right="0.1968503937007874" top="0.4724409448818898" bottom="0.5905511811023623" header="0.31496062992125984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="87" zoomScaleNormal="87" zoomScalePageLayoutView="0" workbookViewId="0" topLeftCell="A1">
      <pane xSplit="1" ySplit="2" topLeftCell="B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E12" sqref="E12"/>
    </sheetView>
  </sheetViews>
  <sheetFormatPr defaultColWidth="8.88671875" defaultRowHeight="13.5"/>
  <cols>
    <col min="1" max="1" width="20.10546875" style="33" customWidth="1"/>
    <col min="2" max="2" width="10.88671875" style="57" bestFit="1" customWidth="1"/>
    <col min="3" max="3" width="9.99609375" style="33" bestFit="1" customWidth="1"/>
    <col min="4" max="4" width="10.4453125" style="33" customWidth="1"/>
    <col min="5" max="5" width="9.77734375" style="33" bestFit="1" customWidth="1"/>
    <col min="6" max="6" width="11.21484375" style="33" customWidth="1"/>
    <col min="7" max="7" width="10.77734375" style="33" customWidth="1"/>
    <col min="8" max="8" width="9.99609375" style="33" customWidth="1"/>
    <col min="9" max="9" width="10.10546875" style="33" customWidth="1"/>
    <col min="10" max="10" width="10.88671875" style="33" customWidth="1"/>
    <col min="11" max="11" width="19.21484375" style="33" customWidth="1"/>
    <col min="12" max="16384" width="8.88671875" style="33" customWidth="1"/>
  </cols>
  <sheetData>
    <row r="1" spans="1:11" ht="20.25" customHeight="1">
      <c r="A1" s="488" t="s">
        <v>114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ht="18" customHeight="1">
      <c r="A2" s="33" t="s">
        <v>99</v>
      </c>
      <c r="B2" s="34"/>
      <c r="C2" s="35"/>
      <c r="D2" s="35"/>
      <c r="E2" s="35"/>
      <c r="F2" s="35"/>
      <c r="G2" s="35"/>
      <c r="H2" s="35"/>
      <c r="I2" s="35"/>
      <c r="J2" s="35"/>
      <c r="K2" s="36" t="s">
        <v>100</v>
      </c>
    </row>
    <row r="3" spans="1:11" ht="18.75" customHeight="1">
      <c r="A3" s="37"/>
      <c r="B3" s="490" t="s">
        <v>329</v>
      </c>
      <c r="C3" s="490"/>
      <c r="D3" s="490"/>
      <c r="E3" s="561"/>
      <c r="F3" s="562" t="s">
        <v>330</v>
      </c>
      <c r="G3" s="490"/>
      <c r="H3" s="490"/>
      <c r="I3" s="561"/>
      <c r="J3" s="290" t="s">
        <v>331</v>
      </c>
      <c r="K3" s="39"/>
    </row>
    <row r="4" spans="1:11" ht="18.75" customHeight="1">
      <c r="A4" s="43" t="s">
        <v>332</v>
      </c>
      <c r="B4" s="506" t="s">
        <v>333</v>
      </c>
      <c r="C4" s="506"/>
      <c r="D4" s="507"/>
      <c r="E4" s="290" t="s">
        <v>334</v>
      </c>
      <c r="F4" s="520" t="s">
        <v>333</v>
      </c>
      <c r="G4" s="506"/>
      <c r="H4" s="507"/>
      <c r="I4" s="290" t="s">
        <v>334</v>
      </c>
      <c r="J4" s="48" t="s">
        <v>335</v>
      </c>
      <c r="K4" s="42" t="s">
        <v>301</v>
      </c>
    </row>
    <row r="5" spans="1:11" ht="11.25" customHeight="1">
      <c r="A5" s="43"/>
      <c r="B5" s="563" t="s">
        <v>336</v>
      </c>
      <c r="C5" s="532"/>
      <c r="D5" s="533"/>
      <c r="E5" s="46"/>
      <c r="F5" s="521" t="s">
        <v>336</v>
      </c>
      <c r="G5" s="532"/>
      <c r="H5" s="533"/>
      <c r="I5" s="46"/>
      <c r="J5" s="48" t="s">
        <v>337</v>
      </c>
      <c r="K5" s="42"/>
    </row>
    <row r="6" spans="1:11" ht="12.75" customHeight="1">
      <c r="A6" s="43" t="s">
        <v>338</v>
      </c>
      <c r="B6" s="557" t="s">
        <v>339</v>
      </c>
      <c r="C6" s="46" t="s">
        <v>340</v>
      </c>
      <c r="D6" s="47" t="s">
        <v>341</v>
      </c>
      <c r="E6" s="46" t="s">
        <v>342</v>
      </c>
      <c r="F6" s="559" t="s">
        <v>339</v>
      </c>
      <c r="G6" s="46" t="s">
        <v>340</v>
      </c>
      <c r="H6" s="47" t="s">
        <v>341</v>
      </c>
      <c r="I6" s="46" t="s">
        <v>342</v>
      </c>
      <c r="J6" s="46" t="s">
        <v>343</v>
      </c>
      <c r="K6" s="42" t="s">
        <v>344</v>
      </c>
    </row>
    <row r="7" spans="1:11" ht="18.75" customHeight="1">
      <c r="A7" s="45"/>
      <c r="B7" s="558"/>
      <c r="C7" s="50" t="s">
        <v>345</v>
      </c>
      <c r="D7" s="51" t="s">
        <v>346</v>
      </c>
      <c r="E7" s="50" t="s">
        <v>347</v>
      </c>
      <c r="F7" s="560"/>
      <c r="G7" s="50" t="s">
        <v>345</v>
      </c>
      <c r="H7" s="51" t="s">
        <v>346</v>
      </c>
      <c r="I7" s="50" t="s">
        <v>347</v>
      </c>
      <c r="J7" s="50" t="s">
        <v>348</v>
      </c>
      <c r="K7" s="53"/>
    </row>
    <row r="8" spans="1:11" ht="19.5" customHeight="1">
      <c r="A8" s="43" t="s">
        <v>126</v>
      </c>
      <c r="B8" s="26">
        <v>2670523</v>
      </c>
      <c r="C8" s="27">
        <v>2670523</v>
      </c>
      <c r="D8" s="27">
        <v>0</v>
      </c>
      <c r="E8" s="291">
        <v>100</v>
      </c>
      <c r="F8" s="27">
        <v>2699208</v>
      </c>
      <c r="G8" s="27">
        <v>2699208</v>
      </c>
      <c r="H8" s="27">
        <v>0</v>
      </c>
      <c r="I8" s="27">
        <v>100</v>
      </c>
      <c r="J8" s="28">
        <v>101.0741341677267</v>
      </c>
      <c r="K8" s="42" t="s">
        <v>126</v>
      </c>
    </row>
    <row r="9" spans="1:11" ht="19.5" customHeight="1">
      <c r="A9" s="43" t="s">
        <v>127</v>
      </c>
      <c r="B9" s="26">
        <v>2862733</v>
      </c>
      <c r="C9" s="27">
        <v>2862733</v>
      </c>
      <c r="D9" s="27">
        <v>0</v>
      </c>
      <c r="E9" s="291">
        <v>100</v>
      </c>
      <c r="F9" s="27">
        <v>2881478</v>
      </c>
      <c r="G9" s="27">
        <v>2881478</v>
      </c>
      <c r="H9" s="27">
        <v>0</v>
      </c>
      <c r="I9" s="27">
        <v>100</v>
      </c>
      <c r="J9" s="28">
        <v>100.65479386306721</v>
      </c>
      <c r="K9" s="42" t="s">
        <v>127</v>
      </c>
    </row>
    <row r="10" spans="1:11" ht="19.5" customHeight="1">
      <c r="A10" s="43" t="s">
        <v>230</v>
      </c>
      <c r="B10" s="26">
        <v>2553076</v>
      </c>
      <c r="C10" s="27">
        <v>2553076</v>
      </c>
      <c r="D10" s="27">
        <v>0</v>
      </c>
      <c r="E10" s="291">
        <v>100</v>
      </c>
      <c r="F10" s="27">
        <v>2602838</v>
      </c>
      <c r="G10" s="27">
        <v>2602838</v>
      </c>
      <c r="H10" s="27">
        <v>0</v>
      </c>
      <c r="I10" s="27">
        <v>100</v>
      </c>
      <c r="J10" s="28">
        <v>101.94909983094902</v>
      </c>
      <c r="K10" s="42" t="s">
        <v>230</v>
      </c>
    </row>
    <row r="11" spans="1:11" ht="19.5" customHeight="1">
      <c r="A11" s="43" t="s">
        <v>292</v>
      </c>
      <c r="B11" s="26">
        <v>2698994</v>
      </c>
      <c r="C11" s="27">
        <v>2698994</v>
      </c>
      <c r="D11" s="27">
        <v>0</v>
      </c>
      <c r="E11" s="291">
        <v>100</v>
      </c>
      <c r="F11" s="27">
        <v>2756371</v>
      </c>
      <c r="G11" s="27">
        <v>2756371</v>
      </c>
      <c r="H11" s="27">
        <v>0</v>
      </c>
      <c r="I11" s="27">
        <v>100</v>
      </c>
      <c r="J11" s="28">
        <v>102.12586615605666</v>
      </c>
      <c r="K11" s="42" t="s">
        <v>292</v>
      </c>
    </row>
    <row r="12" spans="1:11" s="60" customFormat="1" ht="19.5" customHeight="1">
      <c r="A12" s="58" t="s">
        <v>313</v>
      </c>
      <c r="B12" s="29">
        <v>2994076</v>
      </c>
      <c r="C12" s="30">
        <v>2994076</v>
      </c>
      <c r="D12" s="27">
        <v>0</v>
      </c>
      <c r="E12" s="294">
        <v>100</v>
      </c>
      <c r="F12" s="30">
        <v>3091179</v>
      </c>
      <c r="G12" s="30">
        <v>3091179</v>
      </c>
      <c r="H12" s="27">
        <v>0</v>
      </c>
      <c r="I12" s="30">
        <v>100</v>
      </c>
      <c r="J12" s="292">
        <f>G12/C12*100</f>
        <v>103.24317084803458</v>
      </c>
      <c r="K12" s="59" t="s">
        <v>313</v>
      </c>
    </row>
    <row r="13" spans="1:11" s="60" customFormat="1" ht="19.5" customHeight="1">
      <c r="A13" s="293" t="s">
        <v>349</v>
      </c>
      <c r="B13" s="29">
        <v>613668</v>
      </c>
      <c r="C13" s="30">
        <v>613668</v>
      </c>
      <c r="D13" s="27">
        <v>0</v>
      </c>
      <c r="E13" s="294">
        <v>100</v>
      </c>
      <c r="F13" s="30">
        <v>684103</v>
      </c>
      <c r="G13" s="30">
        <v>684103</v>
      </c>
      <c r="H13" s="27">
        <v>0</v>
      </c>
      <c r="I13" s="30">
        <v>100</v>
      </c>
      <c r="J13" s="292">
        <f aca="true" t="shared" si="0" ref="J13:J32">G13/C13*100</f>
        <v>111.47770455686137</v>
      </c>
      <c r="K13" s="295" t="s">
        <v>350</v>
      </c>
    </row>
    <row r="14" spans="1:11" s="60" customFormat="1" ht="19.5" customHeight="1">
      <c r="A14" s="293" t="s">
        <v>351</v>
      </c>
      <c r="B14" s="29">
        <v>530057</v>
      </c>
      <c r="C14" s="30">
        <v>530057</v>
      </c>
      <c r="D14" s="27">
        <v>0</v>
      </c>
      <c r="E14" s="294">
        <v>100</v>
      </c>
      <c r="F14" s="30">
        <v>555462</v>
      </c>
      <c r="G14" s="30">
        <v>555462</v>
      </c>
      <c r="H14" s="27">
        <v>0</v>
      </c>
      <c r="I14" s="30">
        <v>100</v>
      </c>
      <c r="J14" s="292">
        <f t="shared" si="0"/>
        <v>104.79288076565349</v>
      </c>
      <c r="K14" s="296" t="s">
        <v>352</v>
      </c>
    </row>
    <row r="15" spans="1:11" ht="19.5" customHeight="1">
      <c r="A15" s="297" t="s">
        <v>353</v>
      </c>
      <c r="B15" s="26">
        <v>240</v>
      </c>
      <c r="C15" s="27">
        <v>240</v>
      </c>
      <c r="D15" s="27">
        <v>0</v>
      </c>
      <c r="E15" s="291">
        <v>100</v>
      </c>
      <c r="F15" s="27">
        <v>274</v>
      </c>
      <c r="G15" s="27">
        <v>274</v>
      </c>
      <c r="H15" s="27">
        <v>0</v>
      </c>
      <c r="I15" s="27">
        <v>100</v>
      </c>
      <c r="J15" s="28">
        <f t="shared" si="0"/>
        <v>114.16666666666666</v>
      </c>
      <c r="K15" s="61" t="s">
        <v>354</v>
      </c>
    </row>
    <row r="16" spans="1:11" ht="19.5" customHeight="1">
      <c r="A16" s="297" t="s">
        <v>355</v>
      </c>
      <c r="B16" s="26">
        <v>22030</v>
      </c>
      <c r="C16" s="27">
        <v>22030</v>
      </c>
      <c r="D16" s="27">
        <v>0</v>
      </c>
      <c r="E16" s="291">
        <v>100</v>
      </c>
      <c r="F16" s="27">
        <v>24111</v>
      </c>
      <c r="G16" s="27">
        <v>24111</v>
      </c>
      <c r="H16" s="27">
        <v>0</v>
      </c>
      <c r="I16" s="27">
        <v>100</v>
      </c>
      <c r="J16" s="28">
        <f t="shared" si="0"/>
        <v>109.44620971402632</v>
      </c>
      <c r="K16" s="61" t="s">
        <v>356</v>
      </c>
    </row>
    <row r="17" spans="1:11" ht="19.5" customHeight="1">
      <c r="A17" s="297" t="s">
        <v>357</v>
      </c>
      <c r="B17" s="26">
        <v>14312</v>
      </c>
      <c r="C17" s="27">
        <v>14312</v>
      </c>
      <c r="D17" s="27">
        <v>0</v>
      </c>
      <c r="E17" s="291">
        <v>100</v>
      </c>
      <c r="F17" s="27">
        <v>19126</v>
      </c>
      <c r="G17" s="27">
        <v>19126</v>
      </c>
      <c r="H17" s="27">
        <v>0</v>
      </c>
      <c r="I17" s="27">
        <v>100</v>
      </c>
      <c r="J17" s="28">
        <f t="shared" si="0"/>
        <v>133.63610955841253</v>
      </c>
      <c r="K17" s="61" t="s">
        <v>358</v>
      </c>
    </row>
    <row r="18" spans="1:11" ht="19.5" customHeight="1">
      <c r="A18" s="297" t="s">
        <v>359</v>
      </c>
      <c r="B18" s="26">
        <v>20183</v>
      </c>
      <c r="C18" s="27">
        <v>20183</v>
      </c>
      <c r="D18" s="27">
        <v>0</v>
      </c>
      <c r="E18" s="291">
        <v>100</v>
      </c>
      <c r="F18" s="27">
        <v>21018</v>
      </c>
      <c r="G18" s="27">
        <v>21018</v>
      </c>
      <c r="H18" s="27">
        <v>0</v>
      </c>
      <c r="I18" s="27">
        <v>100</v>
      </c>
      <c r="J18" s="28">
        <f t="shared" si="0"/>
        <v>104.13714512213248</v>
      </c>
      <c r="K18" s="61" t="s">
        <v>360</v>
      </c>
    </row>
    <row r="19" spans="1:11" ht="19.5" customHeight="1">
      <c r="A19" s="297" t="s">
        <v>361</v>
      </c>
      <c r="B19" s="26">
        <v>1313</v>
      </c>
      <c r="C19" s="27">
        <v>1313</v>
      </c>
      <c r="D19" s="27">
        <v>0</v>
      </c>
      <c r="E19" s="291">
        <v>100</v>
      </c>
      <c r="F19" s="27">
        <v>1945</v>
      </c>
      <c r="G19" s="27">
        <v>1945</v>
      </c>
      <c r="H19" s="27">
        <v>0</v>
      </c>
      <c r="I19" s="27">
        <v>100</v>
      </c>
      <c r="J19" s="28">
        <f t="shared" si="0"/>
        <v>148.13404417364814</v>
      </c>
      <c r="K19" s="61" t="s">
        <v>362</v>
      </c>
    </row>
    <row r="20" spans="1:11" ht="19.5" customHeight="1">
      <c r="A20" s="297" t="s">
        <v>363</v>
      </c>
      <c r="B20" s="26">
        <v>17099</v>
      </c>
      <c r="C20" s="27">
        <v>17099</v>
      </c>
      <c r="D20" s="27">
        <v>0</v>
      </c>
      <c r="E20" s="291">
        <v>100</v>
      </c>
      <c r="F20" s="27">
        <v>20824</v>
      </c>
      <c r="G20" s="27">
        <v>20824</v>
      </c>
      <c r="H20" s="27">
        <v>0</v>
      </c>
      <c r="I20" s="27">
        <v>100</v>
      </c>
      <c r="J20" s="28">
        <f t="shared" si="0"/>
        <v>121.78489970173693</v>
      </c>
      <c r="K20" s="61" t="s">
        <v>364</v>
      </c>
    </row>
    <row r="21" spans="1:11" ht="19.5" customHeight="1">
      <c r="A21" s="297" t="s">
        <v>365</v>
      </c>
      <c r="B21" s="26">
        <v>585</v>
      </c>
      <c r="C21" s="27">
        <v>585</v>
      </c>
      <c r="D21" s="27">
        <v>0</v>
      </c>
      <c r="E21" s="291">
        <v>100</v>
      </c>
      <c r="F21" s="27">
        <v>694</v>
      </c>
      <c r="G21" s="27">
        <v>694</v>
      </c>
      <c r="H21" s="27">
        <v>0</v>
      </c>
      <c r="I21" s="27">
        <v>100</v>
      </c>
      <c r="J21" s="28">
        <f t="shared" si="0"/>
        <v>118.63247863247864</v>
      </c>
      <c r="K21" s="62" t="s">
        <v>366</v>
      </c>
    </row>
    <row r="22" spans="1:11" ht="19.5" customHeight="1">
      <c r="A22" s="297" t="s">
        <v>367</v>
      </c>
      <c r="B22" s="26">
        <v>135131</v>
      </c>
      <c r="C22" s="27">
        <v>135131</v>
      </c>
      <c r="D22" s="27">
        <v>0</v>
      </c>
      <c r="E22" s="291">
        <v>100</v>
      </c>
      <c r="F22" s="27">
        <v>135131</v>
      </c>
      <c r="G22" s="27">
        <v>135131</v>
      </c>
      <c r="H22" s="27">
        <v>0</v>
      </c>
      <c r="I22" s="27">
        <v>100</v>
      </c>
      <c r="J22" s="28">
        <f t="shared" si="0"/>
        <v>100</v>
      </c>
      <c r="K22" s="61" t="s">
        <v>368</v>
      </c>
    </row>
    <row r="23" spans="1:11" ht="19.5" customHeight="1">
      <c r="A23" s="297" t="s">
        <v>369</v>
      </c>
      <c r="B23" s="26">
        <v>283888</v>
      </c>
      <c r="C23" s="27">
        <v>283888</v>
      </c>
      <c r="D23" s="27">
        <v>0</v>
      </c>
      <c r="E23" s="291">
        <v>100</v>
      </c>
      <c r="F23" s="27">
        <v>283287</v>
      </c>
      <c r="G23" s="27">
        <v>283287</v>
      </c>
      <c r="H23" s="27">
        <v>0</v>
      </c>
      <c r="I23" s="27">
        <v>100</v>
      </c>
      <c r="J23" s="28">
        <f t="shared" si="0"/>
        <v>99.78829679310151</v>
      </c>
      <c r="K23" s="62" t="s">
        <v>370</v>
      </c>
    </row>
    <row r="24" spans="1:11" ht="19.5" customHeight="1">
      <c r="A24" s="297" t="s">
        <v>371</v>
      </c>
      <c r="B24" s="26">
        <v>11997</v>
      </c>
      <c r="C24" s="27">
        <v>11997</v>
      </c>
      <c r="D24" s="27">
        <v>0</v>
      </c>
      <c r="E24" s="291">
        <v>100</v>
      </c>
      <c r="F24" s="27">
        <v>11330</v>
      </c>
      <c r="G24" s="27">
        <v>11330</v>
      </c>
      <c r="H24" s="27">
        <v>0</v>
      </c>
      <c r="I24" s="27">
        <v>100</v>
      </c>
      <c r="J24" s="28">
        <f t="shared" si="0"/>
        <v>94.44027673585063</v>
      </c>
      <c r="K24" s="62" t="s">
        <v>372</v>
      </c>
    </row>
    <row r="25" spans="1:11" ht="19.5" customHeight="1">
      <c r="A25" s="297" t="s">
        <v>373</v>
      </c>
      <c r="B25" s="26">
        <v>1263</v>
      </c>
      <c r="C25" s="27">
        <v>1263</v>
      </c>
      <c r="D25" s="27">
        <v>0</v>
      </c>
      <c r="E25" s="291">
        <v>100</v>
      </c>
      <c r="F25" s="27">
        <v>1503</v>
      </c>
      <c r="G25" s="27">
        <v>1503</v>
      </c>
      <c r="H25" s="27">
        <v>0</v>
      </c>
      <c r="I25" s="27">
        <v>100</v>
      </c>
      <c r="J25" s="28">
        <f t="shared" si="0"/>
        <v>119.0023752969121</v>
      </c>
      <c r="K25" s="61" t="s">
        <v>374</v>
      </c>
    </row>
    <row r="26" spans="1:11" ht="19.5" customHeight="1">
      <c r="A26" s="297" t="s">
        <v>375</v>
      </c>
      <c r="B26" s="26">
        <v>2083</v>
      </c>
      <c r="C26" s="27">
        <v>2083</v>
      </c>
      <c r="D26" s="27">
        <v>0</v>
      </c>
      <c r="E26" s="291">
        <v>100</v>
      </c>
      <c r="F26" s="27">
        <v>2698</v>
      </c>
      <c r="G26" s="27">
        <v>2698</v>
      </c>
      <c r="H26" s="27">
        <v>0</v>
      </c>
      <c r="I26" s="27">
        <v>100</v>
      </c>
      <c r="J26" s="28">
        <f t="shared" si="0"/>
        <v>129.52472395583294</v>
      </c>
      <c r="K26" s="61" t="s">
        <v>376</v>
      </c>
    </row>
    <row r="27" spans="1:11" ht="19.5" customHeight="1">
      <c r="A27" s="297" t="s">
        <v>377</v>
      </c>
      <c r="B27" s="26">
        <v>19334</v>
      </c>
      <c r="C27" s="27">
        <v>19334</v>
      </c>
      <c r="D27" s="27">
        <v>0</v>
      </c>
      <c r="E27" s="291">
        <v>100</v>
      </c>
      <c r="F27" s="27">
        <v>31188</v>
      </c>
      <c r="G27" s="27">
        <v>31188</v>
      </c>
      <c r="H27" s="27">
        <v>0</v>
      </c>
      <c r="I27" s="27">
        <v>100</v>
      </c>
      <c r="J27" s="28">
        <f t="shared" si="0"/>
        <v>161.31167890762387</v>
      </c>
      <c r="K27" s="61" t="s">
        <v>378</v>
      </c>
    </row>
    <row r="28" spans="1:11" ht="19.5" customHeight="1">
      <c r="A28" s="297" t="s">
        <v>379</v>
      </c>
      <c r="B28" s="26">
        <v>599</v>
      </c>
      <c r="C28" s="27">
        <v>599</v>
      </c>
      <c r="D28" s="27">
        <v>0</v>
      </c>
      <c r="E28" s="291">
        <v>100</v>
      </c>
      <c r="F28" s="27">
        <v>2333</v>
      </c>
      <c r="G28" s="27">
        <v>2333</v>
      </c>
      <c r="H28" s="27">
        <v>0</v>
      </c>
      <c r="I28" s="27">
        <v>100</v>
      </c>
      <c r="J28" s="28">
        <f t="shared" si="0"/>
        <v>389.48247078464107</v>
      </c>
      <c r="K28" s="62" t="s">
        <v>380</v>
      </c>
    </row>
    <row r="29" spans="1:11" s="60" customFormat="1" ht="19.5" customHeight="1">
      <c r="A29" s="293" t="s">
        <v>381</v>
      </c>
      <c r="B29" s="29">
        <f>SUM(B30:B32)</f>
        <v>1850351</v>
      </c>
      <c r="C29" s="30">
        <f>SUM(C30:C32)</f>
        <v>1850351</v>
      </c>
      <c r="D29" s="27">
        <v>0</v>
      </c>
      <c r="E29" s="294">
        <v>100</v>
      </c>
      <c r="F29" s="30">
        <f>SUM(F30:F32)</f>
        <v>1851614</v>
      </c>
      <c r="G29" s="30">
        <f>SUM(G30:G32)</f>
        <v>1851614</v>
      </c>
      <c r="H29" s="27">
        <v>0</v>
      </c>
      <c r="I29" s="30">
        <v>100</v>
      </c>
      <c r="J29" s="292">
        <f t="shared" si="0"/>
        <v>100.06825731982742</v>
      </c>
      <c r="K29" s="295" t="s">
        <v>382</v>
      </c>
    </row>
    <row r="30" spans="1:11" s="60" customFormat="1" ht="19.5" customHeight="1">
      <c r="A30" s="298" t="s">
        <v>383</v>
      </c>
      <c r="B30" s="29">
        <v>972337</v>
      </c>
      <c r="C30" s="30">
        <v>972337</v>
      </c>
      <c r="D30" s="27">
        <v>0</v>
      </c>
      <c r="E30" s="291">
        <v>100</v>
      </c>
      <c r="F30" s="30">
        <v>978729</v>
      </c>
      <c r="G30" s="30">
        <v>978729</v>
      </c>
      <c r="H30" s="27">
        <v>0</v>
      </c>
      <c r="I30" s="27">
        <v>100</v>
      </c>
      <c r="J30" s="28">
        <f t="shared" si="0"/>
        <v>100.65738524811871</v>
      </c>
      <c r="K30" s="299" t="s">
        <v>384</v>
      </c>
    </row>
    <row r="31" spans="1:11" s="60" customFormat="1" ht="19.5" customHeight="1">
      <c r="A31" s="300" t="s">
        <v>385</v>
      </c>
      <c r="B31" s="29">
        <v>818014</v>
      </c>
      <c r="C31" s="30">
        <v>818014</v>
      </c>
      <c r="D31" s="27">
        <v>0</v>
      </c>
      <c r="E31" s="291">
        <v>100</v>
      </c>
      <c r="F31" s="30">
        <v>812885</v>
      </c>
      <c r="G31" s="30">
        <v>812885</v>
      </c>
      <c r="H31" s="27">
        <v>0</v>
      </c>
      <c r="I31" s="27">
        <v>100</v>
      </c>
      <c r="J31" s="28">
        <f t="shared" si="0"/>
        <v>99.37299361624618</v>
      </c>
      <c r="K31" s="299" t="s">
        <v>386</v>
      </c>
    </row>
    <row r="32" spans="1:11" s="60" customFormat="1" ht="19.5" customHeight="1">
      <c r="A32" s="301" t="s">
        <v>387</v>
      </c>
      <c r="B32" s="31">
        <v>60000</v>
      </c>
      <c r="C32" s="32">
        <v>60000</v>
      </c>
      <c r="D32" s="27">
        <v>0</v>
      </c>
      <c r="E32" s="291">
        <v>100</v>
      </c>
      <c r="F32" s="32">
        <v>60000</v>
      </c>
      <c r="G32" s="32">
        <v>60000</v>
      </c>
      <c r="H32" s="27">
        <v>0</v>
      </c>
      <c r="I32" s="27">
        <v>100</v>
      </c>
      <c r="J32" s="28">
        <f t="shared" si="0"/>
        <v>100</v>
      </c>
      <c r="K32" s="302" t="s">
        <v>388</v>
      </c>
    </row>
    <row r="33" spans="1:11" s="21" customFormat="1" ht="15" customHeight="1">
      <c r="A33" s="13" t="s">
        <v>197</v>
      </c>
      <c r="B33" s="13"/>
      <c r="C33" s="63"/>
      <c r="D33" s="63"/>
      <c r="E33" s="63"/>
      <c r="F33" s="63"/>
      <c r="G33" s="13"/>
      <c r="H33" s="22"/>
      <c r="I33" s="22"/>
      <c r="J33" s="22"/>
      <c r="K33" s="64" t="s">
        <v>198</v>
      </c>
    </row>
    <row r="34" spans="1:11" s="21" customFormat="1" ht="15" customHeight="1">
      <c r="A34" s="65" t="s">
        <v>189</v>
      </c>
      <c r="B34" s="19"/>
      <c r="C34" s="66"/>
      <c r="D34" s="66"/>
      <c r="E34" s="66"/>
      <c r="F34" s="66"/>
      <c r="G34" s="66"/>
      <c r="H34" s="69" t="s">
        <v>611</v>
      </c>
      <c r="J34" s="66"/>
      <c r="K34" s="67"/>
    </row>
    <row r="35" spans="1:19" s="70" customFormat="1" ht="15" customHeight="1">
      <c r="A35" s="68" t="s">
        <v>213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M35" s="69"/>
      <c r="N35" s="69"/>
      <c r="O35" s="69"/>
      <c r="P35" s="69"/>
      <c r="Q35" s="69"/>
      <c r="R35" s="69"/>
      <c r="S35" s="69"/>
    </row>
  </sheetData>
  <sheetProtection/>
  <mergeCells count="9">
    <mergeCell ref="B6:B7"/>
    <mergeCell ref="F6:F7"/>
    <mergeCell ref="A1:K1"/>
    <mergeCell ref="B3:E3"/>
    <mergeCell ref="F3:I3"/>
    <mergeCell ref="B4:D4"/>
    <mergeCell ref="F4:H4"/>
    <mergeCell ref="B5:D5"/>
    <mergeCell ref="F5:H5"/>
  </mergeCells>
  <printOptions horizontalCentered="1" verticalCentered="1"/>
  <pageMargins left="0.35433070866141736" right="0.35433070866141736" top="0.3937007874015748" bottom="0.21" header="0.5118110236220472" footer="0.29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C20" sqref="C20"/>
    </sheetView>
  </sheetViews>
  <sheetFormatPr defaultColWidth="8.88671875" defaultRowHeight="13.5"/>
  <cols>
    <col min="1" max="1" width="8.4453125" style="247" customWidth="1"/>
    <col min="2" max="2" width="16.10546875" style="247" customWidth="1"/>
    <col min="3" max="3" width="16.5546875" style="247" customWidth="1"/>
    <col min="4" max="4" width="13.6640625" style="247" customWidth="1"/>
    <col min="5" max="5" width="13.10546875" style="247" customWidth="1"/>
    <col min="6" max="6" width="9.99609375" style="247" customWidth="1"/>
    <col min="7" max="7" width="10.3359375" style="247" customWidth="1"/>
    <col min="8" max="8" width="10.88671875" style="247" customWidth="1"/>
    <col min="9" max="9" width="8.10546875" style="247" bestFit="1" customWidth="1"/>
    <col min="10" max="10" width="6.99609375" style="247" customWidth="1"/>
    <col min="11" max="16384" width="8.88671875" style="247" customWidth="1"/>
  </cols>
  <sheetData>
    <row r="1" spans="1:10" s="304" customFormat="1" ht="49.5" customHeight="1">
      <c r="A1" s="568" t="s">
        <v>115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1:10" s="244" customFormat="1" ht="24" customHeight="1">
      <c r="A2" s="33" t="s">
        <v>116</v>
      </c>
      <c r="B2" s="304"/>
      <c r="C2" s="304"/>
      <c r="D2" s="304"/>
      <c r="E2" s="304"/>
      <c r="F2" s="304"/>
      <c r="G2" s="304"/>
      <c r="H2" s="304"/>
      <c r="I2" s="304"/>
      <c r="J2" s="305" t="s">
        <v>117</v>
      </c>
    </row>
    <row r="3" spans="1:10" s="33" customFormat="1" ht="31.5" customHeight="1">
      <c r="A3" s="564" t="s">
        <v>389</v>
      </c>
      <c r="B3" s="306" t="s">
        <v>390</v>
      </c>
      <c r="C3" s="306" t="s">
        <v>391</v>
      </c>
      <c r="D3" s="306" t="s">
        <v>392</v>
      </c>
      <c r="E3" s="306" t="s">
        <v>393</v>
      </c>
      <c r="F3" s="306" t="s">
        <v>394</v>
      </c>
      <c r="G3" s="306" t="s">
        <v>395</v>
      </c>
      <c r="H3" s="306" t="s">
        <v>396</v>
      </c>
      <c r="I3" s="306" t="s">
        <v>397</v>
      </c>
      <c r="J3" s="566" t="s">
        <v>301</v>
      </c>
    </row>
    <row r="4" spans="1:10" s="33" customFormat="1" ht="45.75" customHeight="1">
      <c r="A4" s="565"/>
      <c r="B4" s="307" t="s">
        <v>51</v>
      </c>
      <c r="C4" s="307" t="s">
        <v>398</v>
      </c>
      <c r="D4" s="307" t="s">
        <v>399</v>
      </c>
      <c r="E4" s="307" t="s">
        <v>400</v>
      </c>
      <c r="F4" s="307" t="s">
        <v>401</v>
      </c>
      <c r="G4" s="307" t="s">
        <v>402</v>
      </c>
      <c r="H4" s="307" t="s">
        <v>403</v>
      </c>
      <c r="I4" s="307" t="s">
        <v>404</v>
      </c>
      <c r="J4" s="567"/>
    </row>
    <row r="5" spans="1:10" s="311" customFormat="1" ht="22.5" customHeight="1">
      <c r="A5" s="97" t="s">
        <v>127</v>
      </c>
      <c r="B5" s="308">
        <v>2398131</v>
      </c>
      <c r="C5" s="308">
        <v>255094</v>
      </c>
      <c r="D5" s="308">
        <v>142217</v>
      </c>
      <c r="E5" s="308">
        <v>29249</v>
      </c>
      <c r="F5" s="308">
        <v>200280</v>
      </c>
      <c r="G5" s="308">
        <v>134020</v>
      </c>
      <c r="H5" s="308">
        <v>337378</v>
      </c>
      <c r="I5" s="309">
        <v>31604</v>
      </c>
      <c r="J5" s="310" t="s">
        <v>127</v>
      </c>
    </row>
    <row r="6" spans="1:10" s="311" customFormat="1" ht="22.5" customHeight="1">
      <c r="A6" s="97" t="s">
        <v>230</v>
      </c>
      <c r="B6" s="308">
        <v>2322091</v>
      </c>
      <c r="C6" s="308">
        <v>250536</v>
      </c>
      <c r="D6" s="308">
        <v>127367</v>
      </c>
      <c r="E6" s="308">
        <v>26174</v>
      </c>
      <c r="F6" s="308">
        <v>160417</v>
      </c>
      <c r="G6" s="308">
        <v>114636</v>
      </c>
      <c r="H6" s="308">
        <v>322859</v>
      </c>
      <c r="I6" s="309">
        <v>35097</v>
      </c>
      <c r="J6" s="310" t="s">
        <v>230</v>
      </c>
    </row>
    <row r="7" spans="1:10" s="311" customFormat="1" ht="22.5" customHeight="1">
      <c r="A7" s="97" t="s">
        <v>292</v>
      </c>
      <c r="B7" s="308">
        <v>2474522</v>
      </c>
      <c r="C7" s="308">
        <v>275255</v>
      </c>
      <c r="D7" s="308">
        <v>128668</v>
      </c>
      <c r="E7" s="308">
        <v>31645</v>
      </c>
      <c r="F7" s="308">
        <v>152666</v>
      </c>
      <c r="G7" s="308">
        <v>142975</v>
      </c>
      <c r="H7" s="308">
        <v>307044</v>
      </c>
      <c r="I7" s="309">
        <v>37003</v>
      </c>
      <c r="J7" s="310" t="s">
        <v>292</v>
      </c>
    </row>
    <row r="8" spans="1:10" s="315" customFormat="1" ht="22.5" customHeight="1">
      <c r="A8" s="147" t="s">
        <v>313</v>
      </c>
      <c r="B8" s="312">
        <v>2994076</v>
      </c>
      <c r="C8" s="312">
        <v>340979</v>
      </c>
      <c r="D8" s="312">
        <v>137311</v>
      </c>
      <c r="E8" s="312">
        <v>45199</v>
      </c>
      <c r="F8" s="312">
        <v>233886</v>
      </c>
      <c r="G8" s="312">
        <v>191791</v>
      </c>
      <c r="H8" s="312">
        <v>331882</v>
      </c>
      <c r="I8" s="313">
        <v>40782</v>
      </c>
      <c r="J8" s="314" t="s">
        <v>313</v>
      </c>
    </row>
    <row r="9" spans="1:10" s="33" customFormat="1" ht="36.75" customHeight="1">
      <c r="A9" s="59"/>
      <c r="B9" s="316"/>
      <c r="C9" s="316"/>
      <c r="D9" s="316"/>
      <c r="E9" s="316"/>
      <c r="F9" s="316"/>
      <c r="G9" s="316"/>
      <c r="H9" s="316"/>
      <c r="I9" s="316"/>
      <c r="J9" s="59"/>
    </row>
    <row r="10" spans="1:9" s="33" customFormat="1" ht="31.5" customHeight="1">
      <c r="A10" s="564" t="s">
        <v>389</v>
      </c>
      <c r="B10" s="306" t="s">
        <v>405</v>
      </c>
      <c r="C10" s="306" t="s">
        <v>406</v>
      </c>
      <c r="D10" s="306" t="s">
        <v>407</v>
      </c>
      <c r="E10" s="306" t="s">
        <v>408</v>
      </c>
      <c r="F10" s="306" t="s">
        <v>409</v>
      </c>
      <c r="G10" s="306" t="s">
        <v>410</v>
      </c>
      <c r="H10" s="306" t="s">
        <v>411</v>
      </c>
      <c r="I10" s="317"/>
    </row>
    <row r="11" spans="1:9" s="33" customFormat="1" ht="40.5" customHeight="1">
      <c r="A11" s="565"/>
      <c r="B11" s="307" t="s">
        <v>412</v>
      </c>
      <c r="C11" s="307" t="s">
        <v>413</v>
      </c>
      <c r="D11" s="307" t="s">
        <v>414</v>
      </c>
      <c r="E11" s="307" t="s">
        <v>415</v>
      </c>
      <c r="F11" s="307" t="s">
        <v>416</v>
      </c>
      <c r="G11" s="307" t="s">
        <v>417</v>
      </c>
      <c r="H11" s="307" t="s">
        <v>418</v>
      </c>
      <c r="I11" s="318" t="s">
        <v>301</v>
      </c>
    </row>
    <row r="12" spans="1:9" s="311" customFormat="1" ht="22.5" customHeight="1">
      <c r="A12" s="97" t="s">
        <v>127</v>
      </c>
      <c r="B12" s="308">
        <v>367372</v>
      </c>
      <c r="C12" s="308">
        <v>96215</v>
      </c>
      <c r="D12" s="308">
        <v>373937</v>
      </c>
      <c r="E12" s="308">
        <v>118125</v>
      </c>
      <c r="F12" s="308">
        <v>462</v>
      </c>
      <c r="G12" s="308">
        <v>16317</v>
      </c>
      <c r="H12" s="309">
        <v>295861</v>
      </c>
      <c r="I12" s="310" t="s">
        <v>127</v>
      </c>
    </row>
    <row r="13" spans="1:9" s="311" customFormat="1" ht="22.5" customHeight="1">
      <c r="A13" s="97" t="s">
        <v>230</v>
      </c>
      <c r="B13" s="308">
        <v>357355</v>
      </c>
      <c r="C13" s="308">
        <v>82890</v>
      </c>
      <c r="D13" s="308">
        <v>376269</v>
      </c>
      <c r="E13" s="308">
        <v>85589</v>
      </c>
      <c r="F13" s="308">
        <v>372</v>
      </c>
      <c r="G13" s="308">
        <v>22216</v>
      </c>
      <c r="H13" s="309">
        <v>360314</v>
      </c>
      <c r="I13" s="310" t="s">
        <v>230</v>
      </c>
    </row>
    <row r="14" spans="1:9" s="311" customFormat="1" ht="22.5" customHeight="1">
      <c r="A14" s="97" t="s">
        <v>292</v>
      </c>
      <c r="B14" s="308">
        <v>412350</v>
      </c>
      <c r="C14" s="308">
        <v>92025</v>
      </c>
      <c r="D14" s="308">
        <v>360358</v>
      </c>
      <c r="E14" s="308">
        <v>118570</v>
      </c>
      <c r="F14" s="308">
        <v>301</v>
      </c>
      <c r="G14" s="308">
        <v>28650</v>
      </c>
      <c r="H14" s="309">
        <v>387012</v>
      </c>
      <c r="I14" s="310" t="s">
        <v>292</v>
      </c>
    </row>
    <row r="15" spans="1:9" s="315" customFormat="1" ht="22.5" customHeight="1">
      <c r="A15" s="147" t="s">
        <v>313</v>
      </c>
      <c r="B15" s="312">
        <v>525564</v>
      </c>
      <c r="C15" s="312">
        <v>105872</v>
      </c>
      <c r="D15" s="312">
        <v>489646</v>
      </c>
      <c r="E15" s="312">
        <v>116967</v>
      </c>
      <c r="F15" s="312">
        <v>1422</v>
      </c>
      <c r="G15" s="312">
        <v>12964</v>
      </c>
      <c r="H15" s="313">
        <v>419812</v>
      </c>
      <c r="I15" s="314" t="s">
        <v>313</v>
      </c>
    </row>
    <row r="16" spans="1:5" s="21" customFormat="1" ht="13.5" customHeight="1">
      <c r="A16" s="19" t="s">
        <v>214</v>
      </c>
      <c r="B16" s="19"/>
      <c r="E16" s="88" t="s">
        <v>215</v>
      </c>
    </row>
    <row r="17" spans="1:5" s="21" customFormat="1" ht="13.5" customHeight="1">
      <c r="A17" s="88" t="s">
        <v>216</v>
      </c>
      <c r="E17" s="21" t="s">
        <v>217</v>
      </c>
    </row>
    <row r="18" spans="1:19" s="70" customFormat="1" ht="13.5" customHeight="1">
      <c r="A18" s="68" t="s">
        <v>218</v>
      </c>
      <c r="B18" s="69"/>
      <c r="C18" s="69"/>
      <c r="D18" s="69"/>
      <c r="E18" s="69" t="s">
        <v>219</v>
      </c>
      <c r="F18" s="69"/>
      <c r="H18" s="69"/>
      <c r="I18" s="69"/>
      <c r="J18" s="69"/>
      <c r="K18" s="69"/>
      <c r="M18" s="69"/>
      <c r="N18" s="69"/>
      <c r="O18" s="69"/>
      <c r="P18" s="69"/>
      <c r="Q18" s="69"/>
      <c r="R18" s="69"/>
      <c r="S18" s="69"/>
    </row>
  </sheetData>
  <sheetProtection/>
  <mergeCells count="4">
    <mergeCell ref="A3:A4"/>
    <mergeCell ref="J3:J4"/>
    <mergeCell ref="A10:A11"/>
    <mergeCell ref="A1:J1"/>
  </mergeCells>
  <printOptions/>
  <pageMargins left="0.75" right="0.75" top="1" bottom="0.6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8"/>
  <sheetViews>
    <sheetView showZeros="0" zoomScale="85" zoomScaleNormal="85" zoomScalePageLayoutView="0" workbookViewId="0" topLeftCell="A1">
      <pane xSplit="1" ySplit="2" topLeftCell="B3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I12" sqref="I12"/>
    </sheetView>
  </sheetViews>
  <sheetFormatPr defaultColWidth="8.88671875" defaultRowHeight="13.5"/>
  <cols>
    <col min="1" max="1" width="10.77734375" style="33" customWidth="1"/>
    <col min="2" max="5" width="18.88671875" style="33" customWidth="1"/>
    <col min="6" max="6" width="10.6640625" style="33" customWidth="1"/>
    <col min="7" max="7" width="19.77734375" style="33" customWidth="1"/>
    <col min="8" max="16384" width="8.88671875" style="33" customWidth="1"/>
  </cols>
  <sheetData>
    <row r="1" spans="1:7" ht="36" customHeight="1">
      <c r="A1" s="488" t="s">
        <v>91</v>
      </c>
      <c r="B1" s="488"/>
      <c r="C1" s="488"/>
      <c r="D1" s="488"/>
      <c r="E1" s="488"/>
      <c r="F1" s="488"/>
      <c r="G1" s="488"/>
    </row>
    <row r="2" spans="1:7" ht="18" customHeight="1">
      <c r="A2" s="33" t="s">
        <v>92</v>
      </c>
      <c r="B2" s="34"/>
      <c r="C2" s="35"/>
      <c r="D2" s="35"/>
      <c r="E2" s="35"/>
      <c r="F2" s="35"/>
      <c r="G2" s="36" t="s">
        <v>93</v>
      </c>
    </row>
    <row r="3" spans="1:11" ht="17.25" customHeight="1">
      <c r="A3" s="319"/>
      <c r="B3" s="569" t="s">
        <v>419</v>
      </c>
      <c r="C3" s="570"/>
      <c r="D3" s="570"/>
      <c r="E3" s="571"/>
      <c r="F3" s="569" t="s">
        <v>420</v>
      </c>
      <c r="G3" s="570"/>
      <c r="H3" s="570"/>
      <c r="I3" s="571"/>
      <c r="J3" s="320" t="s">
        <v>421</v>
      </c>
      <c r="K3" s="321"/>
    </row>
    <row r="4" spans="1:11" ht="11.25" customHeight="1">
      <c r="A4" s="322" t="s">
        <v>332</v>
      </c>
      <c r="B4" s="572" t="s">
        <v>333</v>
      </c>
      <c r="C4" s="573"/>
      <c r="D4" s="574"/>
      <c r="E4" s="320" t="s">
        <v>422</v>
      </c>
      <c r="F4" s="572" t="s">
        <v>333</v>
      </c>
      <c r="G4" s="573"/>
      <c r="H4" s="574"/>
      <c r="I4" s="320" t="s">
        <v>422</v>
      </c>
      <c r="J4" s="323" t="s">
        <v>335</v>
      </c>
      <c r="K4" s="322" t="s">
        <v>301</v>
      </c>
    </row>
    <row r="5" spans="1:11" ht="15.75" customHeight="1">
      <c r="A5" s="322"/>
      <c r="B5" s="575" t="s">
        <v>336</v>
      </c>
      <c r="C5" s="576"/>
      <c r="D5" s="577"/>
      <c r="E5" s="2" t="s">
        <v>423</v>
      </c>
      <c r="F5" s="575" t="s">
        <v>336</v>
      </c>
      <c r="G5" s="576"/>
      <c r="H5" s="577"/>
      <c r="I5" s="2" t="s">
        <v>423</v>
      </c>
      <c r="J5" s="323" t="s">
        <v>337</v>
      </c>
      <c r="K5" s="322"/>
    </row>
    <row r="6" spans="1:11" ht="17.25" customHeight="1">
      <c r="A6" s="322" t="s">
        <v>424</v>
      </c>
      <c r="B6" s="2"/>
      <c r="C6" s="2" t="s">
        <v>425</v>
      </c>
      <c r="D6" s="324" t="s">
        <v>426</v>
      </c>
      <c r="E6" s="2" t="s">
        <v>342</v>
      </c>
      <c r="F6" s="2"/>
      <c r="G6" s="2" t="s">
        <v>425</v>
      </c>
      <c r="H6" s="324" t="s">
        <v>426</v>
      </c>
      <c r="I6" s="2" t="s">
        <v>342</v>
      </c>
      <c r="J6" s="2" t="s">
        <v>343</v>
      </c>
      <c r="K6" s="322" t="s">
        <v>427</v>
      </c>
    </row>
    <row r="7" spans="1:11" ht="17.25" customHeight="1">
      <c r="A7" s="325"/>
      <c r="B7" s="326"/>
      <c r="C7" s="326" t="s">
        <v>345</v>
      </c>
      <c r="D7" s="327" t="s">
        <v>346</v>
      </c>
      <c r="E7" s="326" t="s">
        <v>347</v>
      </c>
      <c r="F7" s="326"/>
      <c r="G7" s="326" t="s">
        <v>345</v>
      </c>
      <c r="H7" s="327" t="s">
        <v>346</v>
      </c>
      <c r="I7" s="326" t="s">
        <v>347</v>
      </c>
      <c r="J7" s="326" t="s">
        <v>348</v>
      </c>
      <c r="K7" s="328"/>
    </row>
    <row r="8" spans="1:11" s="75" customFormat="1" ht="22.5" customHeight="1">
      <c r="A8" s="329" t="s">
        <v>126</v>
      </c>
      <c r="B8" s="330">
        <v>2670523</v>
      </c>
      <c r="C8" s="331">
        <v>2670523</v>
      </c>
      <c r="D8" s="332" t="s">
        <v>129</v>
      </c>
      <c r="E8" s="331">
        <v>100</v>
      </c>
      <c r="F8" s="331">
        <v>2123266</v>
      </c>
      <c r="G8" s="331">
        <v>2123266</v>
      </c>
      <c r="H8" s="332" t="s">
        <v>129</v>
      </c>
      <c r="I8" s="331">
        <v>100</v>
      </c>
      <c r="J8" s="333">
        <v>78.9</v>
      </c>
      <c r="K8" s="74" t="s">
        <v>126</v>
      </c>
    </row>
    <row r="9" spans="1:11" s="73" customFormat="1" ht="22.5" customHeight="1">
      <c r="A9" s="76" t="s">
        <v>127</v>
      </c>
      <c r="B9" s="334">
        <v>2862733</v>
      </c>
      <c r="C9" s="335">
        <v>2862733</v>
      </c>
      <c r="D9" s="336" t="s">
        <v>129</v>
      </c>
      <c r="E9" s="337">
        <v>100</v>
      </c>
      <c r="F9" s="337">
        <v>2568305</v>
      </c>
      <c r="G9" s="337">
        <v>2568305</v>
      </c>
      <c r="H9" s="336" t="s">
        <v>129</v>
      </c>
      <c r="I9" s="337">
        <v>100</v>
      </c>
      <c r="J9" s="338">
        <v>89.71514283728172</v>
      </c>
      <c r="K9" s="77" t="s">
        <v>127</v>
      </c>
    </row>
    <row r="10" spans="1:11" s="73" customFormat="1" ht="22.5" customHeight="1">
      <c r="A10" s="76" t="s">
        <v>230</v>
      </c>
      <c r="B10" s="334">
        <v>2553077</v>
      </c>
      <c r="C10" s="335">
        <v>2553077</v>
      </c>
      <c r="D10" s="336" t="s">
        <v>129</v>
      </c>
      <c r="E10" s="337">
        <v>100</v>
      </c>
      <c r="F10" s="337">
        <v>2262974</v>
      </c>
      <c r="G10" s="337">
        <v>2262974</v>
      </c>
      <c r="H10" s="336" t="s">
        <v>129</v>
      </c>
      <c r="I10" s="337">
        <v>100</v>
      </c>
      <c r="J10" s="338">
        <v>88</v>
      </c>
      <c r="K10" s="77" t="s">
        <v>230</v>
      </c>
    </row>
    <row r="11" spans="1:11" s="73" customFormat="1" ht="22.5" customHeight="1">
      <c r="A11" s="76" t="s">
        <v>292</v>
      </c>
      <c r="B11" s="334">
        <v>2698994</v>
      </c>
      <c r="C11" s="335">
        <v>2698994</v>
      </c>
      <c r="D11" s="336" t="s">
        <v>129</v>
      </c>
      <c r="E11" s="337">
        <v>100</v>
      </c>
      <c r="F11" s="337">
        <v>2337952</v>
      </c>
      <c r="G11" s="337">
        <v>2337952</v>
      </c>
      <c r="H11" s="336" t="s">
        <v>129</v>
      </c>
      <c r="I11" s="337">
        <v>100</v>
      </c>
      <c r="J11" s="338">
        <v>86.6</v>
      </c>
      <c r="K11" s="77" t="s">
        <v>292</v>
      </c>
    </row>
    <row r="12" spans="1:11" s="80" customFormat="1" ht="22.5" customHeight="1">
      <c r="A12" s="78" t="s">
        <v>313</v>
      </c>
      <c r="B12" s="339">
        <v>2994076</v>
      </c>
      <c r="C12" s="340">
        <v>2994076</v>
      </c>
      <c r="D12" s="336" t="s">
        <v>129</v>
      </c>
      <c r="E12" s="341">
        <v>100</v>
      </c>
      <c r="F12" s="341">
        <v>2537753</v>
      </c>
      <c r="G12" s="341">
        <v>2537753</v>
      </c>
      <c r="H12" s="336" t="s">
        <v>129</v>
      </c>
      <c r="I12" s="341">
        <v>100</v>
      </c>
      <c r="J12" s="342">
        <f>G12/C12*100</f>
        <v>84.75913771059919</v>
      </c>
      <c r="K12" s="79" t="s">
        <v>313</v>
      </c>
    </row>
    <row r="13" spans="1:11" s="73" customFormat="1" ht="22.5" customHeight="1">
      <c r="A13" s="76" t="s">
        <v>428</v>
      </c>
      <c r="B13" s="334">
        <v>340979</v>
      </c>
      <c r="C13" s="335">
        <v>340979</v>
      </c>
      <c r="D13" s="336" t="s">
        <v>129</v>
      </c>
      <c r="E13" s="337">
        <v>100</v>
      </c>
      <c r="F13" s="337">
        <v>322794</v>
      </c>
      <c r="G13" s="337">
        <v>322794</v>
      </c>
      <c r="H13" s="336" t="s">
        <v>129</v>
      </c>
      <c r="I13" s="337">
        <v>100</v>
      </c>
      <c r="J13" s="338">
        <f aca="true" t="shared" si="0" ref="J13:J26">G13/C13*100</f>
        <v>94.66682698934538</v>
      </c>
      <c r="K13" s="343" t="s">
        <v>429</v>
      </c>
    </row>
    <row r="14" spans="1:11" s="73" customFormat="1" ht="22.5" customHeight="1">
      <c r="A14" s="76" t="s">
        <v>430</v>
      </c>
      <c r="B14" s="334">
        <v>137311</v>
      </c>
      <c r="C14" s="335">
        <v>137311</v>
      </c>
      <c r="D14" s="336" t="s">
        <v>129</v>
      </c>
      <c r="E14" s="337">
        <v>100</v>
      </c>
      <c r="F14" s="337">
        <v>106315</v>
      </c>
      <c r="G14" s="337">
        <v>106315</v>
      </c>
      <c r="H14" s="336" t="s">
        <v>129</v>
      </c>
      <c r="I14" s="337">
        <v>100</v>
      </c>
      <c r="J14" s="338">
        <f t="shared" si="0"/>
        <v>77.42642614211535</v>
      </c>
      <c r="K14" s="343" t="s">
        <v>431</v>
      </c>
    </row>
    <row r="15" spans="1:11" s="73" customFormat="1" ht="22.5" customHeight="1">
      <c r="A15" s="76" t="s">
        <v>432</v>
      </c>
      <c r="B15" s="334">
        <v>45199</v>
      </c>
      <c r="C15" s="335">
        <v>45199</v>
      </c>
      <c r="D15" s="336" t="s">
        <v>129</v>
      </c>
      <c r="E15" s="337">
        <v>100</v>
      </c>
      <c r="F15" s="337">
        <v>44858</v>
      </c>
      <c r="G15" s="337">
        <v>44858</v>
      </c>
      <c r="H15" s="336" t="s">
        <v>129</v>
      </c>
      <c r="I15" s="337">
        <v>100</v>
      </c>
      <c r="J15" s="338">
        <f t="shared" si="0"/>
        <v>99.24555853005597</v>
      </c>
      <c r="K15" s="343" t="s">
        <v>400</v>
      </c>
    </row>
    <row r="16" spans="1:11" s="73" customFormat="1" ht="22.5" customHeight="1">
      <c r="A16" s="76" t="s">
        <v>433</v>
      </c>
      <c r="B16" s="334">
        <v>233886</v>
      </c>
      <c r="C16" s="335">
        <v>233886</v>
      </c>
      <c r="D16" s="336" t="s">
        <v>129</v>
      </c>
      <c r="E16" s="337">
        <v>100</v>
      </c>
      <c r="F16" s="337">
        <v>169665</v>
      </c>
      <c r="G16" s="337">
        <v>169665</v>
      </c>
      <c r="H16" s="336" t="s">
        <v>129</v>
      </c>
      <c r="I16" s="337">
        <v>100</v>
      </c>
      <c r="J16" s="338">
        <f t="shared" si="0"/>
        <v>72.54175110951489</v>
      </c>
      <c r="K16" s="343" t="s">
        <v>434</v>
      </c>
    </row>
    <row r="17" spans="1:11" s="73" customFormat="1" ht="22.5" customHeight="1">
      <c r="A17" s="76" t="s">
        <v>435</v>
      </c>
      <c r="B17" s="334">
        <v>191791</v>
      </c>
      <c r="C17" s="335">
        <v>191791</v>
      </c>
      <c r="D17" s="336" t="s">
        <v>129</v>
      </c>
      <c r="E17" s="337">
        <v>100</v>
      </c>
      <c r="F17" s="337">
        <v>170358</v>
      </c>
      <c r="G17" s="337">
        <v>170358</v>
      </c>
      <c r="H17" s="336" t="s">
        <v>129</v>
      </c>
      <c r="I17" s="337">
        <v>100</v>
      </c>
      <c r="J17" s="338">
        <f t="shared" si="0"/>
        <v>88.82481451162985</v>
      </c>
      <c r="K17" s="343" t="s">
        <v>436</v>
      </c>
    </row>
    <row r="18" spans="1:11" s="73" customFormat="1" ht="22.5" customHeight="1">
      <c r="A18" s="76" t="s">
        <v>437</v>
      </c>
      <c r="B18" s="334">
        <v>331882</v>
      </c>
      <c r="C18" s="335">
        <v>331882</v>
      </c>
      <c r="D18" s="336" t="s">
        <v>129</v>
      </c>
      <c r="E18" s="337">
        <v>100</v>
      </c>
      <c r="F18" s="337">
        <v>307415</v>
      </c>
      <c r="G18" s="337">
        <v>307415</v>
      </c>
      <c r="H18" s="336" t="s">
        <v>129</v>
      </c>
      <c r="I18" s="337">
        <v>100</v>
      </c>
      <c r="J18" s="338">
        <f t="shared" si="0"/>
        <v>92.62780144750242</v>
      </c>
      <c r="K18" s="343" t="s">
        <v>438</v>
      </c>
    </row>
    <row r="19" spans="1:11" s="73" customFormat="1" ht="22.5" customHeight="1">
      <c r="A19" s="76" t="s">
        <v>439</v>
      </c>
      <c r="B19" s="334">
        <v>40782</v>
      </c>
      <c r="C19" s="335">
        <v>40782</v>
      </c>
      <c r="D19" s="336" t="s">
        <v>129</v>
      </c>
      <c r="E19" s="337">
        <v>100</v>
      </c>
      <c r="F19" s="337">
        <v>39588</v>
      </c>
      <c r="G19" s="337">
        <v>39588</v>
      </c>
      <c r="H19" s="336" t="s">
        <v>129</v>
      </c>
      <c r="I19" s="337">
        <v>100</v>
      </c>
      <c r="J19" s="338">
        <f t="shared" si="0"/>
        <v>97.07223775194939</v>
      </c>
      <c r="K19" s="343" t="s">
        <v>404</v>
      </c>
    </row>
    <row r="20" spans="1:11" s="73" customFormat="1" ht="22.5" customHeight="1">
      <c r="A20" s="76" t="s">
        <v>440</v>
      </c>
      <c r="B20" s="334">
        <v>525564</v>
      </c>
      <c r="C20" s="335">
        <v>525564</v>
      </c>
      <c r="D20" s="336" t="s">
        <v>129</v>
      </c>
      <c r="E20" s="337">
        <v>100</v>
      </c>
      <c r="F20" s="337">
        <v>436107</v>
      </c>
      <c r="G20" s="337">
        <v>436107</v>
      </c>
      <c r="H20" s="336" t="s">
        <v>129</v>
      </c>
      <c r="I20" s="337">
        <v>100</v>
      </c>
      <c r="J20" s="338">
        <f t="shared" si="0"/>
        <v>82.97885699933786</v>
      </c>
      <c r="K20" s="343" t="s">
        <v>441</v>
      </c>
    </row>
    <row r="21" spans="1:11" s="73" customFormat="1" ht="22.5" customHeight="1">
      <c r="A21" s="76" t="s">
        <v>442</v>
      </c>
      <c r="B21" s="334">
        <v>105872</v>
      </c>
      <c r="C21" s="335">
        <v>105872</v>
      </c>
      <c r="D21" s="336" t="s">
        <v>129</v>
      </c>
      <c r="E21" s="337">
        <v>100</v>
      </c>
      <c r="F21" s="337">
        <v>94790</v>
      </c>
      <c r="G21" s="337">
        <v>94790</v>
      </c>
      <c r="H21" s="336" t="s">
        <v>129</v>
      </c>
      <c r="I21" s="337">
        <v>100</v>
      </c>
      <c r="J21" s="338">
        <f t="shared" si="0"/>
        <v>89.53264319177875</v>
      </c>
      <c r="K21" s="343" t="s">
        <v>443</v>
      </c>
    </row>
    <row r="22" spans="1:11" s="73" customFormat="1" ht="22.5" customHeight="1">
      <c r="A22" s="76" t="s">
        <v>444</v>
      </c>
      <c r="B22" s="334">
        <v>489646</v>
      </c>
      <c r="C22" s="335">
        <v>489646</v>
      </c>
      <c r="D22" s="336" t="s">
        <v>129</v>
      </c>
      <c r="E22" s="337">
        <v>100</v>
      </c>
      <c r="F22" s="337">
        <v>363448</v>
      </c>
      <c r="G22" s="337">
        <v>363448</v>
      </c>
      <c r="H22" s="336" t="s">
        <v>129</v>
      </c>
      <c r="I22" s="337">
        <v>100</v>
      </c>
      <c r="J22" s="338">
        <f t="shared" si="0"/>
        <v>74.22668621820662</v>
      </c>
      <c r="K22" s="343" t="s">
        <v>445</v>
      </c>
    </row>
    <row r="23" spans="1:11" s="73" customFormat="1" ht="22.5" customHeight="1">
      <c r="A23" s="76" t="s">
        <v>446</v>
      </c>
      <c r="B23" s="334">
        <v>116967</v>
      </c>
      <c r="C23" s="335">
        <v>116967</v>
      </c>
      <c r="D23" s="336" t="s">
        <v>129</v>
      </c>
      <c r="E23" s="337">
        <v>100</v>
      </c>
      <c r="F23" s="337">
        <v>97183</v>
      </c>
      <c r="G23" s="337">
        <v>97183</v>
      </c>
      <c r="H23" s="336" t="s">
        <v>129</v>
      </c>
      <c r="I23" s="337">
        <v>100</v>
      </c>
      <c r="J23" s="338">
        <f t="shared" si="0"/>
        <v>83.08582762659553</v>
      </c>
      <c r="K23" s="343" t="s">
        <v>447</v>
      </c>
    </row>
    <row r="24" spans="1:11" s="73" customFormat="1" ht="22.5" customHeight="1">
      <c r="A24" s="76" t="s">
        <v>448</v>
      </c>
      <c r="B24" s="334">
        <v>1422</v>
      </c>
      <c r="C24" s="335">
        <v>1422</v>
      </c>
      <c r="D24" s="336" t="s">
        <v>129</v>
      </c>
      <c r="E24" s="337">
        <v>100</v>
      </c>
      <c r="F24" s="337">
        <v>1397</v>
      </c>
      <c r="G24" s="337">
        <v>1397</v>
      </c>
      <c r="H24" s="336" t="s">
        <v>129</v>
      </c>
      <c r="I24" s="337">
        <v>100</v>
      </c>
      <c r="J24" s="338">
        <f t="shared" si="0"/>
        <v>98.24191279887482</v>
      </c>
      <c r="K24" s="343" t="s">
        <v>449</v>
      </c>
    </row>
    <row r="25" spans="1:11" s="73" customFormat="1" ht="22.5" customHeight="1">
      <c r="A25" s="76" t="s">
        <v>450</v>
      </c>
      <c r="B25" s="334">
        <v>12964</v>
      </c>
      <c r="C25" s="335">
        <v>12964</v>
      </c>
      <c r="D25" s="336" t="s">
        <v>129</v>
      </c>
      <c r="E25" s="337">
        <v>100</v>
      </c>
      <c r="F25" s="336" t="s">
        <v>129</v>
      </c>
      <c r="G25" s="336" t="s">
        <v>129</v>
      </c>
      <c r="H25" s="336" t="s">
        <v>129</v>
      </c>
      <c r="I25" s="337">
        <v>100</v>
      </c>
      <c r="J25" s="344" t="s">
        <v>129</v>
      </c>
      <c r="K25" s="343" t="s">
        <v>417</v>
      </c>
    </row>
    <row r="26" spans="1:11" s="73" customFormat="1" ht="22.5" customHeight="1">
      <c r="A26" s="345" t="s">
        <v>451</v>
      </c>
      <c r="B26" s="346">
        <v>419812</v>
      </c>
      <c r="C26" s="347">
        <v>419812</v>
      </c>
      <c r="D26" s="348" t="s">
        <v>129</v>
      </c>
      <c r="E26" s="349">
        <v>100</v>
      </c>
      <c r="F26" s="349">
        <v>383835</v>
      </c>
      <c r="G26" s="349">
        <v>383835</v>
      </c>
      <c r="H26" s="348" t="s">
        <v>129</v>
      </c>
      <c r="I26" s="349">
        <v>100</v>
      </c>
      <c r="J26" s="350">
        <f t="shared" si="0"/>
        <v>91.430211618534</v>
      </c>
      <c r="K26" s="351" t="s">
        <v>418</v>
      </c>
    </row>
    <row r="27" spans="1:5" s="21" customFormat="1" ht="14.25" customHeight="1">
      <c r="A27" s="13" t="s">
        <v>220</v>
      </c>
      <c r="B27" s="81"/>
      <c r="C27" s="67"/>
      <c r="E27" s="82" t="s">
        <v>221</v>
      </c>
    </row>
    <row r="28" spans="1:19" s="70" customFormat="1" ht="14.25" customHeight="1">
      <c r="A28" s="68" t="s">
        <v>222</v>
      </c>
      <c r="B28" s="69"/>
      <c r="C28" s="69"/>
      <c r="D28" s="69"/>
      <c r="E28" s="69" t="s">
        <v>223</v>
      </c>
      <c r="F28" s="69"/>
      <c r="H28" s="69"/>
      <c r="I28" s="69"/>
      <c r="J28" s="69"/>
      <c r="K28" s="69"/>
      <c r="M28" s="69"/>
      <c r="N28" s="69"/>
      <c r="O28" s="69"/>
      <c r="P28" s="69"/>
      <c r="Q28" s="69"/>
      <c r="R28" s="69"/>
      <c r="S28" s="69"/>
    </row>
  </sheetData>
  <sheetProtection/>
  <mergeCells count="7">
    <mergeCell ref="A1:G1"/>
    <mergeCell ref="B3:E3"/>
    <mergeCell ref="F3:I3"/>
    <mergeCell ref="B4:D4"/>
    <mergeCell ref="F4:H4"/>
    <mergeCell ref="B5:D5"/>
    <mergeCell ref="F5:H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showZeros="0" tabSelected="1" zoomScaleSheetLayoutView="100" zoomScalePageLayoutView="0" workbookViewId="0" topLeftCell="A1">
      <pane xSplit="1" topLeftCell="B1" activePane="topRight" state="frozen"/>
      <selection pane="topLeft" activeCell="B15" sqref="B15"/>
      <selection pane="topRight" activeCell="E24" sqref="E24"/>
    </sheetView>
  </sheetViews>
  <sheetFormatPr defaultColWidth="8.88671875" defaultRowHeight="13.5"/>
  <cols>
    <col min="1" max="1" width="16.10546875" style="33" customWidth="1"/>
    <col min="2" max="2" width="8.77734375" style="33" customWidth="1"/>
    <col min="3" max="3" width="7.5546875" style="33" customWidth="1"/>
    <col min="4" max="4" width="7.99609375" style="33" customWidth="1"/>
    <col min="5" max="6" width="8.5546875" style="33" customWidth="1"/>
    <col min="7" max="7" width="7.4453125" style="33" customWidth="1"/>
    <col min="8" max="8" width="11.99609375" style="33" customWidth="1"/>
    <col min="9" max="9" width="13.5546875" style="33" customWidth="1"/>
    <col min="10" max="10" width="10.99609375" style="33" customWidth="1"/>
    <col min="11" max="11" width="11.99609375" style="33" customWidth="1"/>
    <col min="12" max="12" width="10.99609375" style="33" customWidth="1"/>
    <col min="13" max="13" width="13.21484375" style="33" customWidth="1"/>
    <col min="14" max="14" width="10.99609375" style="33" customWidth="1"/>
    <col min="15" max="15" width="13.99609375" style="33" customWidth="1"/>
    <col min="16" max="16" width="12.3359375" style="33" customWidth="1"/>
    <col min="17" max="17" width="9.88671875" style="33" customWidth="1"/>
    <col min="18" max="18" width="9.21484375" style="33" customWidth="1"/>
    <col min="19" max="19" width="8.4453125" style="33" customWidth="1"/>
    <col min="20" max="21" width="10.99609375" style="33" customWidth="1"/>
    <col min="22" max="22" width="12.99609375" style="33" customWidth="1"/>
    <col min="23" max="16384" width="8.88671875" style="33" customWidth="1"/>
  </cols>
  <sheetData>
    <row r="1" spans="1:22" ht="36" customHeight="1">
      <c r="A1" s="488" t="s">
        <v>118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</row>
    <row r="2" spans="1:21" ht="18" customHeight="1">
      <c r="A2" s="33" t="s">
        <v>119</v>
      </c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 t="s">
        <v>120</v>
      </c>
    </row>
    <row r="3" spans="1:21" ht="28.5" customHeight="1">
      <c r="A3" s="37" t="s">
        <v>452</v>
      </c>
      <c r="B3" s="588" t="s">
        <v>453</v>
      </c>
      <c r="C3" s="578" t="s">
        <v>454</v>
      </c>
      <c r="D3" s="506"/>
      <c r="E3" s="506"/>
      <c r="F3" s="506"/>
      <c r="G3" s="578" t="s">
        <v>455</v>
      </c>
      <c r="H3" s="579"/>
      <c r="I3" s="579"/>
      <c r="J3" s="579"/>
      <c r="K3" s="579"/>
      <c r="L3" s="579"/>
      <c r="M3" s="580" t="s">
        <v>455</v>
      </c>
      <c r="N3" s="580"/>
      <c r="O3" s="580"/>
      <c r="P3" s="580"/>
      <c r="Q3" s="580"/>
      <c r="R3" s="580"/>
      <c r="S3" s="580"/>
      <c r="T3" s="580"/>
      <c r="U3" s="580"/>
    </row>
    <row r="4" spans="1:21" ht="36.75" customHeight="1">
      <c r="A4" s="43" t="s">
        <v>456</v>
      </c>
      <c r="B4" s="589"/>
      <c r="C4" s="46"/>
      <c r="D4" s="581" t="s">
        <v>457</v>
      </c>
      <c r="E4" s="591" t="s">
        <v>458</v>
      </c>
      <c r="F4" s="553" t="s">
        <v>459</v>
      </c>
      <c r="G4" s="46"/>
      <c r="H4" s="583" t="s">
        <v>460</v>
      </c>
      <c r="I4" s="583" t="s">
        <v>461</v>
      </c>
      <c r="J4" s="583" t="s">
        <v>462</v>
      </c>
      <c r="K4" s="583" t="s">
        <v>463</v>
      </c>
      <c r="L4" s="583" t="s">
        <v>464</v>
      </c>
      <c r="M4" s="586" t="s">
        <v>465</v>
      </c>
      <c r="N4" s="583" t="s">
        <v>466</v>
      </c>
      <c r="O4" s="583" t="s">
        <v>467</v>
      </c>
      <c r="P4" s="583" t="s">
        <v>468</v>
      </c>
      <c r="Q4" s="583" t="s">
        <v>469</v>
      </c>
      <c r="R4" s="583" t="s">
        <v>470</v>
      </c>
      <c r="S4" s="583" t="s">
        <v>471</v>
      </c>
      <c r="T4" s="583" t="s">
        <v>472</v>
      </c>
      <c r="U4" s="584" t="s">
        <v>473</v>
      </c>
    </row>
    <row r="5" spans="1:21" ht="7.5" customHeight="1">
      <c r="A5" s="43"/>
      <c r="B5" s="589"/>
      <c r="C5" s="50"/>
      <c r="D5" s="582"/>
      <c r="E5" s="592"/>
      <c r="F5" s="593"/>
      <c r="G5" s="50"/>
      <c r="H5" s="503"/>
      <c r="I5" s="503"/>
      <c r="J5" s="503"/>
      <c r="K5" s="503"/>
      <c r="L5" s="503"/>
      <c r="M5" s="587"/>
      <c r="N5" s="503"/>
      <c r="O5" s="503"/>
      <c r="P5" s="503"/>
      <c r="Q5" s="503"/>
      <c r="R5" s="503"/>
      <c r="S5" s="503"/>
      <c r="T5" s="503"/>
      <c r="U5" s="585"/>
    </row>
    <row r="6" spans="1:21" s="60" customFormat="1" ht="22.5" customHeight="1">
      <c r="A6" s="352" t="s">
        <v>474</v>
      </c>
      <c r="B6" s="353">
        <f>C6+G6</f>
        <v>720919</v>
      </c>
      <c r="C6" s="354">
        <f>SUM(D6:F6)</f>
        <v>226846</v>
      </c>
      <c r="D6" s="355">
        <f>SUM(D7:D17)</f>
        <v>100260</v>
      </c>
      <c r="E6" s="355">
        <f>SUM(E7:E17)</f>
        <v>32050</v>
      </c>
      <c r="F6" s="355">
        <f>SUM(F7:F17)</f>
        <v>94536</v>
      </c>
      <c r="G6" s="354">
        <f aca="true" t="shared" si="0" ref="G6:G17">SUM(H6:U6)</f>
        <v>494073</v>
      </c>
      <c r="H6" s="355">
        <f>SUM(H7:H17)</f>
        <v>208514</v>
      </c>
      <c r="I6" s="355">
        <f aca="true" t="shared" si="1" ref="I6:U6">SUM(I7:I17)</f>
        <v>69207</v>
      </c>
      <c r="J6" s="355">
        <f t="shared" si="1"/>
        <v>81197</v>
      </c>
      <c r="K6" s="355">
        <f t="shared" si="1"/>
        <v>0</v>
      </c>
      <c r="L6" s="355">
        <f t="shared" si="1"/>
        <v>77589</v>
      </c>
      <c r="M6" s="355">
        <f t="shared" si="1"/>
        <v>6679</v>
      </c>
      <c r="N6" s="355">
        <f t="shared" si="1"/>
        <v>2510</v>
      </c>
      <c r="O6" s="355">
        <f t="shared" si="1"/>
        <v>1013</v>
      </c>
      <c r="P6" s="355">
        <f t="shared" si="1"/>
        <v>0</v>
      </c>
      <c r="Q6" s="355">
        <f t="shared" si="1"/>
        <v>9510</v>
      </c>
      <c r="R6" s="355">
        <f t="shared" si="1"/>
        <v>8877</v>
      </c>
      <c r="S6" s="355">
        <f t="shared" si="1"/>
        <v>10378</v>
      </c>
      <c r="T6" s="355">
        <f t="shared" si="1"/>
        <v>18599</v>
      </c>
      <c r="U6" s="355">
        <f t="shared" si="1"/>
        <v>0</v>
      </c>
    </row>
    <row r="7" spans="1:21" ht="22.5" customHeight="1">
      <c r="A7" s="54" t="s">
        <v>475</v>
      </c>
      <c r="B7" s="356">
        <f aca="true" t="shared" si="2" ref="B7:B17">C7+G7</f>
        <v>60474</v>
      </c>
      <c r="C7" s="357">
        <f aca="true" t="shared" si="3" ref="C7:C16">SUM(D7:F7)</f>
        <v>60474</v>
      </c>
      <c r="D7" s="358">
        <v>39846</v>
      </c>
      <c r="E7" s="358">
        <v>10782</v>
      </c>
      <c r="F7" s="358">
        <v>9846</v>
      </c>
      <c r="G7" s="357">
        <f t="shared" si="0"/>
        <v>0</v>
      </c>
      <c r="H7" s="357">
        <v>0</v>
      </c>
      <c r="I7" s="357">
        <v>0</v>
      </c>
      <c r="J7" s="357">
        <v>0</v>
      </c>
      <c r="K7" s="357">
        <v>0</v>
      </c>
      <c r="L7" s="357">
        <v>0</v>
      </c>
      <c r="M7" s="357">
        <v>0</v>
      </c>
      <c r="N7" s="357">
        <v>0</v>
      </c>
      <c r="O7" s="357">
        <v>0</v>
      </c>
      <c r="P7" s="357">
        <v>0</v>
      </c>
      <c r="Q7" s="357">
        <v>0</v>
      </c>
      <c r="R7" s="357">
        <v>0</v>
      </c>
      <c r="S7" s="357">
        <v>0</v>
      </c>
      <c r="T7" s="357">
        <v>0</v>
      </c>
      <c r="U7" s="357">
        <v>0</v>
      </c>
    </row>
    <row r="8" spans="1:21" ht="22.5" customHeight="1">
      <c r="A8" s="54" t="s">
        <v>476</v>
      </c>
      <c r="B8" s="356">
        <f t="shared" si="2"/>
        <v>16426</v>
      </c>
      <c r="C8" s="357">
        <f t="shared" si="3"/>
        <v>16426</v>
      </c>
      <c r="D8" s="358">
        <v>10661</v>
      </c>
      <c r="E8" s="358">
        <v>5765</v>
      </c>
      <c r="F8" s="359">
        <v>0</v>
      </c>
      <c r="G8" s="357">
        <f t="shared" si="0"/>
        <v>0</v>
      </c>
      <c r="H8" s="357">
        <v>0</v>
      </c>
      <c r="I8" s="357">
        <v>0</v>
      </c>
      <c r="J8" s="357">
        <v>0</v>
      </c>
      <c r="K8" s="357">
        <v>0</v>
      </c>
      <c r="L8" s="357">
        <v>0</v>
      </c>
      <c r="M8" s="357">
        <v>0</v>
      </c>
      <c r="N8" s="357">
        <v>0</v>
      </c>
      <c r="O8" s="357">
        <v>0</v>
      </c>
      <c r="P8" s="357">
        <v>0</v>
      </c>
      <c r="Q8" s="357">
        <v>0</v>
      </c>
      <c r="R8" s="357">
        <v>0</v>
      </c>
      <c r="S8" s="357">
        <v>0</v>
      </c>
      <c r="T8" s="357">
        <v>0</v>
      </c>
      <c r="U8" s="357">
        <v>0</v>
      </c>
    </row>
    <row r="9" spans="1:21" ht="22.5" customHeight="1">
      <c r="A9" s="54" t="s">
        <v>477</v>
      </c>
      <c r="B9" s="356">
        <f t="shared" si="2"/>
        <v>34512</v>
      </c>
      <c r="C9" s="357">
        <f t="shared" si="3"/>
        <v>34512</v>
      </c>
      <c r="D9" s="358">
        <v>24248</v>
      </c>
      <c r="E9" s="358">
        <v>7936</v>
      </c>
      <c r="F9" s="358">
        <v>2328</v>
      </c>
      <c r="G9" s="357">
        <f t="shared" si="0"/>
        <v>0</v>
      </c>
      <c r="H9" s="357">
        <v>0</v>
      </c>
      <c r="I9" s="357">
        <v>0</v>
      </c>
      <c r="J9" s="357">
        <v>0</v>
      </c>
      <c r="K9" s="357">
        <v>0</v>
      </c>
      <c r="L9" s="357">
        <v>0</v>
      </c>
      <c r="M9" s="357">
        <v>0</v>
      </c>
      <c r="N9" s="357">
        <v>0</v>
      </c>
      <c r="O9" s="357">
        <v>0</v>
      </c>
      <c r="P9" s="357">
        <v>0</v>
      </c>
      <c r="Q9" s="357">
        <v>0</v>
      </c>
      <c r="R9" s="357">
        <v>0</v>
      </c>
      <c r="S9" s="357">
        <v>0</v>
      </c>
      <c r="T9" s="357">
        <v>0</v>
      </c>
      <c r="U9" s="357">
        <v>0</v>
      </c>
    </row>
    <row r="10" spans="1:21" ht="22.5" customHeight="1">
      <c r="A10" s="54" t="s">
        <v>478</v>
      </c>
      <c r="B10" s="356">
        <f t="shared" si="2"/>
        <v>12362</v>
      </c>
      <c r="C10" s="357">
        <f t="shared" si="3"/>
        <v>12362</v>
      </c>
      <c r="D10" s="357">
        <v>0</v>
      </c>
      <c r="E10" s="357">
        <v>0</v>
      </c>
      <c r="F10" s="358">
        <v>12362</v>
      </c>
      <c r="G10" s="357">
        <f t="shared" si="0"/>
        <v>0</v>
      </c>
      <c r="H10" s="357">
        <v>0</v>
      </c>
      <c r="I10" s="357">
        <v>0</v>
      </c>
      <c r="J10" s="357">
        <v>0</v>
      </c>
      <c r="K10" s="357">
        <v>0</v>
      </c>
      <c r="L10" s="357">
        <v>0</v>
      </c>
      <c r="M10" s="357">
        <v>0</v>
      </c>
      <c r="N10" s="357">
        <v>0</v>
      </c>
      <c r="O10" s="357">
        <v>0</v>
      </c>
      <c r="P10" s="357">
        <v>0</v>
      </c>
      <c r="Q10" s="357">
        <v>0</v>
      </c>
      <c r="R10" s="357">
        <v>0</v>
      </c>
      <c r="S10" s="357">
        <v>0</v>
      </c>
      <c r="T10" s="357">
        <v>0</v>
      </c>
      <c r="U10" s="357">
        <v>0</v>
      </c>
    </row>
    <row r="11" spans="1:21" s="85" customFormat="1" ht="22.5" customHeight="1">
      <c r="A11" s="360" t="s">
        <v>479</v>
      </c>
      <c r="B11" s="356">
        <f t="shared" si="2"/>
        <v>4500</v>
      </c>
      <c r="C11" s="357">
        <f t="shared" si="3"/>
        <v>4500</v>
      </c>
      <c r="D11" s="359">
        <v>4500</v>
      </c>
      <c r="E11" s="357">
        <v>0</v>
      </c>
      <c r="F11" s="359">
        <v>0</v>
      </c>
      <c r="G11" s="357">
        <f t="shared" si="0"/>
        <v>0</v>
      </c>
      <c r="H11" s="357">
        <v>0</v>
      </c>
      <c r="I11" s="357">
        <v>0</v>
      </c>
      <c r="J11" s="357">
        <v>0</v>
      </c>
      <c r="K11" s="357">
        <v>0</v>
      </c>
      <c r="L11" s="357">
        <v>0</v>
      </c>
      <c r="M11" s="357">
        <v>0</v>
      </c>
      <c r="N11" s="357">
        <v>0</v>
      </c>
      <c r="O11" s="357">
        <v>0</v>
      </c>
      <c r="P11" s="357">
        <v>0</v>
      </c>
      <c r="Q11" s="357">
        <v>0</v>
      </c>
      <c r="R11" s="357">
        <v>0</v>
      </c>
      <c r="S11" s="357">
        <v>0</v>
      </c>
      <c r="T11" s="357">
        <v>0</v>
      </c>
      <c r="U11" s="357">
        <v>0</v>
      </c>
    </row>
    <row r="12" spans="1:21" ht="22.5" customHeight="1">
      <c r="A12" s="54" t="s">
        <v>480</v>
      </c>
      <c r="B12" s="356">
        <f t="shared" si="2"/>
        <v>0</v>
      </c>
      <c r="C12" s="357">
        <f t="shared" si="3"/>
        <v>0</v>
      </c>
      <c r="D12" s="357">
        <v>0</v>
      </c>
      <c r="E12" s="357">
        <v>0</v>
      </c>
      <c r="F12" s="357">
        <v>0</v>
      </c>
      <c r="G12" s="357">
        <f t="shared" si="0"/>
        <v>0</v>
      </c>
      <c r="H12" s="357">
        <v>0</v>
      </c>
      <c r="I12" s="357">
        <v>0</v>
      </c>
      <c r="J12" s="357">
        <v>0</v>
      </c>
      <c r="K12" s="357">
        <v>0</v>
      </c>
      <c r="L12" s="357">
        <v>0</v>
      </c>
      <c r="M12" s="357">
        <v>0</v>
      </c>
      <c r="N12" s="357">
        <v>0</v>
      </c>
      <c r="O12" s="357">
        <v>0</v>
      </c>
      <c r="P12" s="357">
        <v>0</v>
      </c>
      <c r="Q12" s="357">
        <v>0</v>
      </c>
      <c r="R12" s="357">
        <v>0</v>
      </c>
      <c r="S12" s="357">
        <v>0</v>
      </c>
      <c r="T12" s="357">
        <v>0</v>
      </c>
      <c r="U12" s="357">
        <v>0</v>
      </c>
    </row>
    <row r="13" spans="1:21" s="85" customFormat="1" ht="22.5" customHeight="1">
      <c r="A13" s="360" t="s">
        <v>481</v>
      </c>
      <c r="B13" s="356">
        <f t="shared" si="2"/>
        <v>25772</v>
      </c>
      <c r="C13" s="357">
        <f t="shared" si="3"/>
        <v>25772</v>
      </c>
      <c r="D13" s="359">
        <v>20105</v>
      </c>
      <c r="E13" s="359">
        <v>5667</v>
      </c>
      <c r="F13" s="357">
        <v>0</v>
      </c>
      <c r="G13" s="357">
        <f t="shared" si="0"/>
        <v>0</v>
      </c>
      <c r="H13" s="357">
        <v>0</v>
      </c>
      <c r="I13" s="357">
        <v>0</v>
      </c>
      <c r="J13" s="357">
        <v>0</v>
      </c>
      <c r="K13" s="357">
        <v>0</v>
      </c>
      <c r="L13" s="357">
        <v>0</v>
      </c>
      <c r="M13" s="357">
        <v>0</v>
      </c>
      <c r="N13" s="357">
        <v>0</v>
      </c>
      <c r="O13" s="357">
        <v>0</v>
      </c>
      <c r="P13" s="357">
        <v>0</v>
      </c>
      <c r="Q13" s="357">
        <v>0</v>
      </c>
      <c r="R13" s="357">
        <v>0</v>
      </c>
      <c r="S13" s="357">
        <v>0</v>
      </c>
      <c r="T13" s="357">
        <v>0</v>
      </c>
      <c r="U13" s="357">
        <v>0</v>
      </c>
    </row>
    <row r="14" spans="1:21" ht="22.5" customHeight="1">
      <c r="A14" s="361" t="s">
        <v>482</v>
      </c>
      <c r="B14" s="356">
        <f t="shared" si="2"/>
        <v>2800</v>
      </c>
      <c r="C14" s="357">
        <f t="shared" si="3"/>
        <v>2800</v>
      </c>
      <c r="D14" s="358">
        <v>900</v>
      </c>
      <c r="E14" s="358">
        <v>1900</v>
      </c>
      <c r="F14" s="357">
        <v>0</v>
      </c>
      <c r="G14" s="357">
        <f t="shared" si="0"/>
        <v>0</v>
      </c>
      <c r="H14" s="357">
        <v>0</v>
      </c>
      <c r="I14" s="357">
        <v>0</v>
      </c>
      <c r="J14" s="357">
        <v>0</v>
      </c>
      <c r="K14" s="357">
        <v>0</v>
      </c>
      <c r="L14" s="357">
        <v>0</v>
      </c>
      <c r="M14" s="357">
        <v>0</v>
      </c>
      <c r="N14" s="357">
        <v>0</v>
      </c>
      <c r="O14" s="357">
        <v>0</v>
      </c>
      <c r="P14" s="357">
        <v>0</v>
      </c>
      <c r="Q14" s="357">
        <v>0</v>
      </c>
      <c r="R14" s="357">
        <v>0</v>
      </c>
      <c r="S14" s="357">
        <v>0</v>
      </c>
      <c r="T14" s="357">
        <v>0</v>
      </c>
      <c r="U14" s="357">
        <v>0</v>
      </c>
    </row>
    <row r="15" spans="1:21" ht="22.5" customHeight="1">
      <c r="A15" s="54" t="s">
        <v>483</v>
      </c>
      <c r="B15" s="356">
        <f t="shared" si="2"/>
        <v>231375</v>
      </c>
      <c r="C15" s="357">
        <f t="shared" si="3"/>
        <v>0</v>
      </c>
      <c r="D15" s="357">
        <v>0</v>
      </c>
      <c r="E15" s="357">
        <v>0</v>
      </c>
      <c r="F15" s="357">
        <v>0</v>
      </c>
      <c r="G15" s="357">
        <f t="shared" si="0"/>
        <v>231375</v>
      </c>
      <c r="H15" s="358">
        <v>34822</v>
      </c>
      <c r="I15" s="358">
        <v>15250</v>
      </c>
      <c r="J15" s="358">
        <v>54481</v>
      </c>
      <c r="K15" s="357">
        <v>0</v>
      </c>
      <c r="L15" s="358">
        <v>77589</v>
      </c>
      <c r="M15" s="358">
        <v>6679</v>
      </c>
      <c r="N15" s="358">
        <v>2510</v>
      </c>
      <c r="O15" s="358">
        <v>580</v>
      </c>
      <c r="P15" s="357">
        <v>0</v>
      </c>
      <c r="Q15" s="358">
        <v>9510</v>
      </c>
      <c r="R15" s="358">
        <v>8877</v>
      </c>
      <c r="S15" s="358">
        <v>10378</v>
      </c>
      <c r="T15" s="358">
        <v>10699</v>
      </c>
      <c r="U15" s="357">
        <v>0</v>
      </c>
    </row>
    <row r="16" spans="1:21" ht="22.5" customHeight="1">
      <c r="A16" s="54" t="s">
        <v>484</v>
      </c>
      <c r="B16" s="356">
        <f t="shared" si="2"/>
        <v>254798</v>
      </c>
      <c r="C16" s="357">
        <f t="shared" si="3"/>
        <v>0</v>
      </c>
      <c r="D16" s="358">
        <v>0</v>
      </c>
      <c r="E16" s="357">
        <v>0</v>
      </c>
      <c r="F16" s="357">
        <v>0</v>
      </c>
      <c r="G16" s="357">
        <f t="shared" si="0"/>
        <v>254798</v>
      </c>
      <c r="H16" s="358">
        <v>173692</v>
      </c>
      <c r="I16" s="358">
        <v>53957</v>
      </c>
      <c r="J16" s="358">
        <v>26716</v>
      </c>
      <c r="K16" s="357">
        <v>0</v>
      </c>
      <c r="L16" s="357">
        <v>0</v>
      </c>
      <c r="M16" s="357">
        <v>0</v>
      </c>
      <c r="N16" s="357">
        <v>0</v>
      </c>
      <c r="O16" s="358">
        <v>433</v>
      </c>
      <c r="P16" s="357">
        <v>0</v>
      </c>
      <c r="Q16" s="357">
        <v>0</v>
      </c>
      <c r="R16" s="357">
        <v>0</v>
      </c>
      <c r="S16" s="357">
        <v>0</v>
      </c>
      <c r="T16" s="358">
        <v>0</v>
      </c>
      <c r="U16" s="357">
        <v>0</v>
      </c>
    </row>
    <row r="17" spans="1:21" ht="22.5" customHeight="1">
      <c r="A17" s="362" t="s">
        <v>485</v>
      </c>
      <c r="B17" s="363">
        <f t="shared" si="2"/>
        <v>77900</v>
      </c>
      <c r="C17" s="364">
        <f>SUM(D17:F17)</f>
        <v>70000</v>
      </c>
      <c r="D17" s="364">
        <v>0</v>
      </c>
      <c r="E17" s="364">
        <v>0</v>
      </c>
      <c r="F17" s="364">
        <v>70000</v>
      </c>
      <c r="G17" s="364">
        <f t="shared" si="0"/>
        <v>7900</v>
      </c>
      <c r="H17" s="364">
        <v>0</v>
      </c>
      <c r="I17" s="364">
        <v>0</v>
      </c>
      <c r="J17" s="364">
        <v>0</v>
      </c>
      <c r="K17" s="364">
        <v>0</v>
      </c>
      <c r="L17" s="364">
        <v>0</v>
      </c>
      <c r="M17" s="364">
        <v>0</v>
      </c>
      <c r="N17" s="364">
        <v>0</v>
      </c>
      <c r="O17" s="364">
        <v>0</v>
      </c>
      <c r="P17" s="364">
        <v>0</v>
      </c>
      <c r="Q17" s="364">
        <v>0</v>
      </c>
      <c r="R17" s="364">
        <v>0</v>
      </c>
      <c r="S17" s="364">
        <v>0</v>
      </c>
      <c r="T17" s="365">
        <v>7900</v>
      </c>
      <c r="U17" s="364">
        <v>0</v>
      </c>
    </row>
    <row r="18" spans="1:22" s="70" customFormat="1" ht="12.75" customHeight="1">
      <c r="A18" s="19" t="s">
        <v>214</v>
      </c>
      <c r="B18" s="19"/>
      <c r="C18" s="21"/>
      <c r="D18" s="21"/>
      <c r="F18" s="21"/>
      <c r="I18" s="86"/>
      <c r="J18" s="86"/>
      <c r="K18" s="87"/>
      <c r="L18" s="87"/>
      <c r="M18" s="87"/>
      <c r="N18" s="87"/>
      <c r="O18" s="87"/>
      <c r="Q18" s="87"/>
      <c r="R18" s="88" t="s">
        <v>215</v>
      </c>
      <c r="U18" s="86"/>
      <c r="V18" s="86"/>
    </row>
    <row r="19" spans="1:18" s="70" customFormat="1" ht="12.75" customHeight="1">
      <c r="A19" s="590" t="s">
        <v>224</v>
      </c>
      <c r="B19" s="590"/>
      <c r="C19" s="590"/>
      <c r="D19" s="87"/>
      <c r="E19" s="87"/>
      <c r="F19" s="87"/>
      <c r="G19" s="89"/>
      <c r="I19" s="89"/>
      <c r="J19" s="87"/>
      <c r="K19" s="87"/>
      <c r="L19" s="87"/>
      <c r="M19" s="87"/>
      <c r="N19" s="87"/>
      <c r="O19" s="87"/>
      <c r="Q19" s="87"/>
      <c r="R19" s="89" t="s">
        <v>217</v>
      </c>
    </row>
    <row r="20" spans="1:18" s="70" customFormat="1" ht="12.75" customHeight="1">
      <c r="A20" s="68" t="s">
        <v>218</v>
      </c>
      <c r="B20" s="69"/>
      <c r="C20" s="69"/>
      <c r="D20" s="69"/>
      <c r="F20" s="69"/>
      <c r="G20" s="69"/>
      <c r="I20" s="69"/>
      <c r="J20" s="69"/>
      <c r="L20" s="69"/>
      <c r="M20" s="69"/>
      <c r="N20" s="69"/>
      <c r="O20" s="69"/>
      <c r="Q20" s="69"/>
      <c r="R20" s="69" t="s">
        <v>219</v>
      </c>
    </row>
  </sheetData>
  <sheetProtection/>
  <mergeCells count="23">
    <mergeCell ref="E4:E5"/>
    <mergeCell ref="F4:F5"/>
    <mergeCell ref="H4:H5"/>
    <mergeCell ref="A1:V1"/>
    <mergeCell ref="M4:M5"/>
    <mergeCell ref="N4:N5"/>
    <mergeCell ref="B3:B5"/>
    <mergeCell ref="C3:F3"/>
    <mergeCell ref="A19:C19"/>
    <mergeCell ref="O4:O5"/>
    <mergeCell ref="P4:P5"/>
    <mergeCell ref="Q4:Q5"/>
    <mergeCell ref="R4:R5"/>
    <mergeCell ref="G3:L3"/>
    <mergeCell ref="M3:U3"/>
    <mergeCell ref="D4:D5"/>
    <mergeCell ref="S4:S5"/>
    <mergeCell ref="T4:T5"/>
    <mergeCell ref="U4:U5"/>
    <mergeCell ref="I4:I5"/>
    <mergeCell ref="J4:J5"/>
    <mergeCell ref="K4:K5"/>
    <mergeCell ref="L4:L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2014-10-06T07:14:19Z</cp:lastPrinted>
  <dcterms:created xsi:type="dcterms:W3CDTF">2000-12-15T04:23:53Z</dcterms:created>
  <dcterms:modified xsi:type="dcterms:W3CDTF">2015-03-24T06:00:24Z</dcterms:modified>
  <cp:category/>
  <cp:version/>
  <cp:contentType/>
  <cp:contentStatus/>
</cp:coreProperties>
</file>