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01" activeTab="0"/>
  </bookViews>
  <sheets>
    <sheet name="1.유통업체 현황" sheetId="1" r:id="rId1"/>
    <sheet name="2.금융기관" sheetId="2" r:id="rId2"/>
    <sheet name="3.금융기관예금,대출,어음" sheetId="3" r:id="rId3"/>
    <sheet name="4.새마을금고및 신용협동조합" sheetId="4" r:id="rId4"/>
    <sheet name="5.소비자 물가지수(1)" sheetId="5" r:id="rId5"/>
    <sheet name="5.소비자 물가지수(2)" sheetId="6" r:id="rId6"/>
    <sheet name="5.소비자 물가지수(3)" sheetId="7" r:id="rId7"/>
    <sheet name="5.소비자 물가지수(4)" sheetId="8" r:id="rId8"/>
    <sheet name="5-1. 주요품목 소비자물가지수(1)" sheetId="9" r:id="rId9"/>
    <sheet name="5-1. 주요품목 소비자물가지수(2)" sheetId="10" r:id="rId10"/>
    <sheet name="5-1. 주요품목 소비자물가지수(3)" sheetId="11" r:id="rId11"/>
    <sheet name="6.수출입통관실적" sheetId="12" r:id="rId12"/>
    <sheet name="6-1.수출실적 " sheetId="13" r:id="rId13"/>
    <sheet name="6-2.수입실적" sheetId="14" r:id="rId14"/>
    <sheet name="7.농림수산물수출입실적" sheetId="15" r:id="rId15"/>
    <sheet name="8.상공회의소 현황" sheetId="16" r:id="rId16"/>
    <sheet name="9.해외시장개척 추진실적 " sheetId="17" r:id="rId17"/>
    <sheet name="10. 외국인 직접투자 신고실적" sheetId="18" r:id="rId18"/>
  </sheets>
  <definedNames>
    <definedName name="_xlnm.Print_Area" localSheetId="0">'1.유통업체 현황'!$A$1:$S$30</definedName>
    <definedName name="_xlnm.Print_Area" localSheetId="17">'10. 외국인 직접투자 신고실적'!$A$1:$N$19</definedName>
    <definedName name="_xlnm.Print_Area" localSheetId="1">'2.금융기관'!$A$1:$T$29</definedName>
    <definedName name="_xlnm.Print_Area" localSheetId="2">'3.금융기관예금,대출,어음'!$A$1:$P$35</definedName>
    <definedName name="_xlnm.Print_Area" localSheetId="3">'4.새마을금고및 신용협동조합'!$A$1:$L$11</definedName>
    <definedName name="_xlnm.Print_Area" localSheetId="4">'5.소비자 물가지수(1)'!$A$1:$P$29</definedName>
    <definedName name="_xlnm.Print_Area" localSheetId="5">'5.소비자 물가지수(2)'!$A$2:$O$31</definedName>
    <definedName name="_xlnm.Print_Area" localSheetId="6">'5.소비자 물가지수(3)'!$A$1:$N$28</definedName>
    <definedName name="_xlnm.Print_Area" localSheetId="7">'5.소비자 물가지수(4)'!$A$1:$N$30</definedName>
    <definedName name="_xlnm.Print_Area" localSheetId="10">'5-1. 주요품목 소비자물가지수(3)'!$A$1:$Q$26</definedName>
    <definedName name="_xlnm.Print_Area" localSheetId="11">'6.수출입통관실적'!$A$1:$F$23</definedName>
    <definedName name="_xlnm.Print_Area" localSheetId="12">'6-1.수출실적 '!$A$1:$M$29</definedName>
    <definedName name="_xlnm.Print_Area" localSheetId="13">'6-2.수입실적'!$A$1:$M$29</definedName>
    <definedName name="_xlnm.Print_Area" localSheetId="14">'7.농림수산물수출입실적'!$A$1:$L$13</definedName>
    <definedName name="_xlnm.Print_Area" localSheetId="15">'8.상공회의소 현황'!$A$1:$G$12</definedName>
    <definedName name="_xlnm.Print_Area" localSheetId="16">'9.해외시장개척 추진실적 '!$A$1:$N$15</definedName>
  </definedNames>
  <calcPr fullCalcOnLoad="1"/>
</workbook>
</file>

<file path=xl/comments12.xml><?xml version="1.0" encoding="utf-8"?>
<comments xmlns="http://schemas.openxmlformats.org/spreadsheetml/2006/main">
  <authors>
    <author>SEC</author>
  </authors>
  <commentList>
    <comment ref="C8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6-1수출실적과 같은값</t>
        </r>
      </text>
    </comment>
    <comment ref="D8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6-2수입실적과같은값</t>
        </r>
      </text>
    </comment>
    <comment ref="C9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6-1수출실적과 같은값</t>
        </r>
      </text>
    </comment>
    <comment ref="D9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6-2수입실적과같은값</t>
        </r>
      </text>
    </comment>
  </commentList>
</comments>
</file>

<file path=xl/sharedStrings.xml><?xml version="1.0" encoding="utf-8"?>
<sst xmlns="http://schemas.openxmlformats.org/spreadsheetml/2006/main" count="1485" uniqueCount="821">
  <si>
    <t>chiefly by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</si>
  <si>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</si>
  <si>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</si>
  <si>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</si>
  <si>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</si>
  <si>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</si>
  <si>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</si>
  <si>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</si>
  <si>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</si>
  <si>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</si>
  <si>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</si>
  <si>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</si>
  <si>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</si>
  <si>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Total</t>
  </si>
  <si>
    <t>비식용원재료</t>
  </si>
  <si>
    <t>동식물성</t>
  </si>
  <si>
    <t>달리분류되지않은</t>
  </si>
  <si>
    <t>관련제품</t>
  </si>
  <si>
    <t>제조제품</t>
  </si>
  <si>
    <t>운수장비</t>
  </si>
  <si>
    <t>Commodities and</t>
  </si>
  <si>
    <t>Crude</t>
  </si>
  <si>
    <t>Animal and</t>
  </si>
  <si>
    <t>Vegetable</t>
  </si>
  <si>
    <t>Manufactured</t>
  </si>
  <si>
    <t>Machinery and</t>
  </si>
  <si>
    <t>Miscellaneous</t>
  </si>
  <si>
    <t>Food and</t>
  </si>
  <si>
    <t>Live animals</t>
  </si>
  <si>
    <t>and Tobacco</t>
  </si>
  <si>
    <t>(except fuels)</t>
  </si>
  <si>
    <t>Amount of
deposits</t>
  </si>
  <si>
    <t>Amount of
loans</t>
  </si>
  <si>
    <t>Amount of 
assets</t>
  </si>
  <si>
    <t>(Unit : USD 1,000)</t>
  </si>
  <si>
    <t>Beverage</t>
  </si>
  <si>
    <t>Mineral fuels,</t>
  </si>
  <si>
    <t>n. e. c.</t>
  </si>
  <si>
    <t xml:space="preserve"> </t>
  </si>
  <si>
    <t>(Unit : number, million won)</t>
  </si>
  <si>
    <t>materials</t>
  </si>
  <si>
    <t>inedible</t>
  </si>
  <si>
    <t>lubricants and</t>
  </si>
  <si>
    <t>related</t>
  </si>
  <si>
    <t>oils &amp; fats</t>
  </si>
  <si>
    <t>and waxes</t>
  </si>
  <si>
    <t>related products</t>
  </si>
  <si>
    <t>goods classified</t>
  </si>
  <si>
    <t>material</t>
  </si>
  <si>
    <t>transport</t>
  </si>
  <si>
    <t>equipment</t>
  </si>
  <si>
    <t>manufactured</t>
  </si>
  <si>
    <t>articles</t>
  </si>
  <si>
    <t xml:space="preserve">transactions </t>
  </si>
  <si>
    <t>Number of
members</t>
  </si>
  <si>
    <t>Chemicals and</t>
  </si>
  <si>
    <t>Weight</t>
  </si>
  <si>
    <t>전기료</t>
  </si>
  <si>
    <t>농산물</t>
  </si>
  <si>
    <t>Agricultural products</t>
  </si>
  <si>
    <t>축산물</t>
  </si>
  <si>
    <t>Livestock  products</t>
  </si>
  <si>
    <t>임산물</t>
  </si>
  <si>
    <t>Forestry products</t>
  </si>
  <si>
    <t>수산물</t>
  </si>
  <si>
    <t>Fishery products</t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</si>
  <si>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출</t>
    </r>
    <r>
      <rPr>
        <sz val="10"/>
        <color indexed="8"/>
        <rFont val="Arial"/>
        <family val="2"/>
      </rPr>
      <t>   Exports</t>
    </r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</si>
  <si>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>   Imports</t>
    </r>
  </si>
  <si>
    <t>차량연료.</t>
  </si>
  <si>
    <t>차량이용료</t>
  </si>
  <si>
    <t>우편서비스</t>
  </si>
  <si>
    <t>전화기</t>
  </si>
  <si>
    <t>전화.</t>
  </si>
  <si>
    <t>교약오락</t>
  </si>
  <si>
    <t>악기.</t>
  </si>
  <si>
    <t>교양.</t>
  </si>
  <si>
    <t>도서.신문</t>
  </si>
  <si>
    <t>단체여행</t>
  </si>
  <si>
    <t>운영비</t>
  </si>
  <si>
    <t>정보이용료</t>
  </si>
  <si>
    <t>기구</t>
  </si>
  <si>
    <t>오락용품</t>
  </si>
  <si>
    <t>오락서비스</t>
  </si>
  <si>
    <t>및 문방구</t>
  </si>
  <si>
    <t>돼지고기</t>
  </si>
  <si>
    <t>쇠고기</t>
  </si>
  <si>
    <t>우유</t>
  </si>
  <si>
    <t>라면</t>
  </si>
  <si>
    <t>닭고기</t>
  </si>
  <si>
    <t>두부</t>
  </si>
  <si>
    <t>마른멸치</t>
  </si>
  <si>
    <t>고등어</t>
  </si>
  <si>
    <t>파</t>
  </si>
  <si>
    <t>참기름</t>
  </si>
  <si>
    <t>맛김</t>
  </si>
  <si>
    <t>콩나물</t>
  </si>
  <si>
    <t>사이다</t>
  </si>
  <si>
    <t>밀가루</t>
  </si>
  <si>
    <t>담배(국산)</t>
  </si>
  <si>
    <t>세탁료</t>
  </si>
  <si>
    <t>월세</t>
  </si>
  <si>
    <t>도시가스</t>
  </si>
  <si>
    <t>상수도료</t>
  </si>
  <si>
    <t>가루비누</t>
  </si>
  <si>
    <t>외래진료비</t>
  </si>
  <si>
    <t>치과진료비</t>
  </si>
  <si>
    <t>감기약</t>
  </si>
  <si>
    <t>휘발유</t>
  </si>
  <si>
    <t>이동전화</t>
  </si>
  <si>
    <t>통화료</t>
  </si>
  <si>
    <t>영화관람료</t>
  </si>
  <si>
    <t>설렁탕</t>
  </si>
  <si>
    <t>미용료</t>
  </si>
  <si>
    <t>목욕료</t>
  </si>
  <si>
    <t>쌀</t>
  </si>
  <si>
    <t>식료품</t>
  </si>
  <si>
    <t>Food</t>
  </si>
  <si>
    <t>차와음료</t>
  </si>
  <si>
    <t>Tea &amp;</t>
  </si>
  <si>
    <t>주류</t>
  </si>
  <si>
    <t>Alcoholic</t>
  </si>
  <si>
    <t>beverage</t>
  </si>
  <si>
    <t>담배</t>
  </si>
  <si>
    <t>Cigarettes</t>
  </si>
  <si>
    <t>Clothing &amp; footwear</t>
  </si>
  <si>
    <t>의류</t>
  </si>
  <si>
    <t>Clothing</t>
  </si>
  <si>
    <t>신발</t>
  </si>
  <si>
    <t>Footwear</t>
  </si>
  <si>
    <t>수도.</t>
  </si>
  <si>
    <t>기타주거</t>
  </si>
  <si>
    <t>Water</t>
  </si>
  <si>
    <t>supply &amp;</t>
  </si>
  <si>
    <t>other</t>
  </si>
  <si>
    <t>housing</t>
  </si>
  <si>
    <t>집세</t>
  </si>
  <si>
    <t>Rentals</t>
  </si>
  <si>
    <t>for</t>
  </si>
  <si>
    <t>주택설비</t>
  </si>
  <si>
    <t>수리</t>
  </si>
  <si>
    <t>Maintena</t>
  </si>
  <si>
    <t>nce &amp;</t>
  </si>
  <si>
    <t>repairs</t>
  </si>
  <si>
    <t>recreation</t>
  </si>
  <si>
    <t>stationery</t>
  </si>
  <si>
    <t>Rice</t>
  </si>
  <si>
    <t>Pork</t>
  </si>
  <si>
    <t>(국산)</t>
  </si>
  <si>
    <t>Milk</t>
  </si>
  <si>
    <t>Instant</t>
  </si>
  <si>
    <t>noodles</t>
  </si>
  <si>
    <t>snack</t>
  </si>
  <si>
    <t>food</t>
  </si>
  <si>
    <t>Eggs</t>
  </si>
  <si>
    <t>Chicken</t>
  </si>
  <si>
    <t>Bean</t>
  </si>
  <si>
    <t>curd</t>
  </si>
  <si>
    <t>Dried</t>
  </si>
  <si>
    <t>anchovies</t>
  </si>
  <si>
    <t>Mackerel</t>
  </si>
  <si>
    <t>Leek</t>
  </si>
  <si>
    <t>Sesame</t>
  </si>
  <si>
    <t>oil</t>
  </si>
  <si>
    <t>Seasoned</t>
  </si>
  <si>
    <t>laver</t>
  </si>
  <si>
    <t>sprouts</t>
  </si>
  <si>
    <t>Clear</t>
  </si>
  <si>
    <t>soda pop</t>
  </si>
  <si>
    <t>Wheat</t>
  </si>
  <si>
    <t>flour</t>
  </si>
  <si>
    <t>Cigaretts</t>
  </si>
  <si>
    <t>(domestic)</t>
  </si>
  <si>
    <t>Bear</t>
  </si>
  <si>
    <t>Korean</t>
  </si>
  <si>
    <t>spirits(soju)</t>
  </si>
  <si>
    <t>Laundry</t>
  </si>
  <si>
    <t>charge</t>
  </si>
  <si>
    <t>Deposit money</t>
  </si>
  <si>
    <t>Monthly</t>
  </si>
  <si>
    <t>rent</t>
  </si>
  <si>
    <t>Electric</t>
  </si>
  <si>
    <t>charges</t>
  </si>
  <si>
    <t>City gas</t>
  </si>
  <si>
    <t>Soap</t>
  </si>
  <si>
    <t>powder</t>
  </si>
  <si>
    <t>patients</t>
  </si>
  <si>
    <t>Out -</t>
  </si>
  <si>
    <t>treatment</t>
  </si>
  <si>
    <t>Dental</t>
  </si>
  <si>
    <t>fee</t>
  </si>
  <si>
    <t>Cold</t>
  </si>
  <si>
    <t>remedies</t>
  </si>
  <si>
    <t>Gasoline</t>
  </si>
  <si>
    <t>Local</t>
  </si>
  <si>
    <t>bus</t>
  </si>
  <si>
    <t>Subway</t>
  </si>
  <si>
    <t>fare</t>
  </si>
  <si>
    <t>Celluar</t>
  </si>
  <si>
    <t>phone</t>
  </si>
  <si>
    <t>Public</t>
  </si>
  <si>
    <t>bath free</t>
  </si>
  <si>
    <t>parlor</t>
  </si>
  <si>
    <t>tang</t>
  </si>
  <si>
    <t>(외식)</t>
  </si>
  <si>
    <t>연    별</t>
  </si>
  <si>
    <t>Year</t>
  </si>
  <si>
    <t>Month</t>
  </si>
  <si>
    <t>월    별</t>
  </si>
  <si>
    <t>2 0 0 6</t>
  </si>
  <si>
    <t>품 목 수</t>
  </si>
  <si>
    <t>The No. of item</t>
  </si>
  <si>
    <t>임 직 원 수</t>
  </si>
  <si>
    <t>Number of staffs</t>
  </si>
  <si>
    <t>의   원   수</t>
  </si>
  <si>
    <t>Number of commissioners</t>
  </si>
  <si>
    <t>특  별  의  원  수</t>
  </si>
  <si>
    <t>Number of special commissioners</t>
  </si>
  <si>
    <t>회   원   수</t>
  </si>
  <si>
    <t>Number of members</t>
  </si>
  <si>
    <t>예산액(천원)</t>
  </si>
  <si>
    <t>Budget</t>
  </si>
  <si>
    <t>수출상담회 </t>
  </si>
  <si>
    <t>External trade meeting</t>
  </si>
  <si>
    <t>Overseas market development</t>
  </si>
  <si>
    <t>국 제 박 람 회 참 가</t>
  </si>
  <si>
    <t> International trade fair participation</t>
  </si>
  <si>
    <t>개 최 수</t>
  </si>
  <si>
    <t>Number of meetings</t>
  </si>
  <si>
    <t>건  수</t>
  </si>
  <si>
    <t>건 수</t>
  </si>
  <si>
    <t>Number of fairs</t>
  </si>
  <si>
    <t>Consulted</t>
  </si>
  <si>
    <t>Contract made</t>
  </si>
  <si>
    <r>
      <t>2월</t>
    </r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</si>
  <si>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</si>
  <si>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</si>
  <si>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</si>
  <si>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</si>
  <si>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</si>
  <si>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</si>
  <si>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</si>
  <si>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</si>
  <si>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</si>
  <si>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</si>
  <si>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Year</t>
  </si>
  <si>
    <t>Number of 
S. fund</t>
  </si>
  <si>
    <t>가중치</t>
  </si>
  <si>
    <t xml:space="preserve"> theater</t>
  </si>
  <si>
    <t>Beauty</t>
  </si>
  <si>
    <t>화학물 및</t>
  </si>
  <si>
    <t>2 0 0 1</t>
  </si>
  <si>
    <t>Year</t>
  </si>
  <si>
    <t>연    별</t>
  </si>
  <si>
    <t>월말</t>
  </si>
  <si>
    <t>연별</t>
  </si>
  <si>
    <t>총지수</t>
  </si>
  <si>
    <t>식료품. 비주류음료</t>
  </si>
  <si>
    <t>주류. 담배</t>
  </si>
  <si>
    <t>의복. 신발</t>
  </si>
  <si>
    <t>주거 및 수도.광열</t>
  </si>
  <si>
    <t>Food &amp;Non-alcoholic beverage</t>
  </si>
  <si>
    <t>Alcoholic beverage &amp; cigarettes</t>
  </si>
  <si>
    <t>Housing &amp; Water and Fuels</t>
  </si>
  <si>
    <t>All</t>
  </si>
  <si>
    <t>Items</t>
  </si>
  <si>
    <t>Other</t>
  </si>
  <si>
    <t>service</t>
  </si>
  <si>
    <t>services</t>
  </si>
  <si>
    <t>&amp;</t>
  </si>
  <si>
    <t>교   육   Education</t>
  </si>
  <si>
    <t>외식. 숙박  Eating out &amp;</t>
  </si>
  <si>
    <t>기타잡비 Miscellaneous goods &amp;sevices</t>
  </si>
  <si>
    <t>accommodation</t>
  </si>
  <si>
    <t>유치원.</t>
  </si>
  <si>
    <t>중등교육</t>
  </si>
  <si>
    <t>고등교육</t>
  </si>
  <si>
    <t>기타교육</t>
  </si>
  <si>
    <t>외식</t>
  </si>
  <si>
    <t>숙박</t>
  </si>
  <si>
    <t>이미용</t>
  </si>
  <si>
    <t>개인용품</t>
  </si>
  <si>
    <t>기타서비스</t>
  </si>
  <si>
    <t>초등교육</t>
  </si>
  <si>
    <t>Secondary</t>
  </si>
  <si>
    <t>Tertiary</t>
  </si>
  <si>
    <t>Eating Out</t>
  </si>
  <si>
    <t>Accommod</t>
  </si>
  <si>
    <t>Personal</t>
  </si>
  <si>
    <t>personal</t>
  </si>
  <si>
    <t>Pre-primary</t>
  </si>
  <si>
    <t>education</t>
  </si>
  <si>
    <t>ation</t>
  </si>
  <si>
    <t>care</t>
  </si>
  <si>
    <t>effect</t>
  </si>
  <si>
    <t>&amp; primary</t>
  </si>
  <si>
    <t>통   신   Commumunication</t>
  </si>
  <si>
    <t>교양. 오락  Culture &amp; recreation</t>
  </si>
  <si>
    <t>Transport</t>
  </si>
  <si>
    <t>Postal</t>
  </si>
  <si>
    <t>Telephone</t>
  </si>
  <si>
    <t>Package</t>
  </si>
  <si>
    <t>Operation</t>
  </si>
  <si>
    <t>equip</t>
  </si>
  <si>
    <t xml:space="preserve">Durables for </t>
  </si>
  <si>
    <t>Musical</t>
  </si>
  <si>
    <t>Cultural &amp;</t>
  </si>
  <si>
    <t>Books.</t>
  </si>
  <si>
    <t>holidays</t>
  </si>
  <si>
    <t>of transport</t>
  </si>
  <si>
    <t>&amp; Telefax</t>
  </si>
  <si>
    <t>culture &amp;</t>
  </si>
  <si>
    <t>instrument</t>
  </si>
  <si>
    <t>recreational</t>
  </si>
  <si>
    <t>newspapers</t>
  </si>
  <si>
    <t xml:space="preserve"> recreation</t>
  </si>
  <si>
    <t>&amp; durables</t>
  </si>
  <si>
    <t>참가업체 Corporations</t>
  </si>
  <si>
    <t>실  적 Results</t>
  </si>
  <si>
    <t>participated</t>
  </si>
  <si>
    <t>Number </t>
  </si>
  <si>
    <t>of cases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</si>
  <si>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</si>
  <si>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</si>
  <si>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</si>
  <si>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</si>
  <si>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</si>
  <si>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</si>
  <si>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</si>
  <si>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</si>
  <si>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</si>
  <si>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</si>
  <si>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</si>
  <si>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</si>
  <si>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가  중  치</t>
  </si>
  <si>
    <t>신  용  협  동  조  합  Credit union federations</t>
  </si>
  <si>
    <t>대형마트(할인점)</t>
  </si>
  <si>
    <t>전     문     점</t>
  </si>
  <si>
    <t>백     화     점</t>
  </si>
  <si>
    <t>Discounter Store</t>
  </si>
  <si>
    <t>Specialty Store</t>
  </si>
  <si>
    <t>Department Store</t>
  </si>
  <si>
    <t>Number</t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</si>
  <si>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</si>
  <si>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시    별</t>
  </si>
  <si>
    <t>Floor space</t>
  </si>
  <si>
    <t>Si</t>
  </si>
  <si>
    <t>매   장</t>
  </si>
  <si>
    <t>대지면적</t>
  </si>
  <si>
    <t>면   적</t>
  </si>
  <si>
    <t>연면적</t>
  </si>
  <si>
    <t>(시장)</t>
  </si>
  <si>
    <t>store</t>
  </si>
  <si>
    <t>Establish ment</t>
  </si>
  <si>
    <t>한국은행</t>
  </si>
  <si>
    <t>제일은행</t>
  </si>
  <si>
    <t>하나은행</t>
  </si>
  <si>
    <t>씨티은행</t>
  </si>
  <si>
    <t>신한은행</t>
  </si>
  <si>
    <t>조흥은행</t>
  </si>
  <si>
    <t>The Bank</t>
  </si>
  <si>
    <t>Woori</t>
  </si>
  <si>
    <t>Korea First</t>
  </si>
  <si>
    <t>Hana</t>
  </si>
  <si>
    <t>Shin Han</t>
  </si>
  <si>
    <t>Bank</t>
  </si>
  <si>
    <t>Citi</t>
  </si>
  <si>
    <t>지방은행</t>
  </si>
  <si>
    <t>Local Banks</t>
  </si>
  <si>
    <t>외환은행</t>
  </si>
  <si>
    <t>국민은행</t>
  </si>
  <si>
    <t>제주은행</t>
  </si>
  <si>
    <t>중소기업</t>
  </si>
  <si>
    <t>농협</t>
  </si>
  <si>
    <t>수협중앙회</t>
  </si>
  <si>
    <t>The Korea</t>
  </si>
  <si>
    <t>Exchange</t>
  </si>
  <si>
    <t>Kookmin</t>
  </si>
  <si>
    <t>S.M.</t>
  </si>
  <si>
    <t>Jeju Bank</t>
  </si>
  <si>
    <t>industry</t>
  </si>
  <si>
    <t>N.A.C.F</t>
  </si>
  <si>
    <t>N.F.F.C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</si>
  <si>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>:</t>
    </r>
    <r>
      <rPr>
        <sz val="10"/>
        <color indexed="8"/>
        <rFont val="돋움"/>
        <family val="3"/>
      </rPr>
      <t>억원</t>
    </r>
    <r>
      <rPr>
        <sz val="10"/>
        <color indexed="8"/>
        <rFont val="Arial"/>
        <family val="2"/>
      </rPr>
      <t>)</t>
    </r>
  </si>
  <si>
    <t>(Unit : one hundred million won)</t>
  </si>
  <si>
    <r>
      <t>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축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성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금</t>
    </r>
  </si>
  <si>
    <t>요구불예금</t>
  </si>
  <si>
    <r>
      <t>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출</t>
    </r>
  </si>
  <si>
    <r>
      <t>어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음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환</t>
    </r>
  </si>
  <si>
    <r>
      <t>예금총계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</t>
    </r>
  </si>
  <si>
    <t>Time and savings deposits</t>
  </si>
  <si>
    <t>Bill clearing</t>
  </si>
  <si>
    <t>계</t>
  </si>
  <si>
    <t>정기예금</t>
  </si>
  <si>
    <r>
      <t>정기적금</t>
    </r>
    <r>
      <rPr>
        <vertAlign val="superscript"/>
        <sz val="10"/>
        <color indexed="8"/>
        <rFont val="Arial"/>
        <family val="2"/>
      </rPr>
      <t>3)</t>
    </r>
  </si>
  <si>
    <r>
      <t>저축예금</t>
    </r>
    <r>
      <rPr>
        <vertAlign val="superscript"/>
        <sz val="10"/>
        <color indexed="8"/>
        <rFont val="Arial"/>
        <family val="2"/>
      </rPr>
      <t>4)</t>
    </r>
  </si>
  <si>
    <r>
      <t>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타</t>
    </r>
  </si>
  <si>
    <r>
      <t>장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</si>
  <si>
    <r>
      <t>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액</t>
    </r>
  </si>
  <si>
    <t>장당평균</t>
  </si>
  <si>
    <r>
      <t>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</si>
  <si>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부도율</t>
    </r>
    <r>
      <rPr>
        <vertAlign val="superscript"/>
        <sz val="10"/>
        <color indexed="8"/>
        <rFont val="Arial"/>
        <family val="2"/>
      </rPr>
      <t>5)</t>
    </r>
  </si>
  <si>
    <r>
      <t>(</t>
    </r>
    <r>
      <rPr>
        <sz val="10"/>
        <color indexed="8"/>
        <rFont val="굴림"/>
        <family val="3"/>
      </rPr>
      <t>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</si>
  <si>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십억원</t>
    </r>
    <r>
      <rPr>
        <sz val="10"/>
        <color indexed="8"/>
        <rFont val="Arial"/>
        <family val="2"/>
      </rPr>
      <t>)</t>
    </r>
  </si>
  <si>
    <r>
      <t>금액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</si>
  <si>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(%)</t>
  </si>
  <si>
    <t>Amount</t>
  </si>
  <si>
    <t xml:space="preserve">Average value </t>
  </si>
  <si>
    <t>Dishonored</t>
  </si>
  <si>
    <t xml:space="preserve"> Month</t>
  </si>
  <si>
    <t>Grand</t>
  </si>
  <si>
    <t>Installment</t>
  </si>
  <si>
    <t>Demand</t>
  </si>
  <si>
    <t>of bills</t>
  </si>
  <si>
    <t>(Billion</t>
  </si>
  <si>
    <t>per bill</t>
  </si>
  <si>
    <t>amount</t>
  </si>
  <si>
    <t>Dishonored</t>
  </si>
  <si>
    <t>total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</si>
  <si>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</si>
  <si>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</si>
  <si>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</si>
  <si>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</si>
  <si>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</si>
  <si>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</si>
  <si>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</si>
  <si>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</si>
  <si>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</si>
  <si>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</si>
  <si>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</si>
  <si>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</si>
  <si>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>2 0 0 9</t>
  </si>
  <si>
    <r>
      <t>1</t>
    </r>
    <r>
      <rPr>
        <sz val="10"/>
        <color indexed="8"/>
        <rFont val="굴림"/>
        <family val="3"/>
      </rPr>
      <t>월</t>
    </r>
  </si>
  <si>
    <r>
      <t>2</t>
    </r>
    <r>
      <rPr>
        <sz val="10"/>
        <color indexed="8"/>
        <rFont val="굴림"/>
        <family val="3"/>
      </rPr>
      <t>월</t>
    </r>
  </si>
  <si>
    <r>
      <t>3</t>
    </r>
    <r>
      <rPr>
        <sz val="10"/>
        <color indexed="8"/>
        <rFont val="굴림"/>
        <family val="3"/>
      </rPr>
      <t>월</t>
    </r>
  </si>
  <si>
    <r>
      <t>4</t>
    </r>
    <r>
      <rPr>
        <sz val="10"/>
        <color indexed="8"/>
        <rFont val="굴림"/>
        <family val="3"/>
      </rPr>
      <t>월</t>
    </r>
  </si>
  <si>
    <r>
      <t>5</t>
    </r>
    <r>
      <rPr>
        <sz val="10"/>
        <color indexed="8"/>
        <rFont val="굴림"/>
        <family val="3"/>
      </rPr>
      <t>월</t>
    </r>
  </si>
  <si>
    <r>
      <t>6</t>
    </r>
    <r>
      <rPr>
        <sz val="10"/>
        <color indexed="8"/>
        <rFont val="굴림"/>
        <family val="3"/>
      </rPr>
      <t>월</t>
    </r>
  </si>
  <si>
    <r>
      <t>7</t>
    </r>
    <r>
      <rPr>
        <sz val="10"/>
        <color indexed="8"/>
        <rFont val="굴림"/>
        <family val="3"/>
      </rPr>
      <t>월</t>
    </r>
  </si>
  <si>
    <r>
      <t>8</t>
    </r>
    <r>
      <rPr>
        <sz val="10"/>
        <color indexed="8"/>
        <rFont val="굴림"/>
        <family val="3"/>
      </rPr>
      <t>월</t>
    </r>
  </si>
  <si>
    <r>
      <t>9</t>
    </r>
    <r>
      <rPr>
        <sz val="10"/>
        <color indexed="8"/>
        <rFont val="굴림"/>
        <family val="3"/>
      </rPr>
      <t>월</t>
    </r>
  </si>
  <si>
    <r>
      <t>10</t>
    </r>
    <r>
      <rPr>
        <sz val="10"/>
        <color indexed="8"/>
        <rFont val="굴림"/>
        <family val="3"/>
      </rPr>
      <t>월</t>
    </r>
  </si>
  <si>
    <r>
      <t>11</t>
    </r>
    <r>
      <rPr>
        <sz val="10"/>
        <color indexed="8"/>
        <rFont val="굴림"/>
        <family val="3"/>
      </rPr>
      <t>월</t>
    </r>
  </si>
  <si>
    <r>
      <t>12</t>
    </r>
    <r>
      <rPr>
        <sz val="10"/>
        <color indexed="8"/>
        <rFont val="굴림"/>
        <family val="3"/>
      </rPr>
      <t>월</t>
    </r>
  </si>
  <si>
    <t>Source : The Bank of Korea, Jeju Branch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</si>
  <si>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</si>
  <si>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r>
      <t>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고</t>
    </r>
    <r>
      <rPr>
        <sz val="10"/>
        <color indexed="8"/>
        <rFont val="Arial"/>
        <family val="2"/>
      </rPr>
      <t xml:space="preserve"> Sammaeul funds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</si>
  <si>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</si>
  <si>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</si>
  <si>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</si>
  <si>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</si>
  <si>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</si>
  <si>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조합원수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</si>
  <si>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Indexes</t>
    </r>
  </si>
  <si>
    <t>2005=100</t>
  </si>
  <si>
    <r>
      <t>가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굴림"/>
        <family val="3"/>
      </rPr>
      <t>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굴림"/>
        <family val="3"/>
      </rPr>
      <t>치</t>
    </r>
  </si>
  <si>
    <t>Weight</t>
  </si>
  <si>
    <t>품 목 수</t>
  </si>
  <si>
    <t>The No. of item</t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</si>
  <si>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(</t>
    </r>
    <r>
      <rPr>
        <b/>
        <sz val="18"/>
        <color indexed="8"/>
        <rFont val="굴림"/>
        <family val="3"/>
      </rPr>
      <t>계속)</t>
    </r>
    <r>
      <rPr>
        <b/>
        <sz val="18"/>
        <color indexed="8"/>
        <rFont val="Arial"/>
        <family val="2"/>
      </rPr>
      <t xml:space="preserve">    Consumer Price Indexes  (Cont'd)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</si>
  <si>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  Consumer Price Indexes (Cont'd)</t>
    </r>
  </si>
  <si>
    <t>2005=100</t>
  </si>
  <si>
    <t>가중치</t>
  </si>
  <si>
    <t>가구집기. 가사용품 Furnishings &amp; household equipment</t>
  </si>
  <si>
    <t>보건의료  Health</t>
  </si>
  <si>
    <t>교  통</t>
  </si>
  <si>
    <t>Transportation</t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</si>
  <si>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</si>
  <si>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광열</t>
  </si>
  <si>
    <t>가구</t>
  </si>
  <si>
    <t>침구</t>
  </si>
  <si>
    <t>가정용기구</t>
  </si>
  <si>
    <t>주방용품</t>
  </si>
  <si>
    <t>가사용품</t>
  </si>
  <si>
    <t>의약품.</t>
  </si>
  <si>
    <t>의료서비스</t>
  </si>
  <si>
    <t>기  타</t>
  </si>
  <si>
    <t>차량구입비</t>
  </si>
  <si>
    <t>Year</t>
  </si>
  <si>
    <t>Furniture</t>
  </si>
  <si>
    <t>직물제품</t>
  </si>
  <si>
    <t>Household</t>
  </si>
  <si>
    <t>서비스</t>
  </si>
  <si>
    <t>의료용품</t>
  </si>
  <si>
    <t>Medical</t>
  </si>
  <si>
    <t>Other</t>
  </si>
  <si>
    <t>Purchase</t>
  </si>
  <si>
    <t>월    별</t>
  </si>
  <si>
    <t>Household</t>
  </si>
  <si>
    <t>appliances</t>
  </si>
  <si>
    <t>utensils</t>
  </si>
  <si>
    <t>Medical</t>
  </si>
  <si>
    <t>service</t>
  </si>
  <si>
    <t>medical</t>
  </si>
  <si>
    <t>of vehicle</t>
  </si>
  <si>
    <t>Month</t>
  </si>
  <si>
    <t>textiles</t>
  </si>
  <si>
    <t>goods</t>
  </si>
  <si>
    <t>products</t>
  </si>
  <si>
    <t>services</t>
  </si>
  <si>
    <t>&amp;</t>
  </si>
  <si>
    <t xml:space="preserve"> </t>
  </si>
  <si>
    <r>
      <t>가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굴림"/>
        <family val="3"/>
      </rPr>
      <t>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굴림"/>
        <family val="3"/>
      </rPr>
      <t>치</t>
    </r>
  </si>
  <si>
    <t>Weight</t>
  </si>
  <si>
    <t>품 목 수</t>
  </si>
  <si>
    <t>The No. of item</t>
  </si>
  <si>
    <r>
      <t>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통</t>
    </r>
    <r>
      <rPr>
        <sz val="10"/>
        <color indexed="8"/>
        <rFont val="Arial"/>
        <family val="2"/>
      </rPr>
      <t xml:space="preserve"> Transportation</t>
    </r>
  </si>
  <si>
    <r>
      <t>가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굴림"/>
        <family val="3"/>
      </rPr>
      <t>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굴림"/>
        <family val="3"/>
      </rPr>
      <t>치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</si>
  <si>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(</t>
    </r>
    <r>
      <rPr>
        <b/>
        <sz val="18"/>
        <color indexed="8"/>
        <rFont val="굴림"/>
        <family val="3"/>
      </rPr>
      <t>계속)</t>
    </r>
    <r>
      <rPr>
        <b/>
        <sz val="18"/>
        <color indexed="8"/>
        <rFont val="Arial"/>
        <family val="2"/>
      </rPr>
      <t xml:space="preserve">    Consumer Price Indexes  (Cont'd)</t>
    </r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</si>
  <si>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Consumer Price Indexes of Major Commodities  </t>
    </r>
  </si>
  <si>
    <t>스낵과자</t>
  </si>
  <si>
    <t>달걀</t>
  </si>
  <si>
    <t>Beef</t>
  </si>
  <si>
    <t>(welsh onion)</t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</si>
  <si>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 of Major Commodities (Cont'd)</t>
    </r>
  </si>
  <si>
    <t>맥주</t>
  </si>
  <si>
    <t>소주</t>
  </si>
  <si>
    <t>전 세</t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</si>
  <si>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of Major Commodities (Cont'd)</t>
    </r>
  </si>
  <si>
    <t>시내버스료</t>
  </si>
  <si>
    <t>전철료</t>
  </si>
  <si>
    <t>삼겹살</t>
  </si>
  <si>
    <t>Seoleong</t>
  </si>
  <si>
    <t>Admission</t>
  </si>
  <si>
    <t>Samgyeopsal</t>
  </si>
  <si>
    <t xml:space="preserve"> fee to</t>
  </si>
  <si>
    <t>(eating out)</t>
  </si>
  <si>
    <t>call rate</t>
  </si>
  <si>
    <r>
      <t xml:space="preserve">6.  </t>
    </r>
    <r>
      <rPr>
        <b/>
        <sz val="18"/>
        <color indexed="8"/>
        <rFont val="굴림"/>
        <family val="3"/>
      </rPr>
      <t>수출입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통관실적</t>
    </r>
    <r>
      <rPr>
        <b/>
        <sz val="18"/>
        <color indexed="8"/>
        <rFont val="Arial"/>
        <family val="2"/>
      </rPr>
      <t xml:space="preserve"> 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   Exports and Imports Cleared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</si>
  <si>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</si>
  <si>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 xml:space="preserve">                  (Unit : USD 1,000)</t>
  </si>
  <si>
    <t>연    별</t>
  </si>
  <si>
    <r>
      <t>총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액</t>
    </r>
  </si>
  <si>
    <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출</t>
    </r>
  </si>
  <si>
    <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입</t>
    </r>
  </si>
  <si>
    <r>
      <t>수출입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초과</t>
    </r>
  </si>
  <si>
    <t>Year</t>
  </si>
  <si>
    <t>(A + B)</t>
  </si>
  <si>
    <t>(A)</t>
  </si>
  <si>
    <t>(B)</t>
  </si>
  <si>
    <t>(A - B)</t>
  </si>
  <si>
    <t>월    별</t>
  </si>
  <si>
    <t>Total amount</t>
  </si>
  <si>
    <t>Exports</t>
  </si>
  <si>
    <t>Imports</t>
  </si>
  <si>
    <t>Excess of Export
and Import</t>
  </si>
  <si>
    <t>제주시</t>
  </si>
  <si>
    <t>서귀포시</t>
  </si>
  <si>
    <r>
      <t xml:space="preserve">6-1.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Exports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</si>
  <si>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</si>
  <si>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USD, 1000)</t>
  </si>
  <si>
    <r>
      <t>합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계</t>
    </r>
  </si>
  <si>
    <r>
      <t>식품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</si>
  <si>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음료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</si>
  <si>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t>비식용원재료</t>
  </si>
  <si>
    <r>
      <t>광물성연료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윤활유</t>
    </r>
  </si>
  <si>
    <t>동식물성</t>
  </si>
  <si>
    <t>화학물 및</t>
  </si>
  <si>
    <r>
      <t>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</si>
  <si>
    <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</si>
  <si>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기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타</t>
    </r>
  </si>
  <si>
    <t>달리분류되지않은</t>
  </si>
  <si>
    <t>연    별</t>
  </si>
  <si>
    <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물</t>
    </r>
  </si>
  <si>
    <r>
      <t>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배</t>
    </r>
  </si>
  <si>
    <r>
      <t>(</t>
    </r>
    <r>
      <rPr>
        <sz val="10"/>
        <color indexed="8"/>
        <rFont val="굴림"/>
        <family val="3"/>
      </rPr>
      <t>연료제외</t>
    </r>
    <r>
      <rPr>
        <sz val="10"/>
        <color indexed="8"/>
        <rFont val="Arial"/>
        <family val="2"/>
      </rPr>
      <t>)</t>
    </r>
  </si>
  <si>
    <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관련물질</t>
    </r>
  </si>
  <si>
    <r>
      <t>유지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왁스</t>
    </r>
  </si>
  <si>
    <t>관련제품</t>
  </si>
  <si>
    <t>제조제품</t>
  </si>
  <si>
    <t>운수장비</t>
  </si>
  <si>
    <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취급물</t>
    </r>
  </si>
  <si>
    <t>Year</t>
  </si>
  <si>
    <t>Crude</t>
  </si>
  <si>
    <t>Mineral fuels,</t>
  </si>
  <si>
    <t>Animal and</t>
  </si>
  <si>
    <t>Manufactured</t>
  </si>
  <si>
    <t>월    별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</si>
  <si>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</si>
  <si>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</si>
  <si>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</si>
  <si>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</si>
  <si>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</si>
  <si>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</si>
  <si>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</si>
  <si>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Month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</si>
  <si>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</si>
  <si>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</si>
  <si>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</si>
  <si>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</si>
  <si>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</si>
  <si>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</si>
  <si>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</si>
  <si>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</si>
  <si>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</si>
  <si>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</si>
  <si>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Total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</si>
  <si>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</si>
  <si>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</si>
  <si>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</si>
  <si>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</si>
  <si>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</si>
  <si>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</si>
  <si>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</si>
  <si>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</si>
  <si>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</si>
  <si>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r>
      <t xml:space="preserve">6-2.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입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Imports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</si>
  <si>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</si>
  <si>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r>
      <t>합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계</t>
    </r>
  </si>
  <si>
    <r>
      <t>식품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</si>
  <si>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음료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</si>
  <si>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광물성연료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윤활유</t>
    </r>
  </si>
  <si>
    <r>
      <t>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</si>
  <si>
    <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</si>
  <si>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기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타</t>
    </r>
  </si>
  <si>
    <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물</t>
    </r>
  </si>
  <si>
    <r>
      <t>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배</t>
    </r>
  </si>
  <si>
    <r>
      <t>(</t>
    </r>
    <r>
      <rPr>
        <sz val="10"/>
        <color indexed="8"/>
        <rFont val="굴림"/>
        <family val="3"/>
      </rPr>
      <t>연료제외</t>
    </r>
    <r>
      <rPr>
        <sz val="10"/>
        <color indexed="8"/>
        <rFont val="Arial"/>
        <family val="2"/>
      </rPr>
      <t>)</t>
    </r>
  </si>
  <si>
    <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관련물질</t>
    </r>
  </si>
  <si>
    <r>
      <t>유지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왁스</t>
    </r>
  </si>
  <si>
    <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취급물</t>
    </r>
  </si>
  <si>
    <r>
      <t xml:space="preserve">7. </t>
    </r>
    <r>
      <rPr>
        <b/>
        <sz val="18"/>
        <color indexed="8"/>
        <rFont val="한양신명조,한컴돋움"/>
        <family val="3"/>
      </rPr>
      <t>농림수산물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수출입실적
</t>
    </r>
    <r>
      <rPr>
        <b/>
        <sz val="18"/>
        <color indexed="8"/>
        <rFont val="Arial"/>
        <family val="2"/>
      </rPr>
      <t>  Exports and Imports of Agricultural, Forestry &amp; Fishery Products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</si>
  <si>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</si>
  <si>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</si>
  <si>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t>(Unit : person, 1,000won)</t>
  </si>
  <si>
    <t>연  별</t>
  </si>
  <si>
    <t>제주상공회의소</t>
  </si>
  <si>
    <t>Jeju Chamber of Commerce 
and Industry</t>
  </si>
  <si>
    <t xml:space="preserve">(단위 : 천불) </t>
  </si>
  <si>
    <t>구   분</t>
  </si>
  <si>
    <t>시장개척단</t>
  </si>
  <si>
    <t>상   담</t>
  </si>
  <si>
    <t>계   약</t>
  </si>
  <si>
    <r>
      <t xml:space="preserve">10. </t>
    </r>
    <r>
      <rPr>
        <b/>
        <sz val="18"/>
        <color indexed="8"/>
        <rFont val="굴림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직접투자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신고실적</t>
    </r>
    <r>
      <rPr>
        <b/>
        <sz val="18"/>
        <color indexed="8"/>
        <rFont val="Arial"/>
        <family val="2"/>
      </rPr>
      <t xml:space="preserve">  Notification for Foreign Direct Investments</t>
    </r>
  </si>
  <si>
    <t>(unit:USD1000)</t>
  </si>
  <si>
    <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</si>
  <si>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농림수산업· 광업
Agriculture, forestry and fishing· Mining</t>
  </si>
  <si>
    <t>제조업
Manufacturing</t>
  </si>
  <si>
    <r>
      <t>전기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가스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수도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건설
Electricity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gas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water-supply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construction</t>
    </r>
  </si>
  <si>
    <t>서비스업
Services</t>
  </si>
  <si>
    <t>기  타
Others</t>
  </si>
  <si>
    <r>
      <t xml:space="preserve">건수
</t>
    </r>
    <r>
      <rPr>
        <sz val="10"/>
        <color indexed="8"/>
        <rFont val="Arial"/>
        <family val="2"/>
      </rPr>
      <t>Cases</t>
    </r>
  </si>
  <si>
    <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 xml:space="preserve">액
</t>
    </r>
    <r>
      <rPr>
        <sz val="10"/>
        <color indexed="8"/>
        <rFont val="Arial"/>
        <family val="2"/>
      </rPr>
      <t>Amount</t>
    </r>
  </si>
  <si>
    <t xml:space="preserve">
지      역      별</t>
  </si>
  <si>
    <t>합  계   Total</t>
  </si>
  <si>
    <t>국제협력기구</t>
  </si>
  <si>
    <t>미주지역</t>
  </si>
  <si>
    <t>아주지역</t>
  </si>
  <si>
    <t>EU(25개 국가)</t>
  </si>
  <si>
    <t>기타지역</t>
  </si>
  <si>
    <t>2 0 0 7</t>
  </si>
  <si>
    <t>2 0 0 8</t>
  </si>
  <si>
    <t>2 0 0 9</t>
  </si>
  <si>
    <t>2 0 1 0</t>
  </si>
  <si>
    <t>2 0 1 0</t>
  </si>
  <si>
    <t>-</t>
  </si>
  <si>
    <t>쇼      핑      센       터</t>
  </si>
  <si>
    <t>시          장    Market</t>
  </si>
  <si>
    <t>기타 대규모 점포</t>
  </si>
  <si>
    <t>등    록    시   장</t>
  </si>
  <si>
    <t>인    정    시    장</t>
  </si>
  <si>
    <t>Shopping Center</t>
  </si>
  <si>
    <t>Registered Market</t>
  </si>
  <si>
    <t>Others</t>
  </si>
  <si>
    <t>Other Large-scale Store</t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</si>
  <si>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</si>
  <si>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</si>
  <si>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</si>
  <si>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제   주   시</t>
  </si>
  <si>
    <t xml:space="preserve"> Jeju-si</t>
  </si>
  <si>
    <t>서 귀 포 시</t>
  </si>
  <si>
    <t xml:space="preserve"> Seogwipo-si</t>
  </si>
  <si>
    <t>2 0 1 0</t>
  </si>
  <si>
    <t>2 0 1 0</t>
  </si>
  <si>
    <r>
      <t>1</t>
    </r>
    <r>
      <rPr>
        <sz val="11"/>
        <rFont val="굴림"/>
        <family val="3"/>
      </rPr>
      <t>월</t>
    </r>
  </si>
  <si>
    <r>
      <t>2</t>
    </r>
    <r>
      <rPr>
        <sz val="11"/>
        <rFont val="굴림"/>
        <family val="3"/>
      </rPr>
      <t>월</t>
    </r>
  </si>
  <si>
    <r>
      <t>3</t>
    </r>
    <r>
      <rPr>
        <sz val="11"/>
        <rFont val="굴림"/>
        <family val="3"/>
      </rPr>
      <t>월</t>
    </r>
  </si>
  <si>
    <r>
      <t>4</t>
    </r>
    <r>
      <rPr>
        <sz val="11"/>
        <rFont val="굴림"/>
        <family val="3"/>
      </rPr>
      <t>월</t>
    </r>
  </si>
  <si>
    <r>
      <t>5</t>
    </r>
    <r>
      <rPr>
        <sz val="11"/>
        <rFont val="굴림"/>
        <family val="3"/>
      </rPr>
      <t>월</t>
    </r>
  </si>
  <si>
    <r>
      <t>6</t>
    </r>
    <r>
      <rPr>
        <sz val="11"/>
        <rFont val="굴림"/>
        <family val="3"/>
      </rPr>
      <t>월</t>
    </r>
  </si>
  <si>
    <r>
      <t>7</t>
    </r>
    <r>
      <rPr>
        <sz val="11"/>
        <rFont val="굴림"/>
        <family val="3"/>
      </rPr>
      <t>월</t>
    </r>
  </si>
  <si>
    <r>
      <t>8</t>
    </r>
    <r>
      <rPr>
        <sz val="11"/>
        <rFont val="굴림"/>
        <family val="3"/>
      </rPr>
      <t>월</t>
    </r>
  </si>
  <si>
    <r>
      <t>9</t>
    </r>
    <r>
      <rPr>
        <sz val="11"/>
        <rFont val="굴림"/>
        <family val="3"/>
      </rPr>
      <t>월</t>
    </r>
  </si>
  <si>
    <r>
      <t>10</t>
    </r>
    <r>
      <rPr>
        <sz val="11"/>
        <rFont val="굴림"/>
        <family val="3"/>
      </rPr>
      <t>월</t>
    </r>
  </si>
  <si>
    <r>
      <t>11</t>
    </r>
    <r>
      <rPr>
        <sz val="11"/>
        <rFont val="굴림"/>
        <family val="3"/>
      </rPr>
      <t>월</t>
    </r>
  </si>
  <si>
    <r>
      <t>12</t>
    </r>
    <r>
      <rPr>
        <sz val="11"/>
        <rFont val="굴림"/>
        <family val="3"/>
      </rPr>
      <t>월</t>
    </r>
  </si>
  <si>
    <t>2 0 1 0</t>
  </si>
  <si>
    <t>2 0 1 0</t>
  </si>
  <si>
    <r>
      <t>주</t>
    </r>
    <r>
      <rPr>
        <sz val="11"/>
        <rFont val="Arial"/>
        <family val="2"/>
      </rPr>
      <t xml:space="preserve"> : (1)=for the lease of a house (room)</t>
    </r>
  </si>
  <si>
    <t>2 0 1 0</t>
  </si>
  <si>
    <t xml:space="preserve"> - </t>
  </si>
  <si>
    <t>2 0 1 0</t>
  </si>
  <si>
    <t>2 0 1 0</t>
  </si>
  <si>
    <r>
      <t>1</t>
    </r>
    <r>
      <rPr>
        <sz val="10"/>
        <rFont val="돋움"/>
        <family val="3"/>
      </rPr>
      <t>월</t>
    </r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</si>
  <si>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</si>
  <si>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</si>
  <si>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</si>
  <si>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</si>
  <si>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</si>
  <si>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</si>
  <si>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</si>
  <si>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</si>
  <si>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</si>
  <si>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</si>
  <si>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</si>
  <si>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</si>
  <si>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4. </t>
    </r>
    <r>
      <rPr>
        <b/>
        <sz val="18"/>
        <color indexed="8"/>
        <rFont val="굴림"/>
        <family val="3"/>
      </rPr>
      <t>새마을금고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신용협동조합</t>
    </r>
    <r>
      <rPr>
        <b/>
        <sz val="18"/>
        <color indexed="8"/>
        <rFont val="Arial"/>
        <family val="2"/>
      </rPr>
      <t xml:space="preserve">      Sammaeul funds and  Credit union federations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</si>
  <si>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</si>
  <si>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(Unit : place,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</si>
  <si>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</si>
  <si>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</si>
  <si>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건   물</t>
  </si>
  <si>
    <t>Plottage</t>
  </si>
  <si>
    <t>2 0 0 6</t>
  </si>
  <si>
    <t xml:space="preserve">2 0 1 0 </t>
  </si>
  <si>
    <t>상   점   가</t>
  </si>
  <si>
    <r>
      <t>S</t>
    </r>
    <r>
      <rPr>
        <sz val="10"/>
        <rFont val="Arial"/>
        <family val="2"/>
      </rPr>
      <t>hopping mall</t>
    </r>
  </si>
  <si>
    <t>-</t>
  </si>
  <si>
    <t>자료 : 제주특별자치도 경제정책과</t>
  </si>
  <si>
    <t>Source : Jeju Special Self-Governing Province Economy Policy Div.</t>
  </si>
  <si>
    <t>-</t>
  </si>
  <si>
    <r>
      <t xml:space="preserve">1. </t>
    </r>
    <r>
      <rPr>
        <b/>
        <sz val="18"/>
        <rFont val="굴림"/>
        <family val="3"/>
      </rPr>
      <t>유통업체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Distribution  Stores         </t>
    </r>
  </si>
  <si>
    <r>
      <t xml:space="preserve">2. 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융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Financial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</si>
  <si>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</si>
  <si>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</si>
  <si>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</si>
  <si>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계</t>
    </r>
    <r>
      <rPr>
        <sz val="10"/>
        <rFont val="Arial"/>
        <family val="2"/>
      </rPr>
      <t xml:space="preserve"> </t>
    </r>
  </si>
  <si>
    <r>
      <t>시</t>
    </r>
    <r>
      <rPr>
        <sz val="10"/>
        <rFont val="Arial"/>
        <family val="2"/>
      </rPr>
      <t xml:space="preserve">              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           </t>
    </r>
    <r>
      <rPr>
        <sz val="10"/>
        <rFont val="굴림"/>
        <family val="3"/>
      </rPr>
      <t xml:space="preserve">행
</t>
    </r>
    <r>
      <rPr>
        <sz val="10"/>
        <rFont val="Arial"/>
        <family val="2"/>
      </rPr>
      <t>Nation-wide  commercial  banks</t>
    </r>
  </si>
  <si>
    <t>우리은행</t>
  </si>
  <si>
    <r>
      <t>Y</t>
    </r>
    <r>
      <rPr>
        <sz val="10"/>
        <rFont val="Arial"/>
        <family val="2"/>
      </rPr>
      <t>ear</t>
    </r>
  </si>
  <si>
    <r>
      <t xml:space="preserve"> </t>
    </r>
    <r>
      <rPr>
        <sz val="10"/>
        <rFont val="Arial"/>
        <family val="2"/>
      </rPr>
      <t xml:space="preserve">     </t>
    </r>
    <r>
      <rPr>
        <sz val="10"/>
        <rFont val="Arial"/>
        <family val="2"/>
      </rPr>
      <t>of Korea</t>
    </r>
  </si>
  <si>
    <t>Shin Han
Bank</t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</si>
  <si>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</si>
  <si>
    <t xml:space="preserve">기   타
</t>
  </si>
  <si>
    <t>한국산업은행</t>
  </si>
  <si>
    <t>Korea</t>
  </si>
  <si>
    <t>Development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</si>
  <si>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</si>
  <si>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</t>
    </r>
    <r>
      <rPr>
        <sz val="10"/>
        <rFont val="굴림"/>
        <family val="3"/>
      </rPr>
      <t>내는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출장소임</t>
    </r>
  </si>
  <si>
    <t>`</t>
  </si>
  <si>
    <t xml:space="preserve">   주 : '기타'는 농수산물센터, 도매시장 등임</t>
  </si>
  <si>
    <t xml:space="preserve">2 0 1 0 </t>
  </si>
  <si>
    <t>2 0 1 0</t>
  </si>
  <si>
    <t>Cho Hung
Bank</t>
  </si>
  <si>
    <t>61(10)</t>
  </si>
  <si>
    <t>2(1)</t>
  </si>
  <si>
    <t>4(1)</t>
  </si>
  <si>
    <t>4(1)</t>
  </si>
  <si>
    <t>62(10)</t>
  </si>
  <si>
    <t>2(1)</t>
  </si>
  <si>
    <t>59(8)</t>
  </si>
  <si>
    <t>62(9)</t>
  </si>
  <si>
    <t>5(1)</t>
  </si>
  <si>
    <t>16(8)</t>
  </si>
  <si>
    <t>7(1)</t>
  </si>
  <si>
    <t>7(2)</t>
  </si>
  <si>
    <t>5(1)</t>
  </si>
  <si>
    <t>22(1)</t>
  </si>
  <si>
    <t>23(2)</t>
  </si>
  <si>
    <t>25(3)</t>
  </si>
  <si>
    <t>13(4)</t>
  </si>
  <si>
    <t>14(4)</t>
  </si>
  <si>
    <t>24(3)</t>
  </si>
  <si>
    <t>자료 : 한국은행 제주본부</t>
  </si>
  <si>
    <t>Source : The Bank of Korea, Jeju Branch</t>
  </si>
  <si>
    <t xml:space="preserve">   주 : 1) 예금은행 </t>
  </si>
  <si>
    <t xml:space="preserve">  Note : 1) Commercial &amp; Specialized Banks</t>
  </si>
  <si>
    <t xml:space="preserve">         2) 외화예금 및 동업자 예금 제외</t>
  </si>
  <si>
    <t xml:space="preserve">            2) Excluding foreign currency and interbank deposits</t>
  </si>
  <si>
    <t xml:space="preserve">         3) 가계우대정기적금 포함</t>
  </si>
  <si>
    <t xml:space="preserve">            3) Including Household preferential installment deposits</t>
  </si>
  <si>
    <t xml:space="preserve">         4) 자유저축예금이 포함(＇97. 6월부터)</t>
  </si>
  <si>
    <t xml:space="preserve">            4) Including Preferential savings(since June 1997)</t>
  </si>
  <si>
    <t xml:space="preserve">         5) 부도금액기준</t>
  </si>
  <si>
    <t xml:space="preserve">            5) On the basis of Dishonored value</t>
  </si>
  <si>
    <t xml:space="preserve">         * 반올림 차이로 합계 수치가 일치하지 않을수 있음</t>
  </si>
  <si>
    <t xml:space="preserve">         6) 제주특별자치도 전체수치임</t>
  </si>
  <si>
    <t xml:space="preserve">            6) Total number of Jeju Special Self-Governing Province </t>
  </si>
  <si>
    <t>-</t>
  </si>
  <si>
    <t xml:space="preserve">2 0 1 0 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</si>
  <si>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자치행정과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신협중앙회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신협통계</t>
    </r>
  </si>
  <si>
    <t>Source : Jeju Special Self-Governing Province Local Administrative Div. Credit union</t>
  </si>
  <si>
    <t xml:space="preserve">         Source : KITA.net</t>
  </si>
  <si>
    <t>자료 : 한국무역협회 광주전남지역본부</t>
  </si>
  <si>
    <t>Source: KITA</t>
  </si>
  <si>
    <t xml:space="preserve">Note : 3) Total number of Jeju Special Self-Governing Province </t>
  </si>
  <si>
    <t>주 : 1) 품목은 SITC 기준, 분류단위는 제1단위</t>
  </si>
  <si>
    <t xml:space="preserve">     2) 반올림으로 합계가 다를 수 있음</t>
  </si>
  <si>
    <t xml:space="preserve">     3) 제주특별자치도 전체수치임</t>
  </si>
  <si>
    <t>Source : KITA</t>
  </si>
  <si>
    <t>자료 : 한국무역협회 제주사무소</t>
  </si>
  <si>
    <t xml:space="preserve">  주 : 1) 반올림으로 합계가 안맞을 수 도 있습니다.</t>
  </si>
  <si>
    <t xml:space="preserve">Note : 2) Total number of Jeju Special Self-Governing Province </t>
  </si>
  <si>
    <t xml:space="preserve">        2) 제주특별자치도 전체수치임</t>
  </si>
  <si>
    <t>2 0 0 7</t>
  </si>
  <si>
    <t>2 0 0 8</t>
  </si>
  <si>
    <t>자료 : 통계청 물가통계과</t>
  </si>
  <si>
    <t>source : National Statistical 0ffice</t>
  </si>
  <si>
    <t xml:space="preserve">   주 : 제주특별자치도 전체수치임</t>
  </si>
  <si>
    <t xml:space="preserve">Note : Total number of Jeju Special Self-Governing Province </t>
  </si>
  <si>
    <t>자료 : 통계청 물가통계과</t>
  </si>
  <si>
    <t>source : National Statistical 0ffice</t>
  </si>
  <si>
    <t xml:space="preserve">   주 : 제주특별자치도 전체수치임</t>
  </si>
  <si>
    <t xml:space="preserve">Note : Total number of Jeju Special Self-Governing Province </t>
  </si>
  <si>
    <t xml:space="preserve">   주 : 1) 통관기준,사업체소재지기준</t>
  </si>
  <si>
    <t xml:space="preserve">         2) 제주특별자치도 전체수치임</t>
  </si>
  <si>
    <t xml:space="preserve">         3) 반올림으로 합계가 안맞을 수 도 있습니다.</t>
  </si>
  <si>
    <t>Jeju-si</t>
  </si>
  <si>
    <t>Seogwipo-si</t>
  </si>
  <si>
    <t>자료 : 한국무역협회 제주사무소</t>
  </si>
  <si>
    <t xml:space="preserve">         Note : 1) Based on customs clearance</t>
  </si>
  <si>
    <t xml:space="preserve">                   2) Total number of Jeju Special Self-Governing Province </t>
  </si>
  <si>
    <r>
      <t xml:space="preserve">8. </t>
    </r>
    <r>
      <rPr>
        <b/>
        <sz val="18"/>
        <color indexed="8"/>
        <rFont val="HY중고딕"/>
        <family val="1"/>
      </rPr>
      <t>상공회의소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Chamber of Commerce and Industry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</si>
  <si>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천원</t>
    </r>
    <r>
      <rPr>
        <sz val="10"/>
        <color indexed="8"/>
        <rFont val="Arial"/>
        <family val="2"/>
      </rPr>
      <t>)</t>
    </r>
  </si>
  <si>
    <t>자료 : 제주상공회의소</t>
  </si>
  <si>
    <t>Source : Jeju Chamber of Commerce and Industry</t>
  </si>
  <si>
    <r>
      <t xml:space="preserve">9. </t>
    </r>
    <r>
      <rPr>
        <b/>
        <sz val="18"/>
        <color indexed="8"/>
        <rFont val="HY중고딕"/>
        <family val="1"/>
      </rPr>
      <t>해외시장개척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추진실적</t>
    </r>
    <r>
      <rPr>
        <b/>
        <sz val="18"/>
        <color indexed="8"/>
        <rFont val="Arial"/>
        <family val="2"/>
      </rPr>
      <t xml:space="preserve"> Overseas Market Development</t>
    </r>
  </si>
  <si>
    <t>자료 : 제주특별자치도 수출진흥관</t>
  </si>
  <si>
    <t>Source: Jeju Special Self-Governing Province Director of Export Promotion Division</t>
  </si>
  <si>
    <t>자료 : 제주특별자치도 투자유치과</t>
  </si>
  <si>
    <t>Source : Jeju Special Self-Governing Province Investment Promotion Division</t>
  </si>
  <si>
    <r>
      <t xml:space="preserve">3. </t>
    </r>
    <r>
      <rPr>
        <b/>
        <sz val="18"/>
        <color indexed="8"/>
        <rFont val="굴림"/>
        <family val="3"/>
      </rPr>
      <t>금융기관</t>
    </r>
    <r>
      <rPr>
        <b/>
        <vertAlign val="superscript"/>
        <sz val="18"/>
        <color indexed="8"/>
        <rFont val="Arial"/>
        <family val="2"/>
      </rPr>
      <t xml:space="preserve">1) 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예금</t>
    </r>
    <r>
      <rPr>
        <b/>
        <sz val="18"/>
        <color indexed="8"/>
        <rFont val="Arial"/>
        <family val="2"/>
      </rPr>
      <t xml:space="preserve">, </t>
    </r>
    <r>
      <rPr>
        <b/>
        <sz val="18"/>
        <color indexed="8"/>
        <rFont val="굴림"/>
        <family val="3"/>
      </rPr>
      <t>대출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어음</t>
    </r>
    <r>
      <rPr>
        <b/>
        <sz val="18"/>
        <color indexed="8"/>
        <rFont val="Arial"/>
        <family val="2"/>
      </rPr>
      <t xml:space="preserve">     Deposits, Loans  and Bills of Financial Institutions</t>
    </r>
  </si>
</sst>
</file>

<file path=xl/styles.xml><?xml version="1.0" encoding="utf-8"?>
<styleSheet xmlns="http://schemas.openxmlformats.org/spreadsheetml/2006/main">
  <numFmts count="5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0.0;[Red]0.0"/>
    <numFmt numFmtId="179" formatCode="#,##0.0;[Red]#,##0.0"/>
    <numFmt numFmtId="180" formatCode="#,##0_ "/>
    <numFmt numFmtId="181" formatCode="\(0\)"/>
    <numFmt numFmtId="182" formatCode="#,##0.00_ "/>
    <numFmt numFmtId="183" formatCode="#,##0.0_);[Red]\(#,##0.0\)"/>
    <numFmt numFmtId="184" formatCode="\(#,##0\);[Red]#,##0\)"/>
    <numFmt numFmtId="185" formatCode="\(#,##0\)_);\(#,##0\)"/>
    <numFmt numFmtId="186" formatCode="\-"/>
    <numFmt numFmtId="187" formatCode="#,##0_);[Red]\(#,##0\)"/>
    <numFmt numFmtId="188" formatCode="#,##0;;\-;"/>
    <numFmt numFmtId="189" formatCode="\(#,##0\);;\-;"/>
    <numFmt numFmtId="190" formatCode="#,##0.00;;\-;"/>
    <numFmt numFmtId="191" formatCode="#,##0;\-#,##0;\-;"/>
    <numFmt numFmtId="192" formatCode="0_);\(0\)"/>
    <numFmt numFmtId="193" formatCode="0.0"/>
    <numFmt numFmtId="194" formatCode="0.0_ "/>
    <numFmt numFmtId="195" formatCode="_ * #,##0_ ;_ * \-#,##0_ ;_ * &quot;-&quot;_ ;_ @_ "/>
    <numFmt numFmtId="196" formatCode="_ * #,##0.00_ ;_ * \-#,##0.00_ ;_ * &quot;-&quot;??_ ;_ @_ "/>
    <numFmt numFmtId="197" formatCode="_ * #,##0.00_ ;_ * \-#,##0.00_ ;_ * &quot;-&quot;_ ;_ @_ "/>
    <numFmt numFmtId="198" formatCode="&quot;\&quot;#,##0;&quot;\&quot;&quot;\&quot;\-#,##0"/>
    <numFmt numFmtId="199" formatCode="&quot;\&quot;#,##0.00;&quot;\&quot;\-#,##0.00"/>
    <numFmt numFmtId="200" formatCode="&quot;R$&quot;#,##0.00;&quot;R$&quot;\-#,##0.00"/>
    <numFmt numFmtId="201" formatCode="0_);[Red]\(0\)"/>
    <numFmt numFmtId="202" formatCode="#,##0;&quot;△&quot;#,##0;\-;"/>
    <numFmt numFmtId="203" formatCode="m&quot;/&quot;d"/>
    <numFmt numFmtId="204" formatCode="0_ "/>
    <numFmt numFmtId="205" formatCode="#,##0.0;&quot;△&quot;#,##0.0;\-;"/>
    <numFmt numFmtId="206" formatCode="#,##0\ ;;\-\ ;"/>
    <numFmt numFmtId="207" formatCode="#,##0;;\-\ \ ;"/>
    <numFmt numFmtId="208" formatCode="#,##0.0;;\-\ \ ;"/>
    <numFmt numFmtId="209" formatCode="&quot;×&quot;"/>
    <numFmt numFmtId="210" formatCode="#,##0;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##,###"/>
    <numFmt numFmtId="215" formatCode="#,##0;;\-"/>
    <numFmt numFmtId="216" formatCode="0;[Red]0"/>
    <numFmt numFmtId="217" formatCode="#,##0.0;;\-;"/>
    <numFmt numFmtId="218" formatCode="_-* #,##0_-;&quot;\&quot;\!\-* #,##0_-;_-* &quot;-&quot;_-;_-@_-"/>
    <numFmt numFmtId="219" formatCode="\(#\)"/>
  </numFmts>
  <fonts count="69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b/>
      <sz val="18"/>
      <name val="Arial"/>
      <family val="2"/>
    </font>
    <font>
      <sz val="10"/>
      <name val="돋움"/>
      <family val="3"/>
    </font>
    <font>
      <b/>
      <sz val="10"/>
      <color indexed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color indexed="8"/>
      <name val="HY중고딕"/>
      <family val="1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2"/>
      <name val="바탕체"/>
      <family val="1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vertAlign val="superscript"/>
      <sz val="1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한양신명조,한컴돋움"/>
      <family val="3"/>
    </font>
    <font>
      <b/>
      <sz val="11"/>
      <color indexed="8"/>
      <name val="굴림"/>
      <family val="3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굴림"/>
      <family val="3"/>
    </font>
    <font>
      <sz val="10"/>
      <color indexed="10"/>
      <name val="굴림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굴림"/>
      <family val="3"/>
    </font>
    <font>
      <b/>
      <sz val="10"/>
      <name val="굴림"/>
      <family val="3"/>
    </font>
    <font>
      <b/>
      <sz val="10"/>
      <color indexed="1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18"/>
      <name val="굴림"/>
      <family val="3"/>
    </font>
    <font>
      <sz val="18"/>
      <name val="Arial"/>
      <family val="2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0" fontId="17" fillId="3" borderId="0" applyNumberFormat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0" fillId="21" borderId="2" applyNumberFormat="0" applyFon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4">
      <alignment/>
      <protection/>
    </xf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20" borderId="10" applyNumberFormat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10" fontId="2" fillId="0" borderId="0" applyFont="0" applyFill="0" applyBorder="0" applyAlignment="0" applyProtection="0"/>
    <xf numFmtId="0" fontId="40" fillId="0" borderId="0">
      <alignment/>
      <protection/>
    </xf>
    <xf numFmtId="0" fontId="2" fillId="0" borderId="13" applyNumberFormat="0" applyFont="0" applyFill="0" applyAlignment="0" applyProtection="0"/>
  </cellStyleXfs>
  <cellXfs count="708">
    <xf numFmtId="0" fontId="0" fillId="0" borderId="0" xfId="0" applyAlignment="1">
      <alignment/>
    </xf>
    <xf numFmtId="0" fontId="5" fillId="24" borderId="14" xfId="0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/>
    </xf>
    <xf numFmtId="0" fontId="6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horizontal="left"/>
    </xf>
    <xf numFmtId="178" fontId="41" fillId="24" borderId="19" xfId="0" applyNumberFormat="1" applyFont="1" applyFill="1" applyBorder="1" applyAlignment="1">
      <alignment horizontal="center" vertical="center" shrinkToFit="1"/>
    </xf>
    <xf numFmtId="178" fontId="41" fillId="24" borderId="0" xfId="0" applyNumberFormat="1" applyFont="1" applyFill="1" applyBorder="1" applyAlignment="1">
      <alignment horizontal="center" vertical="center" shrinkToFit="1"/>
    </xf>
    <xf numFmtId="178" fontId="41" fillId="24" borderId="14" xfId="0" applyNumberFormat="1" applyFont="1" applyFill="1" applyBorder="1" applyAlignment="1">
      <alignment horizontal="center" vertical="center" shrinkToFi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wrapText="1"/>
    </xf>
    <xf numFmtId="0" fontId="9" fillId="24" borderId="16" xfId="0" applyFont="1" applyFill="1" applyBorder="1" applyAlignment="1">
      <alignment horizontal="center" wrapText="1"/>
    </xf>
    <xf numFmtId="0" fontId="10" fillId="24" borderId="21" xfId="64" applyNumberFormat="1" applyFont="1" applyFill="1" applyBorder="1" applyAlignment="1">
      <alignment vertical="center" wrapText="1"/>
    </xf>
    <xf numFmtId="0" fontId="10" fillId="24" borderId="0" xfId="64" applyNumberFormat="1" applyFont="1" applyFill="1" applyBorder="1" applyAlignment="1">
      <alignment vertical="center" wrapText="1"/>
    </xf>
    <xf numFmtId="41" fontId="10" fillId="24" borderId="0" xfId="64" applyFont="1" applyFill="1" applyBorder="1" applyAlignment="1">
      <alignment vertical="center" wrapText="1"/>
    </xf>
    <xf numFmtId="41" fontId="10" fillId="24" borderId="22" xfId="64" applyFont="1" applyFill="1" applyBorder="1" applyAlignment="1">
      <alignment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3" fontId="11" fillId="24" borderId="25" xfId="0" applyNumberFormat="1" applyFont="1" applyFill="1" applyBorder="1" applyAlignment="1">
      <alignment horizontal="center" vertical="center"/>
    </xf>
    <xf numFmtId="3" fontId="11" fillId="24" borderId="23" xfId="0" applyNumberFormat="1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178" fontId="9" fillId="24" borderId="19" xfId="0" applyNumberFormat="1" applyFont="1" applyFill="1" applyBorder="1" applyAlignment="1">
      <alignment horizontal="center" vertical="center" shrinkToFit="1"/>
    </xf>
    <xf numFmtId="178" fontId="9" fillId="24" borderId="0" xfId="0" applyNumberFormat="1" applyFont="1" applyFill="1" applyBorder="1" applyAlignment="1">
      <alignment horizontal="center" vertical="center" shrinkToFit="1"/>
    </xf>
    <xf numFmtId="178" fontId="9" fillId="24" borderId="14" xfId="0" applyNumberFormat="1" applyFont="1" applyFill="1" applyBorder="1" applyAlignment="1">
      <alignment horizontal="center" vertical="center" shrinkToFi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3" fontId="9" fillId="24" borderId="0" xfId="0" applyNumberFormat="1" applyFont="1" applyFill="1" applyBorder="1" applyAlignment="1">
      <alignment horizontal="center" vertical="center"/>
    </xf>
    <xf numFmtId="3" fontId="9" fillId="24" borderId="22" xfId="0" applyNumberFormat="1" applyFont="1" applyFill="1" applyBorder="1" applyAlignment="1">
      <alignment horizontal="center" vertical="center"/>
    </xf>
    <xf numFmtId="0" fontId="41" fillId="24" borderId="0" xfId="0" applyFont="1" applyFill="1" applyAlignment="1">
      <alignment vertical="center"/>
    </xf>
    <xf numFmtId="0" fontId="7" fillId="24" borderId="25" xfId="0" applyFont="1" applyFill="1" applyBorder="1" applyAlignment="1">
      <alignment vertical="center"/>
    </xf>
    <xf numFmtId="0" fontId="7" fillId="24" borderId="25" xfId="0" applyFont="1" applyFill="1" applyBorder="1" applyAlignment="1" quotePrefix="1">
      <alignment horizontal="right" vertical="center"/>
    </xf>
    <xf numFmtId="0" fontId="7" fillId="24" borderId="27" xfId="0" applyFont="1" applyFill="1" applyBorder="1" applyAlignment="1">
      <alignment horizontal="center" vertical="center" shrinkToFit="1"/>
    </xf>
    <xf numFmtId="0" fontId="9" fillId="24" borderId="27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45" fillId="24" borderId="0" xfId="0" applyFont="1" applyFill="1" applyBorder="1" applyAlignment="1">
      <alignment horizontal="center" vertical="center" shrinkToFit="1"/>
    </xf>
    <xf numFmtId="0" fontId="7" fillId="24" borderId="28" xfId="0" applyFont="1" applyFill="1" applyBorder="1" applyAlignment="1">
      <alignment horizontal="center" vertical="center" shrinkToFit="1"/>
    </xf>
    <xf numFmtId="0" fontId="7" fillId="24" borderId="25" xfId="0" applyFont="1" applyFill="1" applyBorder="1" applyAlignment="1">
      <alignment horizontal="center" vertical="center" shrinkToFit="1"/>
    </xf>
    <xf numFmtId="0" fontId="7" fillId="24" borderId="29" xfId="0" applyFont="1" applyFill="1" applyBorder="1" applyAlignment="1">
      <alignment horizontal="center" vertical="center" shrinkToFit="1"/>
    </xf>
    <xf numFmtId="0" fontId="9" fillId="24" borderId="30" xfId="0" applyFont="1" applyFill="1" applyBorder="1" applyAlignment="1">
      <alignment horizontal="center" vertical="center" shrinkToFit="1"/>
    </xf>
    <xf numFmtId="0" fontId="7" fillId="24" borderId="31" xfId="0" applyFont="1" applyFill="1" applyBorder="1" applyAlignment="1">
      <alignment horizontal="center" vertical="center" shrinkToFit="1"/>
    </xf>
    <xf numFmtId="0" fontId="9" fillId="24" borderId="31" xfId="0" applyFont="1" applyFill="1" applyBorder="1" applyAlignment="1">
      <alignment horizontal="center" vertical="center" shrinkToFit="1"/>
    </xf>
    <xf numFmtId="0" fontId="7" fillId="24" borderId="32" xfId="0" applyFont="1" applyFill="1" applyBorder="1" applyAlignment="1">
      <alignment horizontal="center" vertical="center" shrinkToFit="1"/>
    </xf>
    <xf numFmtId="0" fontId="41" fillId="24" borderId="0" xfId="0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 quotePrefix="1">
      <alignment horizontal="center" vertical="center" shrinkToFit="1"/>
    </xf>
    <xf numFmtId="0" fontId="7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 shrinkToFit="1"/>
    </xf>
    <xf numFmtId="0" fontId="7" fillId="24" borderId="0" xfId="0" applyFont="1" applyFill="1" applyAlignment="1">
      <alignment vertical="center" shrinkToFit="1"/>
    </xf>
    <xf numFmtId="0" fontId="7" fillId="24" borderId="0" xfId="0" applyFont="1" applyFill="1" applyAlignment="1">
      <alignment horizontal="right" vertical="center"/>
    </xf>
    <xf numFmtId="0" fontId="9" fillId="24" borderId="0" xfId="0" applyFont="1" applyFill="1" applyBorder="1" applyAlignment="1">
      <alignment horizontal="center" vertical="center" shrinkToFit="1"/>
    </xf>
    <xf numFmtId="0" fontId="7" fillId="24" borderId="0" xfId="0" applyFont="1" applyFill="1" applyAlignment="1">
      <alignment horizontal="center" vertical="center"/>
    </xf>
    <xf numFmtId="0" fontId="7" fillId="24" borderId="25" xfId="0" applyFont="1" applyFill="1" applyBorder="1" applyAlignment="1">
      <alignment vertical="center" shrinkToFit="1"/>
    </xf>
    <xf numFmtId="176" fontId="7" fillId="24" borderId="19" xfId="0" applyNumberFormat="1" applyFont="1" applyFill="1" applyBorder="1" applyAlignment="1">
      <alignment horizontal="right" vertical="center" shrinkToFit="1"/>
    </xf>
    <xf numFmtId="176" fontId="7" fillId="24" borderId="0" xfId="0" applyNumberFormat="1" applyFont="1" applyFill="1" applyBorder="1" applyAlignment="1">
      <alignment horizontal="right" vertical="center" shrinkToFit="1"/>
    </xf>
    <xf numFmtId="176" fontId="7" fillId="24" borderId="0" xfId="0" applyNumberFormat="1" applyFont="1" applyFill="1" applyBorder="1" applyAlignment="1">
      <alignment horizontal="center" vertical="center" shrinkToFit="1"/>
    </xf>
    <xf numFmtId="188" fontId="7" fillId="24" borderId="0" xfId="0" applyNumberFormat="1" applyFont="1" applyFill="1" applyBorder="1" applyAlignment="1">
      <alignment horizontal="right" vertical="center" shrinkToFit="1"/>
    </xf>
    <xf numFmtId="188" fontId="7" fillId="24" borderId="0" xfId="0" applyNumberFormat="1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vertical="center" shrinkToFit="1"/>
    </xf>
    <xf numFmtId="176" fontId="5" fillId="24" borderId="19" xfId="0" applyNumberFormat="1" applyFont="1" applyFill="1" applyBorder="1" applyAlignment="1">
      <alignment horizontal="right" vertical="center" shrinkToFit="1"/>
    </xf>
    <xf numFmtId="176" fontId="5" fillId="24" borderId="0" xfId="0" applyNumberFormat="1" applyFont="1" applyFill="1" applyBorder="1" applyAlignment="1">
      <alignment horizontal="right" vertical="center" shrinkToFit="1"/>
    </xf>
    <xf numFmtId="188" fontId="5" fillId="24" borderId="0" xfId="0" applyNumberFormat="1" applyFont="1" applyFill="1" applyBorder="1" applyAlignment="1">
      <alignment horizontal="right" vertical="center" shrinkToFit="1"/>
    </xf>
    <xf numFmtId="188" fontId="5" fillId="24" borderId="0" xfId="0" applyNumberFormat="1" applyFont="1" applyFill="1" applyBorder="1" applyAlignment="1">
      <alignment horizontal="center" vertical="center" shrinkToFit="1"/>
    </xf>
    <xf numFmtId="186" fontId="7" fillId="24" borderId="25" xfId="0" applyNumberFormat="1" applyFont="1" applyFill="1" applyBorder="1" applyAlignment="1">
      <alignment horizontal="right" vertical="center" shrinkToFit="1"/>
    </xf>
    <xf numFmtId="176" fontId="7" fillId="24" borderId="25" xfId="0" applyNumberFormat="1" applyFont="1" applyFill="1" applyBorder="1" applyAlignment="1">
      <alignment horizontal="right" vertical="center" shrinkToFit="1"/>
    </xf>
    <xf numFmtId="186" fontId="7" fillId="24" borderId="25" xfId="0" applyNumberFormat="1" applyFont="1" applyFill="1" applyBorder="1" applyAlignment="1">
      <alignment horizontal="center" vertical="center" shrinkToFit="1"/>
    </xf>
    <xf numFmtId="188" fontId="7" fillId="24" borderId="25" xfId="0" applyNumberFormat="1" applyFont="1" applyFill="1" applyBorder="1" applyAlignment="1">
      <alignment horizontal="right" vertical="center" shrinkToFit="1"/>
    </xf>
    <xf numFmtId="188" fontId="7" fillId="24" borderId="25" xfId="0" applyNumberFormat="1" applyFont="1" applyFill="1" applyBorder="1" applyAlignment="1">
      <alignment horizontal="center" vertical="center" shrinkToFit="1"/>
    </xf>
    <xf numFmtId="0" fontId="7" fillId="24" borderId="27" xfId="0" applyFont="1" applyFill="1" applyBorder="1" applyAlignment="1">
      <alignment vertical="center" shrinkToFit="1"/>
    </xf>
    <xf numFmtId="0" fontId="9" fillId="24" borderId="18" xfId="0" applyFont="1" applyFill="1" applyBorder="1" applyAlignment="1">
      <alignment horizontal="center" vertical="center"/>
    </xf>
    <xf numFmtId="0" fontId="9" fillId="24" borderId="33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vertical="center" shrinkToFit="1"/>
    </xf>
    <xf numFmtId="0" fontId="9" fillId="24" borderId="19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45" fillId="24" borderId="31" xfId="0" applyFont="1" applyFill="1" applyBorder="1" applyAlignment="1">
      <alignment horizontal="center" vertical="center" shrinkToFit="1"/>
    </xf>
    <xf numFmtId="0" fontId="45" fillId="24" borderId="14" xfId="0" applyFont="1" applyFill="1" applyBorder="1" applyAlignment="1">
      <alignment horizontal="center" vertical="center"/>
    </xf>
    <xf numFmtId="0" fontId="45" fillId="24" borderId="32" xfId="0" applyFont="1" applyFill="1" applyBorder="1" applyAlignment="1">
      <alignment horizontal="center" vertical="center" shrinkToFit="1"/>
    </xf>
    <xf numFmtId="0" fontId="45" fillId="24" borderId="29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shrinkToFit="1"/>
    </xf>
    <xf numFmtId="0" fontId="9" fillId="24" borderId="29" xfId="0" applyFont="1" applyFill="1" applyBorder="1" applyAlignment="1">
      <alignment horizontal="center" vertical="center" shrinkToFit="1"/>
    </xf>
    <xf numFmtId="0" fontId="7" fillId="24" borderId="0" xfId="0" applyFont="1" applyFill="1" applyAlignment="1" quotePrefix="1">
      <alignment horizontal="left" vertical="center"/>
    </xf>
    <xf numFmtId="0" fontId="7" fillId="24" borderId="0" xfId="0" applyFont="1" applyFill="1" applyAlignment="1">
      <alignment horizontal="left" vertical="center"/>
    </xf>
    <xf numFmtId="0" fontId="46" fillId="0" borderId="0" xfId="0" applyFont="1" applyAlignment="1">
      <alignment/>
    </xf>
    <xf numFmtId="0" fontId="7" fillId="24" borderId="30" xfId="0" applyFont="1" applyFill="1" applyBorder="1" applyAlignment="1">
      <alignment horizontal="center" vertical="center" shrinkToFit="1"/>
    </xf>
    <xf numFmtId="0" fontId="9" fillId="24" borderId="31" xfId="0" applyFont="1" applyFill="1" applyBorder="1" applyAlignment="1" quotePrefix="1">
      <alignment horizontal="center" vertical="center" shrinkToFit="1"/>
    </xf>
    <xf numFmtId="0" fontId="9" fillId="24" borderId="0" xfId="0" applyFont="1" applyFill="1" applyBorder="1" applyAlignment="1" quotePrefix="1">
      <alignment horizontal="center" vertical="center" shrinkToFit="1"/>
    </xf>
    <xf numFmtId="0" fontId="7" fillId="24" borderId="31" xfId="0" applyFont="1" applyFill="1" applyBorder="1" applyAlignment="1" quotePrefix="1">
      <alignment horizontal="center" vertical="center" shrinkToFit="1"/>
    </xf>
    <xf numFmtId="0" fontId="7" fillId="24" borderId="32" xfId="0" applyFont="1" applyFill="1" applyBorder="1" applyAlignment="1" quotePrefix="1">
      <alignment horizontal="center" vertical="center" shrinkToFit="1"/>
    </xf>
    <xf numFmtId="187" fontId="7" fillId="24" borderId="19" xfId="0" applyNumberFormat="1" applyFont="1" applyFill="1" applyBorder="1" applyAlignment="1">
      <alignment horizontal="center" vertical="center" shrinkToFit="1"/>
    </xf>
    <xf numFmtId="187" fontId="7" fillId="24" borderId="0" xfId="0" applyNumberFormat="1" applyFont="1" applyFill="1" applyBorder="1" applyAlignment="1">
      <alignment horizontal="center" vertical="center" shrinkToFit="1"/>
    </xf>
    <xf numFmtId="183" fontId="7" fillId="24" borderId="0" xfId="0" applyNumberFormat="1" applyFont="1" applyFill="1" applyBorder="1" applyAlignment="1">
      <alignment horizontal="center" vertical="center" shrinkToFit="1"/>
    </xf>
    <xf numFmtId="177" fontId="7" fillId="24" borderId="14" xfId="0" applyNumberFormat="1" applyFont="1" applyFill="1" applyBorder="1" applyAlignment="1">
      <alignment horizontal="center" vertical="center" shrinkToFit="1"/>
    </xf>
    <xf numFmtId="188" fontId="7" fillId="24" borderId="19" xfId="0" applyNumberFormat="1" applyFont="1" applyFill="1" applyBorder="1" applyAlignment="1">
      <alignment horizontal="center" vertical="center" shrinkToFit="1"/>
    </xf>
    <xf numFmtId="179" fontId="7" fillId="24" borderId="0" xfId="0" applyNumberFormat="1" applyFont="1" applyFill="1" applyBorder="1" applyAlignment="1">
      <alignment horizontal="center" vertical="center" shrinkToFit="1"/>
    </xf>
    <xf numFmtId="190" fontId="7" fillId="24" borderId="14" xfId="0" applyNumberFormat="1" applyFont="1" applyFill="1" applyBorder="1" applyAlignment="1">
      <alignment horizontal="center" vertical="center"/>
    </xf>
    <xf numFmtId="188" fontId="5" fillId="24" borderId="19" xfId="0" applyNumberFormat="1" applyFont="1" applyFill="1" applyBorder="1" applyAlignment="1">
      <alignment horizontal="center" vertical="center" shrinkToFit="1"/>
    </xf>
    <xf numFmtId="179" fontId="5" fillId="24" borderId="0" xfId="0" applyNumberFormat="1" applyFont="1" applyFill="1" applyBorder="1" applyAlignment="1">
      <alignment horizontal="center" vertical="center" shrinkToFit="1"/>
    </xf>
    <xf numFmtId="190" fontId="5" fillId="24" borderId="14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82" fontId="7" fillId="24" borderId="14" xfId="0" applyNumberFormat="1" applyFont="1" applyFill="1" applyBorder="1" applyAlignment="1">
      <alignment horizontal="center" vertical="center" shrinkToFit="1"/>
    </xf>
    <xf numFmtId="187" fontId="7" fillId="24" borderId="28" xfId="0" applyNumberFormat="1" applyFont="1" applyFill="1" applyBorder="1" applyAlignment="1">
      <alignment horizontal="center" vertical="center" shrinkToFit="1"/>
    </xf>
    <xf numFmtId="187" fontId="7" fillId="24" borderId="25" xfId="0" applyNumberFormat="1" applyFont="1" applyFill="1" applyBorder="1" applyAlignment="1">
      <alignment horizontal="center" vertical="center" shrinkToFit="1"/>
    </xf>
    <xf numFmtId="183" fontId="7" fillId="24" borderId="25" xfId="0" applyNumberFormat="1" applyFont="1" applyFill="1" applyBorder="1" applyAlignment="1">
      <alignment horizontal="center" vertical="center" shrinkToFit="1"/>
    </xf>
    <xf numFmtId="182" fontId="7" fillId="24" borderId="29" xfId="0" applyNumberFormat="1" applyFont="1" applyFill="1" applyBorder="1" applyAlignment="1">
      <alignment horizontal="center" vertical="center" shrinkToFit="1"/>
    </xf>
    <xf numFmtId="0" fontId="9" fillId="24" borderId="27" xfId="0" applyFont="1" applyFill="1" applyBorder="1" applyAlignment="1">
      <alignment vertical="center"/>
    </xf>
    <xf numFmtId="0" fontId="7" fillId="24" borderId="0" xfId="0" applyFont="1" applyFill="1" applyAlignment="1" quotePrefix="1">
      <alignment horizontal="right" vertical="center"/>
    </xf>
    <xf numFmtId="0" fontId="9" fillId="24" borderId="30" xfId="0" applyFont="1" applyFill="1" applyBorder="1" applyAlignment="1">
      <alignment horizontal="center" vertical="center"/>
    </xf>
    <xf numFmtId="0" fontId="7" fillId="24" borderId="32" xfId="0" applyFont="1" applyFill="1" applyBorder="1" applyAlignment="1" quotePrefix="1">
      <alignment horizontal="center" vertical="center" wrapText="1" shrinkToFit="1"/>
    </xf>
    <xf numFmtId="0" fontId="7" fillId="24" borderId="25" xfId="0" applyFont="1" applyFill="1" applyBorder="1" applyAlignment="1" quotePrefix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 shrinkToFit="1"/>
    </xf>
    <xf numFmtId="0" fontId="9" fillId="24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45" fillId="0" borderId="31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 quotePrefix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178" fontId="41" fillId="0" borderId="18" xfId="0" applyNumberFormat="1" applyFont="1" applyFill="1" applyBorder="1" applyAlignment="1">
      <alignment horizontal="center" vertical="center"/>
    </xf>
    <xf numFmtId="178" fontId="41" fillId="0" borderId="27" xfId="0" applyNumberFormat="1" applyFont="1" applyFill="1" applyBorder="1" applyAlignment="1">
      <alignment horizontal="center" vertical="center"/>
    </xf>
    <xf numFmtId="178" fontId="41" fillId="0" borderId="33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8" fontId="41" fillId="0" borderId="19" xfId="0" applyNumberFormat="1" applyFont="1" applyFill="1" applyBorder="1" applyAlignment="1">
      <alignment horizontal="center" vertical="center"/>
    </xf>
    <xf numFmtId="178" fontId="41" fillId="0" borderId="0" xfId="0" applyNumberFormat="1" applyFont="1" applyFill="1" applyBorder="1" applyAlignment="1">
      <alignment horizontal="center" vertical="center"/>
    </xf>
    <xf numFmtId="178" fontId="41" fillId="0" borderId="14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3" fillId="24" borderId="0" xfId="0" applyFont="1" applyFill="1" applyAlignment="1">
      <alignment vertical="center"/>
    </xf>
    <xf numFmtId="0" fontId="45" fillId="24" borderId="33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45" fillId="24" borderId="30" xfId="0" applyFont="1" applyFill="1" applyBorder="1" applyAlignment="1">
      <alignment horizontal="center" vertical="center" shrinkToFit="1"/>
    </xf>
    <xf numFmtId="0" fontId="7" fillId="24" borderId="19" xfId="0" applyFont="1" applyFill="1" applyBorder="1" applyAlignment="1" quotePrefix="1">
      <alignment horizontal="center" vertical="center" shrinkToFit="1"/>
    </xf>
    <xf numFmtId="0" fontId="10" fillId="24" borderId="33" xfId="0" applyFont="1" applyFill="1" applyBorder="1" applyAlignment="1">
      <alignment horizontal="center" vertical="center"/>
    </xf>
    <xf numFmtId="178" fontId="41" fillId="24" borderId="18" xfId="0" applyNumberFormat="1" applyFont="1" applyFill="1" applyBorder="1" applyAlignment="1">
      <alignment horizontal="center" vertical="center"/>
    </xf>
    <xf numFmtId="178" fontId="41" fillId="24" borderId="27" xfId="0" applyNumberFormat="1" applyFont="1" applyFill="1" applyBorder="1" applyAlignment="1">
      <alignment horizontal="center" vertical="center"/>
    </xf>
    <xf numFmtId="178" fontId="41" fillId="24" borderId="33" xfId="0" applyNumberFormat="1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178" fontId="41" fillId="24" borderId="19" xfId="0" applyNumberFormat="1" applyFont="1" applyFill="1" applyBorder="1" applyAlignment="1">
      <alignment horizontal="center" vertical="center"/>
    </xf>
    <xf numFmtId="178" fontId="41" fillId="24" borderId="0" xfId="0" applyNumberFormat="1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 shrinkToFit="1"/>
    </xf>
    <xf numFmtId="0" fontId="41" fillId="24" borderId="0" xfId="0" applyFont="1" applyFill="1" applyBorder="1" applyAlignment="1">
      <alignment horizontal="center" vertical="center" shrinkToFit="1"/>
    </xf>
    <xf numFmtId="0" fontId="41" fillId="24" borderId="0" xfId="0" applyFont="1" applyFill="1" applyAlignment="1">
      <alignment vertical="center" shrinkToFit="1"/>
    </xf>
    <xf numFmtId="0" fontId="49" fillId="24" borderId="14" xfId="0" applyFont="1" applyFill="1" applyBorder="1" applyAlignment="1">
      <alignment horizontal="center" vertical="center" shrinkToFit="1"/>
    </xf>
    <xf numFmtId="178" fontId="49" fillId="24" borderId="19" xfId="0" applyNumberFormat="1" applyFont="1" applyFill="1" applyBorder="1" applyAlignment="1">
      <alignment horizontal="center" vertical="center" shrinkToFit="1"/>
    </xf>
    <xf numFmtId="178" fontId="49" fillId="24" borderId="0" xfId="0" applyNumberFormat="1" applyFont="1" applyFill="1" applyBorder="1" applyAlignment="1">
      <alignment horizontal="center" vertical="center" shrinkToFit="1"/>
    </xf>
    <xf numFmtId="178" fontId="49" fillId="24" borderId="14" xfId="0" applyNumberFormat="1" applyFont="1" applyFill="1" applyBorder="1" applyAlignment="1">
      <alignment horizontal="center" vertical="center" shrinkToFit="1"/>
    </xf>
    <xf numFmtId="0" fontId="49" fillId="24" borderId="0" xfId="0" applyFont="1" applyFill="1" applyBorder="1" applyAlignment="1">
      <alignment horizontal="center" vertical="center" shrinkToFit="1"/>
    </xf>
    <xf numFmtId="0" fontId="49" fillId="24" borderId="0" xfId="0" applyFont="1" applyFill="1" applyAlignment="1">
      <alignment vertical="center" shrinkToFit="1"/>
    </xf>
    <xf numFmtId="0" fontId="41" fillId="24" borderId="19" xfId="0" applyFont="1" applyFill="1" applyBorder="1" applyAlignment="1">
      <alignment horizontal="center" vertical="center" shrinkToFit="1"/>
    </xf>
    <xf numFmtId="0" fontId="41" fillId="24" borderId="29" xfId="0" applyFont="1" applyFill="1" applyBorder="1" applyAlignment="1">
      <alignment horizontal="center" vertical="center" shrinkToFit="1"/>
    </xf>
    <xf numFmtId="0" fontId="41" fillId="24" borderId="28" xfId="0" applyFont="1" applyFill="1" applyBorder="1" applyAlignment="1">
      <alignment horizontal="center" vertical="center" shrinkToFit="1"/>
    </xf>
    <xf numFmtId="0" fontId="41" fillId="24" borderId="0" xfId="0" applyFont="1" applyFill="1" applyAlignment="1">
      <alignment/>
    </xf>
    <xf numFmtId="0" fontId="45" fillId="24" borderId="30" xfId="0" applyFont="1" applyFill="1" applyBorder="1" applyAlignment="1">
      <alignment horizontal="center" vertical="center"/>
    </xf>
    <xf numFmtId="178" fontId="41" fillId="24" borderId="14" xfId="0" applyNumberFormat="1" applyFont="1" applyFill="1" applyBorder="1" applyAlignment="1">
      <alignment horizontal="center" vertical="center"/>
    </xf>
    <xf numFmtId="194" fontId="41" fillId="24" borderId="0" xfId="0" applyNumberFormat="1" applyFont="1" applyFill="1" applyBorder="1" applyAlignment="1">
      <alignment horizontal="center" vertical="center" shrinkToFit="1"/>
    </xf>
    <xf numFmtId="194" fontId="41" fillId="24" borderId="14" xfId="0" applyNumberFormat="1" applyFont="1" applyFill="1" applyBorder="1" applyAlignment="1">
      <alignment horizontal="center" vertical="center" shrinkToFit="1"/>
    </xf>
    <xf numFmtId="194" fontId="41" fillId="24" borderId="19" xfId="0" applyNumberFormat="1" applyFont="1" applyFill="1" applyBorder="1" applyAlignment="1">
      <alignment horizontal="center" vertical="center" shrinkToFit="1"/>
    </xf>
    <xf numFmtId="194" fontId="41" fillId="24" borderId="28" xfId="0" applyNumberFormat="1" applyFont="1" applyFill="1" applyBorder="1" applyAlignment="1">
      <alignment horizontal="center" vertical="center" shrinkToFit="1"/>
    </xf>
    <xf numFmtId="0" fontId="41" fillId="24" borderId="25" xfId="0" applyFont="1" applyFill="1" applyBorder="1" applyAlignment="1">
      <alignment horizontal="center" vertical="center" shrinkToFit="1"/>
    </xf>
    <xf numFmtId="194" fontId="41" fillId="24" borderId="25" xfId="0" applyNumberFormat="1" applyFont="1" applyFill="1" applyBorder="1" applyAlignment="1">
      <alignment horizontal="center" vertical="center" shrinkToFit="1"/>
    </xf>
    <xf numFmtId="178" fontId="9" fillId="24" borderId="18" xfId="0" applyNumberFormat="1" applyFont="1" applyFill="1" applyBorder="1" applyAlignment="1">
      <alignment horizontal="center" vertical="center"/>
    </xf>
    <xf numFmtId="178" fontId="9" fillId="24" borderId="27" xfId="0" applyNumberFormat="1" applyFont="1" applyFill="1" applyBorder="1" applyAlignment="1">
      <alignment horizontal="center" vertical="center"/>
    </xf>
    <xf numFmtId="178" fontId="9" fillId="24" borderId="33" xfId="0" applyNumberFormat="1" applyFont="1" applyFill="1" applyBorder="1" applyAlignment="1">
      <alignment horizontal="center" vertical="center"/>
    </xf>
    <xf numFmtId="192" fontId="7" fillId="24" borderId="32" xfId="0" applyNumberFormat="1" applyFont="1" applyFill="1" applyBorder="1" applyAlignment="1">
      <alignment horizontal="center" vertical="center" shrinkToFit="1"/>
    </xf>
    <xf numFmtId="0" fontId="45" fillId="24" borderId="27" xfId="0" applyFont="1" applyFill="1" applyBorder="1" applyAlignment="1">
      <alignment horizontal="center" vertical="center"/>
    </xf>
    <xf numFmtId="0" fontId="45" fillId="24" borderId="25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 wrapText="1" shrinkToFit="1"/>
    </xf>
    <xf numFmtId="188" fontId="41" fillId="24" borderId="0" xfId="0" applyNumberFormat="1" applyFont="1" applyFill="1" applyAlignment="1">
      <alignment vertical="center"/>
    </xf>
    <xf numFmtId="0" fontId="7" fillId="24" borderId="25" xfId="0" applyFont="1" applyFill="1" applyBorder="1" applyAlignment="1" quotePrefix="1">
      <alignment horizontal="left" vertical="center"/>
    </xf>
    <xf numFmtId="0" fontId="7" fillId="24" borderId="25" xfId="0" applyFont="1" applyFill="1" applyBorder="1" applyAlignment="1">
      <alignment horizontal="right" vertical="center"/>
    </xf>
    <xf numFmtId="0" fontId="9" fillId="24" borderId="30" xfId="0" applyFont="1" applyFill="1" applyBorder="1" applyAlignment="1" quotePrefix="1">
      <alignment horizontal="center" vertical="center" shrinkToFit="1"/>
    </xf>
    <xf numFmtId="0" fontId="7" fillId="24" borderId="31" xfId="0" applyFont="1" applyFill="1" applyBorder="1" applyAlignment="1">
      <alignment vertical="center"/>
    </xf>
    <xf numFmtId="0" fontId="49" fillId="24" borderId="0" xfId="0" applyFont="1" applyFill="1" applyAlignment="1">
      <alignment/>
    </xf>
    <xf numFmtId="0" fontId="46" fillId="24" borderId="20" xfId="0" applyFont="1" applyFill="1" applyBorder="1" applyAlignment="1">
      <alignment vertical="center"/>
    </xf>
    <xf numFmtId="0" fontId="41" fillId="24" borderId="34" xfId="0" applyFont="1" applyFill="1" applyBorder="1" applyAlignment="1">
      <alignment vertical="center"/>
    </xf>
    <xf numFmtId="0" fontId="46" fillId="24" borderId="22" xfId="0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/>
    </xf>
    <xf numFmtId="0" fontId="41" fillId="24" borderId="35" xfId="0" applyFont="1" applyFill="1" applyBorder="1" applyAlignment="1">
      <alignment/>
    </xf>
    <xf numFmtId="0" fontId="46" fillId="24" borderId="0" xfId="0" applyFont="1" applyFill="1" applyAlignment="1">
      <alignment/>
    </xf>
    <xf numFmtId="0" fontId="46" fillId="24" borderId="0" xfId="0" applyFont="1" applyFill="1" applyAlignment="1">
      <alignment horizontal="right"/>
    </xf>
    <xf numFmtId="0" fontId="41" fillId="24" borderId="22" xfId="0" applyFont="1" applyFill="1" applyBorder="1" applyAlignment="1">
      <alignment horizontal="center" vertical="center" shrinkToFit="1"/>
    </xf>
    <xf numFmtId="0" fontId="41" fillId="24" borderId="21" xfId="0" applyFont="1" applyFill="1" applyBorder="1" applyAlignment="1">
      <alignment horizontal="center" vertical="center" shrinkToFit="1"/>
    </xf>
    <xf numFmtId="0" fontId="10" fillId="24" borderId="21" xfId="64" applyNumberFormat="1" applyFont="1" applyFill="1" applyBorder="1" applyAlignment="1">
      <alignment vertical="center"/>
    </xf>
    <xf numFmtId="0" fontId="10" fillId="24" borderId="0" xfId="64" applyNumberFormat="1" applyFont="1" applyFill="1" applyBorder="1" applyAlignment="1">
      <alignment vertical="center"/>
    </xf>
    <xf numFmtId="41" fontId="10" fillId="24" borderId="0" xfId="64" applyFont="1" applyFill="1" applyBorder="1" applyAlignment="1">
      <alignment vertical="center"/>
    </xf>
    <xf numFmtId="41" fontId="10" fillId="24" borderId="22" xfId="64" applyFont="1" applyFill="1" applyBorder="1" applyAlignment="1">
      <alignment vertical="center"/>
    </xf>
    <xf numFmtId="0" fontId="49" fillId="24" borderId="22" xfId="0" applyFont="1" applyFill="1" applyBorder="1" applyAlignment="1">
      <alignment horizontal="center" vertical="center" shrinkToFit="1"/>
    </xf>
    <xf numFmtId="0" fontId="51" fillId="24" borderId="21" xfId="64" applyNumberFormat="1" applyFont="1" applyFill="1" applyBorder="1" applyAlignment="1">
      <alignment vertical="center"/>
    </xf>
    <xf numFmtId="0" fontId="51" fillId="24" borderId="0" xfId="64" applyNumberFormat="1" applyFont="1" applyFill="1" applyBorder="1" applyAlignment="1">
      <alignment vertical="center"/>
    </xf>
    <xf numFmtId="41" fontId="51" fillId="24" borderId="0" xfId="64" applyFont="1" applyFill="1" applyBorder="1" applyAlignment="1">
      <alignment vertical="center"/>
    </xf>
    <xf numFmtId="41" fontId="51" fillId="24" borderId="22" xfId="64" applyFont="1" applyFill="1" applyBorder="1" applyAlignment="1">
      <alignment vertical="center"/>
    </xf>
    <xf numFmtId="0" fontId="49" fillId="24" borderId="21" xfId="0" applyFont="1" applyFill="1" applyBorder="1" applyAlignment="1">
      <alignment horizontal="center" vertical="center" shrinkToFit="1"/>
    </xf>
    <xf numFmtId="0" fontId="10" fillId="24" borderId="24" xfId="64" applyNumberFormat="1" applyFont="1" applyFill="1" applyBorder="1" applyAlignment="1">
      <alignment vertical="center"/>
    </xf>
    <xf numFmtId="0" fontId="10" fillId="24" borderId="25" xfId="64" applyNumberFormat="1" applyFont="1" applyFill="1" applyBorder="1" applyAlignment="1">
      <alignment vertical="center"/>
    </xf>
    <xf numFmtId="41" fontId="10" fillId="24" borderId="25" xfId="64" applyFont="1" applyFill="1" applyBorder="1" applyAlignment="1">
      <alignment vertical="center"/>
    </xf>
    <xf numFmtId="41" fontId="10" fillId="24" borderId="23" xfId="64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 wrapText="1" shrinkToFit="1"/>
    </xf>
    <xf numFmtId="0" fontId="46" fillId="24" borderId="17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center" vertical="center" wrapText="1"/>
    </xf>
    <xf numFmtId="0" fontId="45" fillId="24" borderId="29" xfId="0" applyFont="1" applyFill="1" applyBorder="1" applyAlignment="1">
      <alignment horizontal="center" vertical="center" shrinkToFit="1"/>
    </xf>
    <xf numFmtId="0" fontId="45" fillId="24" borderId="36" xfId="0" applyFont="1" applyFill="1" applyBorder="1" applyAlignment="1">
      <alignment horizontal="center" vertical="center" wrapText="1" shrinkToFit="1"/>
    </xf>
    <xf numFmtId="176" fontId="7" fillId="24" borderId="18" xfId="0" applyNumberFormat="1" applyFont="1" applyFill="1" applyBorder="1" applyAlignment="1">
      <alignment horizontal="right" vertical="center" shrinkToFit="1"/>
    </xf>
    <xf numFmtId="188" fontId="7" fillId="24" borderId="27" xfId="0" applyNumberFormat="1" applyFont="1" applyFill="1" applyBorder="1" applyAlignment="1">
      <alignment horizontal="right" vertical="center" shrinkToFit="1"/>
    </xf>
    <xf numFmtId="189" fontId="7" fillId="24" borderId="27" xfId="0" applyNumberFormat="1" applyFont="1" applyFill="1" applyBorder="1" applyAlignment="1">
      <alignment horizontal="center" vertical="center" shrinkToFit="1"/>
    </xf>
    <xf numFmtId="176" fontId="7" fillId="24" borderId="27" xfId="0" applyNumberFormat="1" applyFont="1" applyFill="1" applyBorder="1" applyAlignment="1">
      <alignment horizontal="right" vertical="center" shrinkToFit="1"/>
    </xf>
    <xf numFmtId="189" fontId="7" fillId="24" borderId="33" xfId="0" applyNumberFormat="1" applyFont="1" applyFill="1" applyBorder="1" applyAlignment="1">
      <alignment horizontal="center" vertical="center" shrinkToFit="1"/>
    </xf>
    <xf numFmtId="189" fontId="5" fillId="24" borderId="0" xfId="0" applyNumberFormat="1" applyFont="1" applyFill="1" applyBorder="1" applyAlignment="1">
      <alignment horizontal="center" vertical="center" shrinkToFit="1"/>
    </xf>
    <xf numFmtId="189" fontId="5" fillId="24" borderId="14" xfId="0" applyNumberFormat="1" applyFont="1" applyFill="1" applyBorder="1" applyAlignment="1">
      <alignment horizontal="center" vertical="center" shrinkToFit="1"/>
    </xf>
    <xf numFmtId="189" fontId="7" fillId="24" borderId="0" xfId="0" applyNumberFormat="1" applyFont="1" applyFill="1" applyBorder="1" applyAlignment="1">
      <alignment horizontal="center" vertical="center" shrinkToFit="1"/>
    </xf>
    <xf numFmtId="189" fontId="7" fillId="24" borderId="14" xfId="0" applyNumberFormat="1" applyFont="1" applyFill="1" applyBorder="1" applyAlignment="1">
      <alignment horizontal="center" vertical="center" shrinkToFit="1"/>
    </xf>
    <xf numFmtId="176" fontId="7" fillId="24" borderId="28" xfId="0" applyNumberFormat="1" applyFont="1" applyFill="1" applyBorder="1" applyAlignment="1">
      <alignment horizontal="right" vertical="center" shrinkToFit="1"/>
    </xf>
    <xf numFmtId="186" fontId="7" fillId="24" borderId="29" xfId="0" applyNumberFormat="1" applyFont="1" applyFill="1" applyBorder="1" applyAlignment="1">
      <alignment horizontal="center" vertical="center" shrinkToFit="1"/>
    </xf>
    <xf numFmtId="0" fontId="45" fillId="24" borderId="33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vertical="center"/>
    </xf>
    <xf numFmtId="0" fontId="7" fillId="24" borderId="36" xfId="0" applyFont="1" applyFill="1" applyBorder="1" applyAlignment="1">
      <alignment vertical="center"/>
    </xf>
    <xf numFmtId="0" fontId="46" fillId="0" borderId="0" xfId="0" applyFont="1" applyAlignment="1">
      <alignment/>
    </xf>
    <xf numFmtId="188" fontId="2" fillId="24" borderId="0" xfId="0" applyNumberFormat="1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2" fillId="24" borderId="0" xfId="0" applyFont="1" applyFill="1" applyAlignment="1">
      <alignment vertical="center"/>
    </xf>
    <xf numFmtId="0" fontId="53" fillId="24" borderId="19" xfId="0" applyFont="1" applyFill="1" applyBorder="1" applyAlignment="1">
      <alignment horizontal="center" vertical="center"/>
    </xf>
    <xf numFmtId="0" fontId="54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 shrinkToFit="1"/>
    </xf>
    <xf numFmtId="0" fontId="2" fillId="24" borderId="0" xfId="0" applyFont="1" applyFill="1" applyAlignment="1">
      <alignment vertical="center"/>
    </xf>
    <xf numFmtId="188" fontId="2" fillId="24" borderId="25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19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0" fontId="2" fillId="24" borderId="28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/>
    </xf>
    <xf numFmtId="188" fontId="2" fillId="24" borderId="19" xfId="0" applyNumberFormat="1" applyFont="1" applyFill="1" applyBorder="1" applyAlignment="1">
      <alignment horizontal="center" vertical="center"/>
    </xf>
    <xf numFmtId="0" fontId="53" fillId="24" borderId="14" xfId="0" applyFont="1" applyFill="1" applyBorder="1" applyAlignment="1">
      <alignment horizontal="center" vertical="center"/>
    </xf>
    <xf numFmtId="188" fontId="2" fillId="24" borderId="28" xfId="0" applyNumberFormat="1" applyFont="1" applyFill="1" applyBorder="1" applyAlignment="1">
      <alignment horizontal="center" vertical="center"/>
    </xf>
    <xf numFmtId="0" fontId="55" fillId="24" borderId="0" xfId="0" applyFont="1" applyFill="1" applyBorder="1" applyAlignment="1" quotePrefix="1">
      <alignment horizontal="left" vertical="center"/>
    </xf>
    <xf numFmtId="0" fontId="57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180" fontId="2" fillId="24" borderId="0" xfId="0" applyNumberFormat="1" applyFont="1" applyFill="1" applyBorder="1" applyAlignment="1">
      <alignment horizontal="center" vertical="center"/>
    </xf>
    <xf numFmtId="180" fontId="2" fillId="24" borderId="14" xfId="0" applyNumberFormat="1" applyFont="1" applyFill="1" applyBorder="1" applyAlignment="1">
      <alignment horizontal="center" vertical="center"/>
    </xf>
    <xf numFmtId="0" fontId="57" fillId="24" borderId="14" xfId="0" applyFont="1" applyFill="1" applyBorder="1" applyAlignment="1">
      <alignment horizontal="center" vertical="center"/>
    </xf>
    <xf numFmtId="0" fontId="57" fillId="24" borderId="0" xfId="0" applyFont="1" applyFill="1" applyAlignment="1">
      <alignment horizontal="center" vertical="center"/>
    </xf>
    <xf numFmtId="0" fontId="55" fillId="24" borderId="19" xfId="0" applyFont="1" applyFill="1" applyBorder="1" applyAlignment="1">
      <alignment horizontal="center" vertical="center" shrinkToFit="1"/>
    </xf>
    <xf numFmtId="0" fontId="55" fillId="24" borderId="14" xfId="0" applyFont="1" applyFill="1" applyBorder="1" applyAlignment="1">
      <alignment horizontal="center" vertical="center" shrinkToFit="1"/>
    </xf>
    <xf numFmtId="0" fontId="57" fillId="24" borderId="0" xfId="0" applyFont="1" applyFill="1" applyBorder="1" applyAlignment="1">
      <alignment horizontal="center" vertical="center" shrinkToFit="1"/>
    </xf>
    <xf numFmtId="0" fontId="57" fillId="24" borderId="0" xfId="0" applyFont="1" applyFill="1" applyBorder="1" applyAlignment="1">
      <alignment horizontal="center" vertical="center"/>
    </xf>
    <xf numFmtId="178" fontId="57" fillId="24" borderId="19" xfId="0" applyNumberFormat="1" applyFont="1" applyFill="1" applyBorder="1" applyAlignment="1">
      <alignment horizontal="center" vertical="center" shrinkToFit="1"/>
    </xf>
    <xf numFmtId="178" fontId="57" fillId="24" borderId="0" xfId="0" applyNumberFormat="1" applyFont="1" applyFill="1" applyBorder="1" applyAlignment="1">
      <alignment horizontal="center" vertical="center" shrinkToFit="1"/>
    </xf>
    <xf numFmtId="178" fontId="57" fillId="24" borderId="14" xfId="0" applyNumberFormat="1" applyFont="1" applyFill="1" applyBorder="1" applyAlignment="1">
      <alignment horizontal="center" vertical="center" shrinkToFit="1"/>
    </xf>
    <xf numFmtId="0" fontId="59" fillId="24" borderId="0" xfId="0" applyFont="1" applyFill="1" applyAlignment="1">
      <alignment vertical="center" shrinkToFit="1"/>
    </xf>
    <xf numFmtId="0" fontId="58" fillId="24" borderId="0" xfId="0" applyFont="1" applyFill="1" applyBorder="1" applyAlignment="1">
      <alignment horizontal="center" vertical="center" shrinkToFit="1"/>
    </xf>
    <xf numFmtId="178" fontId="58" fillId="24" borderId="19" xfId="0" applyNumberFormat="1" applyFont="1" applyFill="1" applyBorder="1" applyAlignment="1">
      <alignment horizontal="center" vertical="center" shrinkToFit="1"/>
    </xf>
    <xf numFmtId="178" fontId="58" fillId="24" borderId="0" xfId="0" applyNumberFormat="1" applyFont="1" applyFill="1" applyBorder="1" applyAlignment="1">
      <alignment horizontal="center" vertical="center" shrinkToFit="1"/>
    </xf>
    <xf numFmtId="178" fontId="58" fillId="24" borderId="14" xfId="0" applyNumberFormat="1" applyFont="1" applyFill="1" applyBorder="1" applyAlignment="1">
      <alignment horizontal="center" vertical="center" shrinkToFit="1"/>
    </xf>
    <xf numFmtId="0" fontId="60" fillId="24" borderId="0" xfId="0" applyFont="1" applyFill="1" applyAlignment="1">
      <alignment vertical="center" shrinkToFit="1"/>
    </xf>
    <xf numFmtId="193" fontId="0" fillId="0" borderId="19" xfId="0" applyNumberFormat="1" applyFont="1" applyBorder="1" applyAlignment="1">
      <alignment horizontal="center" vertical="center"/>
    </xf>
    <xf numFmtId="193" fontId="0" fillId="24" borderId="0" xfId="0" applyNumberFormat="1" applyFont="1" applyFill="1" applyBorder="1" applyAlignment="1">
      <alignment horizontal="center" vertical="center"/>
    </xf>
    <xf numFmtId="193" fontId="0" fillId="24" borderId="14" xfId="0" applyNumberFormat="1" applyFont="1" applyFill="1" applyBorder="1" applyAlignment="1">
      <alignment horizontal="center" vertical="center"/>
    </xf>
    <xf numFmtId="0" fontId="57" fillId="24" borderId="0" xfId="0" applyFont="1" applyFill="1" applyAlignment="1">
      <alignment vertical="center" shrinkToFit="1"/>
    </xf>
    <xf numFmtId="0" fontId="57" fillId="24" borderId="25" xfId="0" applyFont="1" applyFill="1" applyBorder="1" applyAlignment="1">
      <alignment horizontal="center" vertical="center" shrinkToFit="1"/>
    </xf>
    <xf numFmtId="193" fontId="0" fillId="0" borderId="28" xfId="0" applyNumberFormat="1" applyFont="1" applyBorder="1" applyAlignment="1">
      <alignment horizontal="center" vertical="center"/>
    </xf>
    <xf numFmtId="193" fontId="0" fillId="24" borderId="25" xfId="0" applyNumberFormat="1" applyFont="1" applyFill="1" applyBorder="1" applyAlignment="1">
      <alignment horizontal="center" vertical="center"/>
    </xf>
    <xf numFmtId="193" fontId="0" fillId="24" borderId="29" xfId="0" applyNumberFormat="1" applyFont="1" applyFill="1" applyBorder="1" applyAlignment="1">
      <alignment horizontal="center" vertical="center"/>
    </xf>
    <xf numFmtId="0" fontId="57" fillId="24" borderId="14" xfId="0" applyFont="1" applyFill="1" applyBorder="1" applyAlignment="1">
      <alignment horizontal="center" vertical="center" shrinkToFit="1"/>
    </xf>
    <xf numFmtId="0" fontId="58" fillId="24" borderId="14" xfId="0" applyFont="1" applyFill="1" applyBorder="1" applyAlignment="1">
      <alignment horizontal="center" vertical="center" shrinkToFit="1"/>
    </xf>
    <xf numFmtId="193" fontId="0" fillId="24" borderId="19" xfId="0" applyNumberFormat="1" applyFont="1" applyFill="1" applyBorder="1" applyAlignment="1">
      <alignment horizontal="center" vertical="center"/>
    </xf>
    <xf numFmtId="0" fontId="57" fillId="24" borderId="19" xfId="0" applyFont="1" applyFill="1" applyBorder="1" applyAlignment="1">
      <alignment horizontal="center" vertical="center" shrinkToFit="1"/>
    </xf>
    <xf numFmtId="0" fontId="57" fillId="24" borderId="29" xfId="0" applyFont="1" applyFill="1" applyBorder="1" applyAlignment="1">
      <alignment horizontal="center" vertical="center" shrinkToFit="1"/>
    </xf>
    <xf numFmtId="193" fontId="0" fillId="24" borderId="28" xfId="0" applyNumberFormat="1" applyFont="1" applyFill="1" applyBorder="1" applyAlignment="1">
      <alignment horizontal="center" vertical="center"/>
    </xf>
    <xf numFmtId="178" fontId="57" fillId="24" borderId="25" xfId="0" applyNumberFormat="1" applyFont="1" applyFill="1" applyBorder="1" applyAlignment="1">
      <alignment horizontal="center" vertical="center" shrinkToFit="1"/>
    </xf>
    <xf numFmtId="178" fontId="57" fillId="24" borderId="29" xfId="0" applyNumberFormat="1" applyFont="1" applyFill="1" applyBorder="1" applyAlignment="1">
      <alignment horizontal="center" vertical="center" shrinkToFit="1"/>
    </xf>
    <xf numFmtId="0" fontId="57" fillId="24" borderId="28" xfId="0" applyFont="1" applyFill="1" applyBorder="1" applyAlignment="1">
      <alignment horizontal="center" vertical="center" shrinkToFit="1"/>
    </xf>
    <xf numFmtId="179" fontId="57" fillId="24" borderId="19" xfId="0" applyNumberFormat="1" applyFont="1" applyFill="1" applyBorder="1" applyAlignment="1">
      <alignment horizontal="center" vertical="center" shrinkToFit="1"/>
    </xf>
    <xf numFmtId="179" fontId="57" fillId="24" borderId="0" xfId="0" applyNumberFormat="1" applyFont="1" applyFill="1" applyBorder="1" applyAlignment="1">
      <alignment horizontal="center" vertical="center" shrinkToFit="1"/>
    </xf>
    <xf numFmtId="179" fontId="57" fillId="24" borderId="14" xfId="0" applyNumberFormat="1" applyFont="1" applyFill="1" applyBorder="1" applyAlignment="1">
      <alignment horizontal="center" vertical="center" shrinkToFit="1"/>
    </xf>
    <xf numFmtId="179" fontId="57" fillId="24" borderId="28" xfId="0" applyNumberFormat="1" applyFont="1" applyFill="1" applyBorder="1" applyAlignment="1">
      <alignment horizontal="center" vertical="center" shrinkToFit="1"/>
    </xf>
    <xf numFmtId="179" fontId="57" fillId="24" borderId="25" xfId="0" applyNumberFormat="1" applyFont="1" applyFill="1" applyBorder="1" applyAlignment="1">
      <alignment horizontal="center" vertical="center" shrinkToFit="1"/>
    </xf>
    <xf numFmtId="179" fontId="57" fillId="24" borderId="29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 vertical="center"/>
    </xf>
    <xf numFmtId="0" fontId="55" fillId="24" borderId="19" xfId="0" applyFont="1" applyFill="1" applyBorder="1" applyAlignment="1">
      <alignment horizontal="center" vertical="center"/>
    </xf>
    <xf numFmtId="0" fontId="55" fillId="24" borderId="0" xfId="0" applyFont="1" applyFill="1" applyAlignment="1">
      <alignment vertical="center"/>
    </xf>
    <xf numFmtId="178" fontId="55" fillId="24" borderId="19" xfId="0" applyNumberFormat="1" applyFont="1" applyFill="1" applyBorder="1" applyAlignment="1">
      <alignment horizontal="center" vertical="center" shrinkToFit="1"/>
    </xf>
    <xf numFmtId="178" fontId="55" fillId="24" borderId="0" xfId="0" applyNumberFormat="1" applyFont="1" applyFill="1" applyBorder="1" applyAlignment="1">
      <alignment horizontal="center" vertical="center" shrinkToFit="1"/>
    </xf>
    <xf numFmtId="178" fontId="55" fillId="24" borderId="14" xfId="0" applyNumberFormat="1" applyFont="1" applyFill="1" applyBorder="1" applyAlignment="1">
      <alignment horizontal="center" vertical="center" shrinkToFit="1"/>
    </xf>
    <xf numFmtId="0" fontId="56" fillId="24" borderId="0" xfId="0" applyFont="1" applyFill="1" applyAlignment="1">
      <alignment vertical="center" shrinkToFit="1"/>
    </xf>
    <xf numFmtId="0" fontId="62" fillId="24" borderId="14" xfId="0" applyFont="1" applyFill="1" applyBorder="1" applyAlignment="1">
      <alignment horizontal="center" vertical="center" shrinkToFit="1"/>
    </xf>
    <xf numFmtId="178" fontId="62" fillId="24" borderId="19" xfId="0" applyNumberFormat="1" applyFont="1" applyFill="1" applyBorder="1" applyAlignment="1">
      <alignment horizontal="center" vertical="center" shrinkToFit="1"/>
    </xf>
    <xf numFmtId="178" fontId="62" fillId="24" borderId="0" xfId="0" applyNumberFormat="1" applyFont="1" applyFill="1" applyBorder="1" applyAlignment="1">
      <alignment horizontal="center" vertical="center" shrinkToFit="1"/>
    </xf>
    <xf numFmtId="178" fontId="62" fillId="24" borderId="14" xfId="0" applyNumberFormat="1" applyFont="1" applyFill="1" applyBorder="1" applyAlignment="1">
      <alignment horizontal="center" vertical="center" shrinkToFit="1"/>
    </xf>
    <xf numFmtId="0" fontId="62" fillId="24" borderId="19" xfId="0" applyFont="1" applyFill="1" applyBorder="1" applyAlignment="1">
      <alignment horizontal="center" vertical="center" shrinkToFit="1"/>
    </xf>
    <xf numFmtId="0" fontId="63" fillId="24" borderId="0" xfId="0" applyFont="1" applyFill="1" applyAlignment="1">
      <alignment vertical="center" shrinkToFit="1"/>
    </xf>
    <xf numFmtId="179" fontId="55" fillId="24" borderId="19" xfId="0" applyNumberFormat="1" applyFont="1" applyFill="1" applyBorder="1" applyAlignment="1">
      <alignment horizontal="center" vertical="center" shrinkToFit="1"/>
    </xf>
    <xf numFmtId="179" fontId="55" fillId="24" borderId="0" xfId="0" applyNumberFormat="1" applyFont="1" applyFill="1" applyBorder="1" applyAlignment="1">
      <alignment horizontal="center" vertical="center" shrinkToFit="1"/>
    </xf>
    <xf numFmtId="179" fontId="55" fillId="24" borderId="14" xfId="0" applyNumberFormat="1" applyFont="1" applyFill="1" applyBorder="1" applyAlignment="1">
      <alignment horizontal="center" vertical="center" shrinkToFit="1"/>
    </xf>
    <xf numFmtId="0" fontId="55" fillId="24" borderId="0" xfId="0" applyFont="1" applyFill="1" applyAlignment="1">
      <alignment vertical="center" shrinkToFit="1"/>
    </xf>
    <xf numFmtId="0" fontId="55" fillId="24" borderId="29" xfId="0" applyFont="1" applyFill="1" applyBorder="1" applyAlignment="1">
      <alignment horizontal="center" vertical="center" shrinkToFit="1"/>
    </xf>
    <xf numFmtId="179" fontId="55" fillId="24" borderId="28" xfId="0" applyNumberFormat="1" applyFont="1" applyFill="1" applyBorder="1" applyAlignment="1">
      <alignment horizontal="center" vertical="center" shrinkToFit="1"/>
    </xf>
    <xf numFmtId="179" fontId="55" fillId="24" borderId="25" xfId="0" applyNumberFormat="1" applyFont="1" applyFill="1" applyBorder="1" applyAlignment="1">
      <alignment horizontal="center" vertical="center" shrinkToFit="1"/>
    </xf>
    <xf numFmtId="179" fontId="55" fillId="24" borderId="29" xfId="0" applyNumberFormat="1" applyFont="1" applyFill="1" applyBorder="1" applyAlignment="1">
      <alignment horizontal="center" vertical="center" shrinkToFit="1"/>
    </xf>
    <xf numFmtId="0" fontId="55" fillId="24" borderId="28" xfId="0" applyFont="1" applyFill="1" applyBorder="1" applyAlignment="1">
      <alignment horizontal="center" vertical="center" shrinkToFit="1"/>
    </xf>
    <xf numFmtId="0" fontId="55" fillId="24" borderId="0" xfId="0" applyFont="1" applyFill="1" applyAlignment="1">
      <alignment horizontal="center" vertical="center" shrinkToFit="1"/>
    </xf>
    <xf numFmtId="0" fontId="55" fillId="24" borderId="0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 shrinkToFit="1"/>
    </xf>
    <xf numFmtId="0" fontId="62" fillId="24" borderId="0" xfId="0" applyFont="1" applyFill="1" applyBorder="1" applyAlignment="1">
      <alignment horizontal="center" vertical="center" shrinkToFit="1"/>
    </xf>
    <xf numFmtId="176" fontId="2" fillId="24" borderId="19" xfId="0" applyNumberFormat="1" applyFont="1" applyFill="1" applyBorder="1" applyAlignment="1">
      <alignment horizontal="center" vertical="center"/>
    </xf>
    <xf numFmtId="191" fontId="2" fillId="24" borderId="14" xfId="0" applyNumberFormat="1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191" fontId="2" fillId="24" borderId="29" xfId="0" applyNumberFormat="1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vertical="center"/>
    </xf>
    <xf numFmtId="176" fontId="2" fillId="24" borderId="19" xfId="0" applyNumberFormat="1" applyFont="1" applyFill="1" applyBorder="1" applyAlignment="1">
      <alignment horizontal="center" vertical="center" shrinkToFit="1"/>
    </xf>
    <xf numFmtId="180" fontId="2" fillId="24" borderId="0" xfId="0" applyNumberFormat="1" applyFont="1" applyFill="1" applyBorder="1" applyAlignment="1">
      <alignment horizontal="center" vertical="center" shrinkToFit="1"/>
    </xf>
    <xf numFmtId="188" fontId="2" fillId="24" borderId="0" xfId="0" applyNumberFormat="1" applyFont="1" applyFill="1" applyBorder="1" applyAlignment="1">
      <alignment horizontal="center" vertical="center" shrinkToFit="1"/>
    </xf>
    <xf numFmtId="180" fontId="2" fillId="24" borderId="14" xfId="0" applyNumberFormat="1" applyFont="1" applyFill="1" applyBorder="1" applyAlignment="1">
      <alignment horizontal="center" vertical="center" shrinkToFit="1"/>
    </xf>
    <xf numFmtId="188" fontId="2" fillId="24" borderId="19" xfId="0" applyNumberFormat="1" applyFont="1" applyFill="1" applyBorder="1" applyAlignment="1">
      <alignment horizontal="center" vertical="center" shrinkToFit="1"/>
    </xf>
    <xf numFmtId="188" fontId="2" fillId="24" borderId="14" xfId="0" applyNumberFormat="1" applyFont="1" applyFill="1" applyBorder="1" applyAlignment="1">
      <alignment horizontal="center" vertical="center" shrinkToFit="1"/>
    </xf>
    <xf numFmtId="0" fontId="53" fillId="24" borderId="14" xfId="0" applyFont="1" applyFill="1" applyBorder="1" applyAlignment="1">
      <alignment horizontal="center" vertical="center" shrinkToFit="1"/>
    </xf>
    <xf numFmtId="188" fontId="53" fillId="24" borderId="19" xfId="0" applyNumberFormat="1" applyFont="1" applyFill="1" applyBorder="1" applyAlignment="1">
      <alignment horizontal="center" vertical="center" shrinkToFit="1"/>
    </xf>
    <xf numFmtId="188" fontId="53" fillId="24" borderId="0" xfId="0" applyNumberFormat="1" applyFont="1" applyFill="1" applyBorder="1" applyAlignment="1">
      <alignment horizontal="center" vertical="center" shrinkToFit="1"/>
    </xf>
    <xf numFmtId="0" fontId="53" fillId="24" borderId="19" xfId="0" applyFont="1" applyFill="1" applyBorder="1" applyAlignment="1">
      <alignment horizontal="center" vertical="center" shrinkToFit="1"/>
    </xf>
    <xf numFmtId="180" fontId="2" fillId="24" borderId="19" xfId="0" applyNumberFormat="1" applyFont="1" applyFill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 shrinkToFit="1"/>
    </xf>
    <xf numFmtId="41" fontId="57" fillId="24" borderId="0" xfId="64" applyFont="1" applyFill="1" applyAlignment="1">
      <alignment vertical="center"/>
    </xf>
    <xf numFmtId="0" fontId="2" fillId="24" borderId="21" xfId="0" applyFont="1" applyFill="1" applyBorder="1" applyAlignment="1">
      <alignment horizontal="center" vertical="center" shrinkToFit="1"/>
    </xf>
    <xf numFmtId="0" fontId="57" fillId="24" borderId="0" xfId="0" applyFont="1" applyFill="1" applyAlignment="1">
      <alignment/>
    </xf>
    <xf numFmtId="41" fontId="57" fillId="24" borderId="0" xfId="64" applyFont="1" applyFill="1" applyBorder="1" applyAlignment="1">
      <alignment vertical="center"/>
    </xf>
    <xf numFmtId="0" fontId="57" fillId="24" borderId="0" xfId="0" applyFont="1" applyFill="1" applyBorder="1" applyAlignment="1">
      <alignment/>
    </xf>
    <xf numFmtId="41" fontId="57" fillId="24" borderId="21" xfId="64" applyFont="1" applyFill="1" applyBorder="1" applyAlignment="1">
      <alignment vertical="center"/>
    </xf>
    <xf numFmtId="0" fontId="53" fillId="24" borderId="22" xfId="0" applyFont="1" applyFill="1" applyBorder="1" applyAlignment="1">
      <alignment horizontal="center" vertical="center" shrinkToFit="1"/>
    </xf>
    <xf numFmtId="41" fontId="58" fillId="24" borderId="35" xfId="64" applyFont="1" applyFill="1" applyBorder="1" applyAlignment="1">
      <alignment vertical="center"/>
    </xf>
    <xf numFmtId="41" fontId="58" fillId="24" borderId="37" xfId="64" applyFont="1" applyFill="1" applyBorder="1" applyAlignment="1">
      <alignment vertical="center"/>
    </xf>
    <xf numFmtId="0" fontId="53" fillId="24" borderId="35" xfId="0" applyFont="1" applyFill="1" applyBorder="1" applyAlignment="1">
      <alignment horizontal="center" vertical="center" shrinkToFit="1"/>
    </xf>
    <xf numFmtId="0" fontId="58" fillId="24" borderId="0" xfId="0" applyFont="1" applyFill="1" applyBorder="1" applyAlignment="1">
      <alignment/>
    </xf>
    <xf numFmtId="0" fontId="58" fillId="24" borderId="0" xfId="0" applyFont="1" applyFill="1" applyAlignment="1">
      <alignment/>
    </xf>
    <xf numFmtId="0" fontId="55" fillId="24" borderId="27" xfId="0" applyFont="1" applyFill="1" applyBorder="1" applyAlignment="1">
      <alignment vertical="center"/>
    </xf>
    <xf numFmtId="0" fontId="2" fillId="24" borderId="29" xfId="0" applyFont="1" applyFill="1" applyBorder="1" applyAlignment="1">
      <alignment horizontal="center" vertical="center" shrinkToFit="1"/>
    </xf>
    <xf numFmtId="188" fontId="53" fillId="24" borderId="19" xfId="0" applyNumberFormat="1" applyFont="1" applyFill="1" applyBorder="1" applyAlignment="1">
      <alignment horizontal="center" vertical="center" shrinkToFit="1"/>
    </xf>
    <xf numFmtId="188" fontId="53" fillId="24" borderId="0" xfId="0" applyNumberFormat="1" applyFont="1" applyFill="1" applyBorder="1" applyAlignment="1">
      <alignment horizontal="center" vertical="center" shrinkToFit="1"/>
    </xf>
    <xf numFmtId="0" fontId="2" fillId="24" borderId="14" xfId="0" applyNumberFormat="1" applyFont="1" applyFill="1" applyBorder="1" applyAlignment="1">
      <alignment horizontal="center" vertical="center" shrinkToFit="1"/>
    </xf>
    <xf numFmtId="0" fontId="2" fillId="24" borderId="29" xfId="0" applyNumberFormat="1" applyFont="1" applyFill="1" applyBorder="1" applyAlignment="1">
      <alignment horizontal="center" vertical="center" shrinkToFit="1"/>
    </xf>
    <xf numFmtId="188" fontId="2" fillId="24" borderId="28" xfId="0" applyNumberFormat="1" applyFont="1" applyFill="1" applyBorder="1" applyAlignment="1">
      <alignment horizontal="center" vertical="center" shrinkToFit="1"/>
    </xf>
    <xf numFmtId="188" fontId="2" fillId="24" borderId="25" xfId="0" applyNumberFormat="1" applyFont="1" applyFill="1" applyBorder="1" applyAlignment="1">
      <alignment horizontal="center" vertical="center" shrinkToFit="1"/>
    </xf>
    <xf numFmtId="188" fontId="2" fillId="24" borderId="29" xfId="0" applyNumberFormat="1" applyFont="1" applyFill="1" applyBorder="1" applyAlignment="1">
      <alignment horizontal="center" vertical="center" shrinkToFit="1"/>
    </xf>
    <xf numFmtId="41" fontId="57" fillId="24" borderId="0" xfId="64" applyFont="1" applyFill="1" applyAlignment="1">
      <alignment horizontal="right" vertical="center"/>
    </xf>
    <xf numFmtId="41" fontId="57" fillId="24" borderId="0" xfId="64" applyFont="1" applyFill="1" applyBorder="1" applyAlignment="1">
      <alignment horizontal="right" vertical="center"/>
    </xf>
    <xf numFmtId="0" fontId="67" fillId="24" borderId="0" xfId="84" applyFont="1" applyFill="1" applyAlignment="1">
      <alignment horizontal="center" vertical="center"/>
      <protection/>
    </xf>
    <xf numFmtId="0" fontId="57" fillId="24" borderId="0" xfId="84" applyFont="1" applyFill="1" applyAlignment="1">
      <alignment vertical="center"/>
      <protection/>
    </xf>
    <xf numFmtId="0" fontId="2" fillId="24" borderId="0" xfId="84" applyFont="1" applyFill="1" applyBorder="1" applyAlignment="1">
      <alignment vertical="center"/>
      <protection/>
    </xf>
    <xf numFmtId="0" fontId="2" fillId="24" borderId="0" xfId="84" applyFont="1" applyFill="1" applyAlignment="1">
      <alignment vertical="center"/>
      <protection/>
    </xf>
    <xf numFmtId="0" fontId="2" fillId="24" borderId="0" xfId="84" applyFont="1" applyFill="1" applyBorder="1" applyAlignment="1" quotePrefix="1">
      <alignment horizontal="right" vertical="center"/>
      <protection/>
    </xf>
    <xf numFmtId="0" fontId="55" fillId="24" borderId="30" xfId="84" applyFont="1" applyFill="1" applyBorder="1" applyAlignment="1">
      <alignment horizontal="center" vertical="center" shrinkToFit="1"/>
      <protection/>
    </xf>
    <xf numFmtId="0" fontId="2" fillId="0" borderId="0" xfId="84" applyBorder="1" applyAlignment="1">
      <alignment vertical="center"/>
      <protection/>
    </xf>
    <xf numFmtId="0" fontId="2" fillId="24" borderId="31" xfId="84" applyFont="1" applyFill="1" applyBorder="1" applyAlignment="1">
      <alignment horizontal="center" vertical="center" shrinkToFit="1"/>
      <protection/>
    </xf>
    <xf numFmtId="0" fontId="2" fillId="24" borderId="19" xfId="84" applyFont="1" applyFill="1" applyBorder="1" applyAlignment="1">
      <alignment horizontal="center" vertical="center" shrinkToFit="1"/>
      <protection/>
    </xf>
    <xf numFmtId="0" fontId="2" fillId="24" borderId="0" xfId="84" applyFont="1" applyFill="1" applyBorder="1" applyAlignment="1">
      <alignment horizontal="center" vertical="center" shrinkToFit="1"/>
      <protection/>
    </xf>
    <xf numFmtId="0" fontId="9" fillId="24" borderId="30" xfId="84" applyFont="1" applyFill="1" applyBorder="1" applyAlignment="1">
      <alignment horizontal="center" vertical="center" shrinkToFit="1"/>
      <protection/>
    </xf>
    <xf numFmtId="0" fontId="55" fillId="24" borderId="31" xfId="84" applyFont="1" applyFill="1" applyBorder="1" applyAlignment="1">
      <alignment horizontal="center" vertical="center" shrinkToFit="1"/>
      <protection/>
    </xf>
    <xf numFmtId="0" fontId="9" fillId="24" borderId="31" xfId="84" applyFont="1" applyFill="1" applyBorder="1" applyAlignment="1">
      <alignment horizontal="center" vertical="center" shrinkToFit="1"/>
      <protection/>
    </xf>
    <xf numFmtId="0" fontId="2" fillId="24" borderId="32" xfId="84" applyFont="1" applyFill="1" applyBorder="1" applyAlignment="1">
      <alignment horizontal="center" vertical="center" shrinkToFit="1"/>
      <protection/>
    </xf>
    <xf numFmtId="0" fontId="7" fillId="24" borderId="32" xfId="84" applyFont="1" applyFill="1" applyBorder="1" applyAlignment="1">
      <alignment horizontal="center" vertical="center" shrinkToFit="1"/>
      <protection/>
    </xf>
    <xf numFmtId="0" fontId="2" fillId="0" borderId="25" xfId="82" applyBorder="1" applyAlignment="1">
      <alignment horizontal="center" vertical="center"/>
      <protection/>
    </xf>
    <xf numFmtId="0" fontId="7" fillId="0" borderId="14" xfId="84" applyFont="1" applyFill="1" applyBorder="1" applyAlignment="1">
      <alignment horizontal="center" vertical="center"/>
      <protection/>
    </xf>
    <xf numFmtId="188" fontId="7" fillId="0" borderId="19" xfId="84" applyNumberFormat="1" applyFont="1" applyFill="1" applyBorder="1" applyAlignment="1">
      <alignment horizontal="center" vertical="center"/>
      <protection/>
    </xf>
    <xf numFmtId="188" fontId="7" fillId="0" borderId="0" xfId="84" applyNumberFormat="1" applyFont="1" applyFill="1" applyBorder="1" applyAlignment="1">
      <alignment horizontal="center" vertical="center"/>
      <protection/>
    </xf>
    <xf numFmtId="188" fontId="7" fillId="0" borderId="14" xfId="84" applyNumberFormat="1" applyFont="1" applyFill="1" applyBorder="1" applyAlignment="1">
      <alignment horizontal="center" vertical="center"/>
      <protection/>
    </xf>
    <xf numFmtId="0" fontId="7" fillId="0" borderId="0" xfId="84" applyFont="1" applyFill="1" applyAlignment="1">
      <alignment vertical="center"/>
      <protection/>
    </xf>
    <xf numFmtId="0" fontId="7" fillId="0" borderId="0" xfId="84" applyFont="1" applyFill="1" applyBorder="1" applyAlignment="1">
      <alignment horizontal="center" vertical="center"/>
      <protection/>
    </xf>
    <xf numFmtId="0" fontId="57" fillId="24" borderId="0" xfId="84" applyFont="1" applyFill="1" applyBorder="1" applyAlignment="1">
      <alignment vertical="center"/>
      <protection/>
    </xf>
    <xf numFmtId="0" fontId="2" fillId="24" borderId="14" xfId="84" applyFont="1" applyFill="1" applyBorder="1" applyAlignment="1">
      <alignment horizontal="center" vertical="center" shrinkToFit="1"/>
      <protection/>
    </xf>
    <xf numFmtId="41" fontId="7" fillId="0" borderId="0" xfId="64" applyFont="1" applyFill="1" applyBorder="1" applyAlignment="1">
      <alignment horizontal="center" vertical="center"/>
    </xf>
    <xf numFmtId="0" fontId="2" fillId="0" borderId="0" xfId="84" applyFont="1" applyFill="1" applyBorder="1" applyAlignment="1">
      <alignment horizontal="center" vertical="center" shrinkToFit="1"/>
      <protection/>
    </xf>
    <xf numFmtId="0" fontId="2" fillId="0" borderId="14" xfId="84" applyFont="1" applyFill="1" applyBorder="1" applyAlignment="1">
      <alignment horizontal="center" vertical="center" shrinkToFit="1"/>
      <protection/>
    </xf>
    <xf numFmtId="187" fontId="7" fillId="0" borderId="0" xfId="84" applyNumberFormat="1" applyFont="1" applyFill="1" applyBorder="1" applyAlignment="1">
      <alignment horizontal="center" vertical="center"/>
      <protection/>
    </xf>
    <xf numFmtId="187" fontId="7" fillId="0" borderId="14" xfId="84" applyNumberFormat="1" applyFont="1" applyFill="1" applyBorder="1" applyAlignment="1">
      <alignment horizontal="center" vertical="center"/>
      <protection/>
    </xf>
    <xf numFmtId="0" fontId="55" fillId="24" borderId="0" xfId="0" applyFont="1" applyFill="1" applyBorder="1" applyAlignment="1">
      <alignment horizontal="right" vertical="center"/>
    </xf>
    <xf numFmtId="0" fontId="61" fillId="24" borderId="0" xfId="0" applyFont="1" applyFill="1" applyAlignment="1">
      <alignment vertical="center"/>
    </xf>
    <xf numFmtId="0" fontId="53" fillId="0" borderId="29" xfId="84" applyFont="1" applyFill="1" applyBorder="1" applyAlignment="1">
      <alignment horizontal="center" vertical="center"/>
      <protection/>
    </xf>
    <xf numFmtId="188" fontId="53" fillId="0" borderId="28" xfId="84" applyNumberFormat="1" applyFont="1" applyFill="1" applyBorder="1" applyAlignment="1">
      <alignment horizontal="center" vertical="center"/>
      <protection/>
    </xf>
    <xf numFmtId="188" fontId="53" fillId="0" borderId="25" xfId="84" applyNumberFormat="1" applyFont="1" applyFill="1" applyBorder="1" applyAlignment="1">
      <alignment horizontal="center" vertical="center"/>
      <protection/>
    </xf>
    <xf numFmtId="187" fontId="53" fillId="0" borderId="25" xfId="84" applyNumberFormat="1" applyFont="1" applyFill="1" applyBorder="1" applyAlignment="1">
      <alignment horizontal="center" vertical="center"/>
      <protection/>
    </xf>
    <xf numFmtId="0" fontId="53" fillId="0" borderId="0" xfId="84" applyFont="1" applyFill="1" applyBorder="1" applyAlignment="1">
      <alignment vertical="center"/>
      <protection/>
    </xf>
    <xf numFmtId="0" fontId="53" fillId="0" borderId="0" xfId="84" applyFont="1" applyFill="1" applyBorder="1" applyAlignment="1">
      <alignment horizontal="center" vertical="center"/>
      <protection/>
    </xf>
    <xf numFmtId="0" fontId="2" fillId="0" borderId="25" xfId="84" applyNumberFormat="1" applyFont="1" applyFill="1" applyBorder="1" applyAlignment="1">
      <alignment horizontal="center" vertical="center"/>
      <protection/>
    </xf>
    <xf numFmtId="0" fontId="53" fillId="0" borderId="25" xfId="84" applyNumberFormat="1" applyFont="1" applyFill="1" applyBorder="1" applyAlignment="1">
      <alignment horizontal="center" vertical="center"/>
      <protection/>
    </xf>
    <xf numFmtId="0" fontId="53" fillId="0" borderId="29" xfId="84" applyNumberFormat="1" applyFont="1" applyFill="1" applyBorder="1" applyAlignment="1">
      <alignment horizontal="center" vertical="center"/>
      <protection/>
    </xf>
    <xf numFmtId="0" fontId="2" fillId="0" borderId="28" xfId="84" applyNumberFormat="1" applyFont="1" applyFill="1" applyBorder="1" applyAlignment="1">
      <alignment horizontal="center" vertical="center"/>
      <protection/>
    </xf>
    <xf numFmtId="0" fontId="7" fillId="0" borderId="0" xfId="84" applyNumberFormat="1" applyFont="1" applyFill="1" applyBorder="1" applyAlignment="1">
      <alignment horizontal="center" vertical="center"/>
      <protection/>
    </xf>
    <xf numFmtId="0" fontId="67" fillId="24" borderId="0" xfId="84" applyFont="1" applyFill="1" applyAlignment="1">
      <alignment vertical="center"/>
      <protection/>
    </xf>
    <xf numFmtId="0" fontId="3" fillId="24" borderId="0" xfId="82" applyFont="1" applyFill="1" applyAlignment="1">
      <alignment horizontal="center" vertical="center"/>
      <protection/>
    </xf>
    <xf numFmtId="0" fontId="2" fillId="0" borderId="0" xfId="82" applyAlignment="1">
      <alignment horizontal="center" vertical="center"/>
      <protection/>
    </xf>
    <xf numFmtId="0" fontId="2" fillId="24" borderId="0" xfId="82" applyFont="1" applyFill="1" applyAlignment="1">
      <alignment vertical="center"/>
      <protection/>
    </xf>
    <xf numFmtId="0" fontId="2" fillId="24" borderId="0" xfId="82" applyFont="1" applyFill="1" applyAlignment="1">
      <alignment vertical="center" shrinkToFit="1"/>
      <protection/>
    </xf>
    <xf numFmtId="0" fontId="2" fillId="24" borderId="0" xfId="82" applyFont="1" applyFill="1" applyBorder="1" applyAlignment="1">
      <alignment horizontal="right" vertical="center"/>
      <protection/>
    </xf>
    <xf numFmtId="0" fontId="2" fillId="24" borderId="33" xfId="82" applyFont="1" applyFill="1" applyBorder="1" applyAlignment="1">
      <alignment horizontal="center" vertical="center" shrinkToFit="1"/>
      <protection/>
    </xf>
    <xf numFmtId="0" fontId="2" fillId="0" borderId="27" xfId="82" applyBorder="1" applyAlignment="1">
      <alignment horizontal="center" vertical="center"/>
      <protection/>
    </xf>
    <xf numFmtId="0" fontId="2" fillId="0" borderId="0" xfId="82" applyBorder="1" applyAlignment="1">
      <alignment horizontal="center" vertical="center"/>
      <protection/>
    </xf>
    <xf numFmtId="0" fontId="2" fillId="24" borderId="0" xfId="82" applyFont="1" applyFill="1" applyBorder="1" applyAlignment="1">
      <alignment vertical="center" shrinkToFit="1"/>
      <protection/>
    </xf>
    <xf numFmtId="0" fontId="2" fillId="24" borderId="0" xfId="82" applyFont="1" applyFill="1" applyBorder="1" applyAlignment="1">
      <alignment vertical="center"/>
      <protection/>
    </xf>
    <xf numFmtId="0" fontId="2" fillId="24" borderId="19" xfId="82" applyFont="1" applyFill="1" applyBorder="1" applyAlignment="1">
      <alignment horizontal="center" vertical="center" shrinkToFit="1"/>
      <protection/>
    </xf>
    <xf numFmtId="0" fontId="2" fillId="24" borderId="0" xfId="82" applyFont="1" applyFill="1" applyBorder="1" applyAlignment="1">
      <alignment horizontal="center" vertical="center"/>
      <protection/>
    </xf>
    <xf numFmtId="0" fontId="2" fillId="24" borderId="18" xfId="82" applyFont="1" applyFill="1" applyBorder="1" applyAlignment="1">
      <alignment horizontal="center" vertical="center" shrinkToFit="1"/>
      <protection/>
    </xf>
    <xf numFmtId="0" fontId="2" fillId="24" borderId="0" xfId="82" applyFont="1" applyFill="1" applyBorder="1" applyAlignment="1">
      <alignment horizontal="center" vertical="center" shrinkToFit="1"/>
      <protection/>
    </xf>
    <xf numFmtId="0" fontId="2" fillId="24" borderId="12" xfId="82" applyFont="1" applyFill="1" applyBorder="1" applyAlignment="1">
      <alignment horizontal="center" vertical="center" shrinkToFit="1"/>
      <protection/>
    </xf>
    <xf numFmtId="0" fontId="2" fillId="24" borderId="38" xfId="82" applyFont="1" applyFill="1" applyBorder="1" applyAlignment="1">
      <alignment horizontal="center" vertical="center" shrinkToFit="1"/>
      <protection/>
    </xf>
    <xf numFmtId="0" fontId="55" fillId="24" borderId="31" xfId="82" applyFont="1" applyFill="1" applyBorder="1" applyAlignment="1">
      <alignment horizontal="center" vertical="center"/>
      <protection/>
    </xf>
    <xf numFmtId="0" fontId="55" fillId="24" borderId="18" xfId="82" applyFont="1" applyFill="1" applyBorder="1" applyAlignment="1">
      <alignment horizontal="center" vertical="center"/>
      <protection/>
    </xf>
    <xf numFmtId="0" fontId="55" fillId="24" borderId="0" xfId="82" applyFont="1" applyFill="1" applyBorder="1" applyAlignment="1">
      <alignment horizontal="center" vertical="center" shrinkToFit="1"/>
      <protection/>
    </xf>
    <xf numFmtId="0" fontId="2" fillId="24" borderId="31" xfId="82" applyFont="1" applyFill="1" applyBorder="1" applyAlignment="1">
      <alignment horizontal="center" vertical="center" shrinkToFit="1"/>
      <protection/>
    </xf>
    <xf numFmtId="0" fontId="2" fillId="24" borderId="14" xfId="82" applyFont="1" applyFill="1" applyBorder="1" applyAlignment="1">
      <alignment vertical="center"/>
      <protection/>
    </xf>
    <xf numFmtId="0" fontId="2" fillId="24" borderId="19" xfId="82" applyFont="1" applyFill="1" applyBorder="1" applyAlignment="1">
      <alignment vertical="center" shrinkToFit="1"/>
      <protection/>
    </xf>
    <xf numFmtId="0" fontId="2" fillId="24" borderId="19" xfId="82" applyFont="1" applyFill="1" applyBorder="1" applyAlignment="1">
      <alignment horizontal="center" vertical="center"/>
      <protection/>
    </xf>
    <xf numFmtId="0" fontId="2" fillId="24" borderId="28" xfId="82" applyFont="1" applyFill="1" applyBorder="1" applyAlignment="1">
      <alignment horizontal="center" vertical="center" shrinkToFit="1"/>
      <protection/>
    </xf>
    <xf numFmtId="0" fontId="2" fillId="24" borderId="28" xfId="82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 shrinkToFit="1"/>
      <protection/>
    </xf>
    <xf numFmtId="0" fontId="7" fillId="0" borderId="0" xfId="82" applyNumberFormat="1" applyFont="1" applyFill="1" applyBorder="1" applyAlignment="1">
      <alignment horizontal="center" vertical="center" shrinkToFit="1"/>
      <protection/>
    </xf>
    <xf numFmtId="0" fontId="7" fillId="0" borderId="19" xfId="82" applyFont="1" applyFill="1" applyBorder="1" applyAlignment="1">
      <alignment horizontal="center" vertical="center" shrinkToFit="1"/>
      <protection/>
    </xf>
    <xf numFmtId="0" fontId="7" fillId="0" borderId="0" xfId="82" applyFont="1" applyFill="1" applyAlignment="1">
      <alignment vertical="center"/>
      <protection/>
    </xf>
    <xf numFmtId="188" fontId="2" fillId="0" borderId="14" xfId="82" applyNumberFormat="1" applyFont="1" applyFill="1" applyBorder="1" applyAlignment="1">
      <alignment horizontal="center" vertical="center" shrinkToFit="1"/>
      <protection/>
    </xf>
    <xf numFmtId="0" fontId="4" fillId="24" borderId="18" xfId="82" applyFont="1" applyFill="1" applyBorder="1" applyAlignment="1">
      <alignment horizontal="center" vertical="center"/>
      <protection/>
    </xf>
    <xf numFmtId="0" fontId="2" fillId="24" borderId="27" xfId="82" applyFont="1" applyFill="1" applyBorder="1" applyAlignment="1">
      <alignment horizontal="center" vertical="center"/>
      <protection/>
    </xf>
    <xf numFmtId="0" fontId="2" fillId="24" borderId="33" xfId="82" applyFont="1" applyFill="1" applyBorder="1" applyAlignment="1">
      <alignment horizontal="center" vertical="center"/>
      <protection/>
    </xf>
    <xf numFmtId="0" fontId="2" fillId="24" borderId="25" xfId="82" applyFont="1" applyFill="1" applyBorder="1" applyAlignment="1">
      <alignment horizontal="center" vertical="center"/>
      <protection/>
    </xf>
    <xf numFmtId="0" fontId="2" fillId="24" borderId="29" xfId="82" applyFont="1" applyFill="1" applyBorder="1" applyAlignment="1">
      <alignment horizontal="center" vertical="center"/>
      <protection/>
    </xf>
    <xf numFmtId="0" fontId="2" fillId="0" borderId="0" xfId="82" applyFont="1" applyFill="1" applyBorder="1" applyAlignment="1" quotePrefix="1">
      <alignment horizontal="center" vertical="center"/>
      <protection/>
    </xf>
    <xf numFmtId="0" fontId="2" fillId="0" borderId="0" xfId="82" applyFont="1" applyFill="1" applyAlignment="1">
      <alignment vertical="center"/>
      <protection/>
    </xf>
    <xf numFmtId="0" fontId="55" fillId="24" borderId="0" xfId="82" applyFont="1" applyFill="1" applyBorder="1" applyAlignment="1">
      <alignment vertical="center"/>
      <protection/>
    </xf>
    <xf numFmtId="0" fontId="2" fillId="24" borderId="0" xfId="82" applyFont="1" applyFill="1" applyAlignment="1">
      <alignment horizontal="right" vertical="center"/>
      <protection/>
    </xf>
    <xf numFmtId="0" fontId="2" fillId="24" borderId="0" xfId="82" applyFont="1" applyFill="1" applyAlignment="1" quotePrefix="1">
      <alignment horizontal="left" vertical="center"/>
      <protection/>
    </xf>
    <xf numFmtId="0" fontId="2" fillId="24" borderId="0" xfId="82" applyFont="1" applyFill="1" applyAlignment="1">
      <alignment horizontal="left" vertical="center"/>
      <protection/>
    </xf>
    <xf numFmtId="181" fontId="2" fillId="24" borderId="0" xfId="82" applyNumberFormat="1" applyFont="1" applyFill="1" applyAlignment="1">
      <alignment vertical="center"/>
      <protection/>
    </xf>
    <xf numFmtId="181" fontId="2" fillId="24" borderId="0" xfId="82" applyNumberFormat="1" applyFont="1" applyFill="1" applyAlignment="1">
      <alignment vertical="center" shrinkToFit="1"/>
      <protection/>
    </xf>
    <xf numFmtId="0" fontId="53" fillId="0" borderId="25" xfId="82" applyFont="1" applyFill="1" applyBorder="1" applyAlignment="1">
      <alignment horizontal="center" vertical="center" shrinkToFit="1"/>
      <protection/>
    </xf>
    <xf numFmtId="0" fontId="53" fillId="0" borderId="28" xfId="82" applyFont="1" applyFill="1" applyBorder="1" applyAlignment="1">
      <alignment horizontal="center" vertical="center" shrinkToFit="1"/>
      <protection/>
    </xf>
    <xf numFmtId="0" fontId="53" fillId="0" borderId="0" xfId="82" applyFont="1" applyFill="1" applyBorder="1" applyAlignment="1">
      <alignment vertical="center"/>
      <protection/>
    </xf>
    <xf numFmtId="201" fontId="2" fillId="0" borderId="29" xfId="82" applyNumberFormat="1" applyFont="1" applyFill="1" applyBorder="1" applyAlignment="1">
      <alignment horizontal="center" vertical="center" shrinkToFit="1"/>
      <protection/>
    </xf>
    <xf numFmtId="0" fontId="9" fillId="24" borderId="0" xfId="0" applyFont="1" applyFill="1" applyAlignment="1">
      <alignment vertical="center" shrinkToFit="1"/>
    </xf>
    <xf numFmtId="0" fontId="9" fillId="24" borderId="27" xfId="0" applyFont="1" applyFill="1" applyBorder="1" applyAlignment="1" quotePrefix="1">
      <alignment vertical="center"/>
    </xf>
    <xf numFmtId="0" fontId="9" fillId="24" borderId="0" xfId="0" applyFont="1" applyFill="1" applyAlignment="1" quotePrefix="1">
      <alignment horizontal="left" vertical="center"/>
    </xf>
    <xf numFmtId="0" fontId="9" fillId="24" borderId="0" xfId="0" applyFont="1" applyFill="1" applyAlignment="1" quotePrefix="1">
      <alignment vertical="center"/>
    </xf>
    <xf numFmtId="0" fontId="9" fillId="24" borderId="0" xfId="0" applyFont="1" applyFill="1" applyAlignment="1">
      <alignment horizontal="left" vertical="center"/>
    </xf>
    <xf numFmtId="180" fontId="57" fillId="24" borderId="19" xfId="0" applyNumberFormat="1" applyFont="1" applyFill="1" applyBorder="1" applyAlignment="1">
      <alignment horizontal="center" vertical="center"/>
    </xf>
    <xf numFmtId="180" fontId="57" fillId="24" borderId="0" xfId="0" applyNumberFormat="1" applyFont="1" applyFill="1" applyBorder="1" applyAlignment="1">
      <alignment horizontal="center" vertical="center"/>
    </xf>
    <xf numFmtId="180" fontId="57" fillId="24" borderId="14" xfId="0" applyNumberFormat="1" applyFont="1" applyFill="1" applyBorder="1" applyAlignment="1">
      <alignment horizontal="center" vertical="center"/>
    </xf>
    <xf numFmtId="0" fontId="59" fillId="24" borderId="0" xfId="0" applyFont="1" applyFill="1" applyAlignment="1">
      <alignment vertical="center"/>
    </xf>
    <xf numFmtId="0" fontId="57" fillId="24" borderId="29" xfId="0" applyFont="1" applyFill="1" applyBorder="1" applyAlignment="1">
      <alignment horizontal="center" vertical="center"/>
    </xf>
    <xf numFmtId="188" fontId="57" fillId="24" borderId="28" xfId="0" applyNumberFormat="1" applyFont="1" applyFill="1" applyBorder="1" applyAlignment="1">
      <alignment horizontal="center" vertical="center"/>
    </xf>
    <xf numFmtId="188" fontId="57" fillId="24" borderId="25" xfId="0" applyNumberFormat="1" applyFont="1" applyFill="1" applyBorder="1" applyAlignment="1">
      <alignment horizontal="center" vertical="center"/>
    </xf>
    <xf numFmtId="180" fontId="57" fillId="24" borderId="28" xfId="0" applyNumberFormat="1" applyFont="1" applyFill="1" applyBorder="1" applyAlignment="1">
      <alignment horizontal="center" vertical="center"/>
    </xf>
    <xf numFmtId="180" fontId="57" fillId="24" borderId="25" xfId="0" applyNumberFormat="1" applyFont="1" applyFill="1" applyBorder="1" applyAlignment="1">
      <alignment horizontal="center" vertical="center"/>
    </xf>
    <xf numFmtId="180" fontId="57" fillId="24" borderId="29" xfId="0" applyNumberFormat="1" applyFont="1" applyFill="1" applyBorder="1" applyAlignment="1">
      <alignment horizontal="center" vertical="center"/>
    </xf>
    <xf numFmtId="188" fontId="41" fillId="24" borderId="19" xfId="82" applyNumberFormat="1" applyFont="1" applyFill="1" applyBorder="1" applyAlignment="1">
      <alignment horizontal="center" vertical="center"/>
      <protection/>
    </xf>
    <xf numFmtId="188" fontId="41" fillId="24" borderId="0" xfId="82" applyNumberFormat="1" applyFont="1" applyFill="1" applyBorder="1" applyAlignment="1">
      <alignment horizontal="center" vertical="center"/>
      <protection/>
    </xf>
    <xf numFmtId="188" fontId="41" fillId="24" borderId="14" xfId="82" applyNumberFormat="1" applyFont="1" applyFill="1" applyBorder="1" applyAlignment="1">
      <alignment horizontal="center" vertical="center"/>
      <protection/>
    </xf>
    <xf numFmtId="0" fontId="55" fillId="24" borderId="0" xfId="83" applyFont="1" applyFill="1" applyAlignment="1">
      <alignment horizontal="left"/>
      <protection/>
    </xf>
    <xf numFmtId="0" fontId="55" fillId="24" borderId="0" xfId="83" applyFont="1" applyFill="1" applyAlignment="1">
      <alignment/>
      <protection/>
    </xf>
    <xf numFmtId="0" fontId="55" fillId="0" borderId="0" xfId="0" applyFont="1" applyAlignment="1">
      <alignment/>
    </xf>
    <xf numFmtId="0" fontId="61" fillId="24" borderId="0" xfId="83" applyFont="1" applyFill="1" applyAlignment="1">
      <alignment horizontal="left"/>
      <protection/>
    </xf>
    <xf numFmtId="0" fontId="61" fillId="24" borderId="0" xfId="83" applyFont="1" applyFill="1" applyAlignment="1">
      <alignment/>
      <protection/>
    </xf>
    <xf numFmtId="0" fontId="61" fillId="0" borderId="0" xfId="0" applyFont="1" applyAlignment="1">
      <alignment/>
    </xf>
    <xf numFmtId="0" fontId="55" fillId="24" borderId="0" xfId="0" applyFont="1" applyFill="1" applyAlignment="1">
      <alignment horizontal="right" vertical="center"/>
    </xf>
    <xf numFmtId="188" fontId="9" fillId="24" borderId="0" xfId="0" applyNumberFormat="1" applyFont="1" applyFill="1" applyAlignment="1">
      <alignment vertical="center" shrinkToFit="1"/>
    </xf>
    <xf numFmtId="0" fontId="9" fillId="24" borderId="0" xfId="0" applyFont="1" applyFill="1" applyAlignment="1">
      <alignment horizontal="right" vertical="center"/>
    </xf>
    <xf numFmtId="0" fontId="55" fillId="24" borderId="0" xfId="0" applyFont="1" applyFill="1" applyAlignment="1">
      <alignment/>
    </xf>
    <xf numFmtId="0" fontId="55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0" fontId="9" fillId="0" borderId="0" xfId="0" applyFont="1" applyAlignment="1">
      <alignment/>
    </xf>
    <xf numFmtId="0" fontId="55" fillId="0" borderId="0" xfId="0" applyFont="1" applyAlignment="1">
      <alignment/>
    </xf>
    <xf numFmtId="0" fontId="55" fillId="24" borderId="0" xfId="0" applyFont="1" applyFill="1" applyAlignment="1">
      <alignment horizontal="left"/>
    </xf>
    <xf numFmtId="188" fontId="2" fillId="0" borderId="25" xfId="82" applyNumberFormat="1" applyFont="1" applyFill="1" applyBorder="1" applyAlignment="1">
      <alignment horizontal="center" vertical="center" shrinkToFit="1"/>
      <protection/>
    </xf>
    <xf numFmtId="188" fontId="7" fillId="0" borderId="0" xfId="82" applyNumberFormat="1" applyFont="1" applyFill="1" applyBorder="1" applyAlignment="1">
      <alignment horizontal="center" vertical="center" shrinkToFit="1"/>
      <protection/>
    </xf>
    <xf numFmtId="201" fontId="2" fillId="0" borderId="25" xfId="82" applyNumberFormat="1" applyFont="1" applyFill="1" applyBorder="1" applyAlignment="1">
      <alignment horizontal="center" vertical="center"/>
      <protection/>
    </xf>
    <xf numFmtId="0" fontId="7" fillId="24" borderId="25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center" vertical="center" shrinkToFit="1"/>
    </xf>
    <xf numFmtId="0" fontId="9" fillId="24" borderId="0" xfId="0" applyFont="1" applyFill="1" applyBorder="1" applyAlignment="1">
      <alignment horizontal="center" vertical="center" wrapText="1"/>
    </xf>
    <xf numFmtId="3" fontId="9" fillId="24" borderId="0" xfId="64" applyNumberFormat="1" applyFont="1" applyFill="1" applyBorder="1" applyAlignment="1">
      <alignment horizontal="center" vertical="center" wrapText="1"/>
    </xf>
    <xf numFmtId="0" fontId="53" fillId="0" borderId="25" xfId="84" applyFont="1" applyBorder="1" applyAlignment="1">
      <alignment horizontal="center" vertical="center"/>
      <protection/>
    </xf>
    <xf numFmtId="201" fontId="7" fillId="0" borderId="0" xfId="82" applyNumberFormat="1" applyFont="1" applyFill="1" applyBorder="1" applyAlignment="1">
      <alignment horizontal="center" vertical="center"/>
      <protection/>
    </xf>
    <xf numFmtId="201" fontId="2" fillId="0" borderId="25" xfId="82" applyNumberFormat="1" applyFont="1" applyFill="1" applyBorder="1" applyAlignment="1">
      <alignment horizontal="center" vertical="center" shrinkToFit="1"/>
      <protection/>
    </xf>
    <xf numFmtId="0" fontId="7" fillId="0" borderId="27" xfId="82" applyNumberFormat="1" applyFont="1" applyFill="1" applyBorder="1" applyAlignment="1">
      <alignment horizontal="center" vertical="center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55" fillId="24" borderId="27" xfId="84" applyFont="1" applyFill="1" applyBorder="1" applyAlignment="1">
      <alignment horizontal="center" vertical="center" shrinkToFit="1"/>
      <protection/>
    </xf>
    <xf numFmtId="0" fontId="55" fillId="24" borderId="0" xfId="84" applyFont="1" applyFill="1" applyBorder="1" applyAlignment="1">
      <alignment horizontal="center" vertical="center" shrinkToFit="1"/>
      <protection/>
    </xf>
    <xf numFmtId="0" fontId="3" fillId="24" borderId="0" xfId="84" applyFont="1" applyFill="1" applyAlignment="1">
      <alignment horizontal="center" vertical="center"/>
      <protection/>
    </xf>
    <xf numFmtId="0" fontId="2" fillId="24" borderId="33" xfId="84" applyFont="1" applyFill="1" applyBorder="1" applyAlignment="1">
      <alignment horizontal="center" vertical="center" shrinkToFit="1"/>
      <protection/>
    </xf>
    <xf numFmtId="0" fontId="55" fillId="24" borderId="27" xfId="84" applyFont="1" applyFill="1" applyBorder="1" applyAlignment="1" quotePrefix="1">
      <alignment horizontal="center" vertical="center" shrinkToFit="1"/>
      <protection/>
    </xf>
    <xf numFmtId="0" fontId="2" fillId="0" borderId="29" xfId="84" applyBorder="1" applyAlignment="1">
      <alignment horizontal="center" vertical="center" shrinkToFit="1"/>
      <protection/>
    </xf>
    <xf numFmtId="0" fontId="2" fillId="24" borderId="27" xfId="84" applyFont="1" applyFill="1" applyBorder="1" applyAlignment="1">
      <alignment horizontal="center" vertical="center" shrinkToFit="1"/>
      <protection/>
    </xf>
    <xf numFmtId="0" fontId="53" fillId="0" borderId="28" xfId="84" applyFont="1" applyFill="1" applyBorder="1" applyAlignment="1">
      <alignment horizontal="center" vertical="center"/>
      <protection/>
    </xf>
    <xf numFmtId="0" fontId="2" fillId="24" borderId="19" xfId="84" applyFont="1" applyFill="1" applyBorder="1" applyAlignment="1">
      <alignment horizontal="center" vertical="center" shrinkToFit="1"/>
      <protection/>
    </xf>
    <xf numFmtId="0" fontId="2" fillId="0" borderId="14" xfId="84" applyBorder="1" applyAlignment="1">
      <alignment horizontal="center" vertical="center" shrinkToFit="1"/>
      <protection/>
    </xf>
    <xf numFmtId="0" fontId="2" fillId="0" borderId="27" xfId="84" applyBorder="1" applyAlignment="1">
      <alignment horizontal="center" vertical="center" shrinkToFit="1"/>
      <protection/>
    </xf>
    <xf numFmtId="0" fontId="2" fillId="0" borderId="33" xfId="84" applyBorder="1" applyAlignment="1">
      <alignment horizontal="center" vertical="center" shrinkToFit="1"/>
      <protection/>
    </xf>
    <xf numFmtId="0" fontId="2" fillId="0" borderId="0" xfId="84" applyBorder="1" applyAlignment="1">
      <alignment horizontal="center" vertical="center"/>
      <protection/>
    </xf>
    <xf numFmtId="0" fontId="2" fillId="24" borderId="25" xfId="84" applyFont="1" applyFill="1" applyBorder="1" applyAlignment="1">
      <alignment horizontal="center" vertical="center" shrinkToFit="1"/>
      <protection/>
    </xf>
    <xf numFmtId="0" fontId="55" fillId="24" borderId="18" xfId="84" applyFont="1" applyFill="1" applyBorder="1" applyAlignment="1" quotePrefix="1">
      <alignment horizontal="center" vertical="center" shrinkToFit="1"/>
      <protection/>
    </xf>
    <xf numFmtId="0" fontId="55" fillId="24" borderId="33" xfId="84" applyFont="1" applyFill="1" applyBorder="1" applyAlignment="1" quotePrefix="1">
      <alignment horizontal="center" vertical="center" shrinkToFit="1"/>
      <protection/>
    </xf>
    <xf numFmtId="0" fontId="2" fillId="0" borderId="0" xfId="84" applyAlignment="1">
      <alignment horizontal="center" vertical="center"/>
      <protection/>
    </xf>
    <xf numFmtId="0" fontId="55" fillId="24" borderId="18" xfId="84" applyFont="1" applyFill="1" applyBorder="1" applyAlignment="1">
      <alignment horizontal="center" vertical="center" shrinkToFit="1"/>
      <protection/>
    </xf>
    <xf numFmtId="0" fontId="55" fillId="24" borderId="33" xfId="84" applyFont="1" applyFill="1" applyBorder="1" applyAlignment="1">
      <alignment horizontal="center" vertical="center" shrinkToFit="1"/>
      <protection/>
    </xf>
    <xf numFmtId="0" fontId="55" fillId="24" borderId="19" xfId="84" applyFont="1" applyFill="1" applyBorder="1" applyAlignment="1">
      <alignment horizontal="center" vertical="center" shrinkToFit="1"/>
      <protection/>
    </xf>
    <xf numFmtId="0" fontId="55" fillId="24" borderId="14" xfId="84" applyFont="1" applyFill="1" applyBorder="1" applyAlignment="1">
      <alignment horizontal="center" vertical="center" shrinkToFit="1"/>
      <protection/>
    </xf>
    <xf numFmtId="188" fontId="7" fillId="0" borderId="27" xfId="84" applyNumberFormat="1" applyFont="1" applyFill="1" applyBorder="1" applyAlignment="1">
      <alignment horizontal="center" vertical="center"/>
      <protection/>
    </xf>
    <xf numFmtId="0" fontId="55" fillId="24" borderId="38" xfId="84" applyFont="1" applyFill="1" applyBorder="1" applyAlignment="1">
      <alignment horizontal="center" vertical="center" shrinkToFit="1"/>
      <protection/>
    </xf>
    <xf numFmtId="0" fontId="4" fillId="24" borderId="19" xfId="84" applyFont="1" applyFill="1" applyBorder="1" applyAlignment="1">
      <alignment horizontal="center" vertical="center" shrinkToFit="1"/>
      <protection/>
    </xf>
    <xf numFmtId="0" fontId="2" fillId="24" borderId="0" xfId="84" applyFont="1" applyFill="1" applyBorder="1" applyAlignment="1">
      <alignment horizontal="center" vertical="center" shrinkToFit="1"/>
      <protection/>
    </xf>
    <xf numFmtId="0" fontId="2" fillId="24" borderId="14" xfId="84" applyFont="1" applyFill="1" applyBorder="1" applyAlignment="1">
      <alignment horizontal="center" vertical="center" shrinkToFit="1"/>
      <protection/>
    </xf>
    <xf numFmtId="188" fontId="53" fillId="24" borderId="19" xfId="0" applyNumberFormat="1" applyFont="1" applyFill="1" applyBorder="1" applyAlignment="1">
      <alignment horizontal="center" vertical="center"/>
    </xf>
    <xf numFmtId="188" fontId="53" fillId="24" borderId="0" xfId="0" applyNumberFormat="1" applyFont="1" applyFill="1" applyBorder="1" applyAlignment="1">
      <alignment horizontal="center" vertical="center"/>
    </xf>
    <xf numFmtId="191" fontId="53" fillId="24" borderId="14" xfId="0" applyNumberFormat="1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vertical="center"/>
    </xf>
    <xf numFmtId="0" fontId="53" fillId="24" borderId="0" xfId="0" applyFont="1" applyFill="1" applyAlignment="1">
      <alignment vertical="center"/>
    </xf>
    <xf numFmtId="188" fontId="53" fillId="24" borderId="0" xfId="0" applyNumberFormat="1" applyFont="1" applyFill="1" applyAlignment="1">
      <alignment vertical="center"/>
    </xf>
    <xf numFmtId="0" fontId="55" fillId="24" borderId="0" xfId="83" applyFont="1" applyFill="1" applyAlignment="1">
      <alignment vertical="center"/>
      <protection/>
    </xf>
    <xf numFmtId="0" fontId="55" fillId="0" borderId="0" xfId="0" applyFont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41" fillId="0" borderId="0" xfId="0" applyFont="1" applyAlignment="1">
      <alignment/>
    </xf>
    <xf numFmtId="0" fontId="41" fillId="24" borderId="0" xfId="0" applyFont="1" applyFill="1" applyAlignment="1">
      <alignment horizontal="right"/>
    </xf>
    <xf numFmtId="0" fontId="4" fillId="24" borderId="33" xfId="84" applyFont="1" applyFill="1" applyBorder="1" applyAlignment="1">
      <alignment horizontal="center" vertical="center" shrinkToFit="1"/>
      <protection/>
    </xf>
    <xf numFmtId="0" fontId="4" fillId="24" borderId="14" xfId="84" applyFont="1" applyFill="1" applyBorder="1" applyAlignment="1">
      <alignment horizontal="center" vertical="center" shrinkToFit="1"/>
      <protection/>
    </xf>
    <xf numFmtId="0" fontId="4" fillId="24" borderId="29" xfId="84" applyFont="1" applyFill="1" applyBorder="1" applyAlignment="1">
      <alignment horizontal="center" vertical="center" shrinkToFit="1"/>
      <protection/>
    </xf>
    <xf numFmtId="0" fontId="2" fillId="24" borderId="18" xfId="84" applyFont="1" applyFill="1" applyBorder="1" applyAlignment="1">
      <alignment horizontal="center" vertical="center"/>
      <protection/>
    </xf>
    <xf numFmtId="0" fontId="2" fillId="24" borderId="27" xfId="84" applyFont="1" applyFill="1" applyBorder="1" applyAlignment="1">
      <alignment horizontal="center" vertical="center"/>
      <protection/>
    </xf>
    <xf numFmtId="0" fontId="2" fillId="24" borderId="19" xfId="84" applyFont="1" applyFill="1" applyBorder="1" applyAlignment="1">
      <alignment horizontal="center" vertical="center"/>
      <protection/>
    </xf>
    <xf numFmtId="0" fontId="2" fillId="24" borderId="0" xfId="84" applyFont="1" applyFill="1" applyBorder="1" applyAlignment="1">
      <alignment horizontal="center" vertical="center"/>
      <protection/>
    </xf>
    <xf numFmtId="0" fontId="2" fillId="24" borderId="28" xfId="84" applyFont="1" applyFill="1" applyBorder="1" applyAlignment="1">
      <alignment horizontal="center" vertical="center"/>
      <protection/>
    </xf>
    <xf numFmtId="0" fontId="2" fillId="24" borderId="25" xfId="84" applyFont="1" applyFill="1" applyBorder="1" applyAlignment="1">
      <alignment horizontal="center" vertical="center"/>
      <protection/>
    </xf>
    <xf numFmtId="188" fontId="53" fillId="0" borderId="25" xfId="84" applyNumberFormat="1" applyFont="1" applyFill="1" applyBorder="1" applyAlignment="1">
      <alignment horizontal="center" vertical="center"/>
      <protection/>
    </xf>
    <xf numFmtId="188" fontId="7" fillId="0" borderId="0" xfId="84" applyNumberFormat="1" applyFont="1" applyFill="1" applyBorder="1" applyAlignment="1">
      <alignment horizontal="center" vertical="center"/>
      <protection/>
    </xf>
    <xf numFmtId="0" fontId="7" fillId="0" borderId="19" xfId="84" applyFont="1" applyFill="1" applyBorder="1" applyAlignment="1">
      <alignment horizontal="center" vertical="center"/>
      <protection/>
    </xf>
    <xf numFmtId="0" fontId="7" fillId="0" borderId="0" xfId="84" applyFont="1" applyFill="1" applyBorder="1" applyAlignment="1">
      <alignment horizontal="center" vertical="center"/>
      <protection/>
    </xf>
    <xf numFmtId="0" fontId="2" fillId="24" borderId="28" xfId="84" applyFont="1" applyFill="1" applyBorder="1" applyAlignment="1">
      <alignment horizontal="center" vertical="center" shrinkToFit="1"/>
      <protection/>
    </xf>
    <xf numFmtId="0" fontId="2" fillId="24" borderId="29" xfId="84" applyFont="1" applyFill="1" applyBorder="1" applyAlignment="1">
      <alignment horizontal="center" vertical="center" shrinkToFit="1"/>
      <protection/>
    </xf>
    <xf numFmtId="0" fontId="55" fillId="24" borderId="39" xfId="84" applyFont="1" applyFill="1" applyBorder="1" applyAlignment="1">
      <alignment horizontal="center" vertical="center" shrinkToFit="1"/>
      <protection/>
    </xf>
    <xf numFmtId="0" fontId="55" fillId="24" borderId="12" xfId="84" applyFont="1" applyFill="1" applyBorder="1" applyAlignment="1">
      <alignment horizontal="center" vertical="center" shrinkToFit="1"/>
      <protection/>
    </xf>
    <xf numFmtId="188" fontId="7" fillId="0" borderId="27" xfId="82" applyNumberFormat="1" applyFont="1" applyFill="1" applyBorder="1" applyAlignment="1">
      <alignment horizontal="center" vertical="center"/>
      <protection/>
    </xf>
    <xf numFmtId="188" fontId="7" fillId="0" borderId="0" xfId="82" applyNumberFormat="1" applyFont="1" applyFill="1" applyBorder="1" applyAlignment="1">
      <alignment horizontal="center" vertical="center"/>
      <protection/>
    </xf>
    <xf numFmtId="176" fontId="7" fillId="0" borderId="19" xfId="82" applyNumberFormat="1" applyFont="1" applyFill="1" applyBorder="1" applyAlignment="1">
      <alignment horizontal="center" vertical="center" shrinkToFit="1"/>
      <protection/>
    </xf>
    <xf numFmtId="176" fontId="7" fillId="0" borderId="0" xfId="82" applyNumberFormat="1" applyFont="1" applyFill="1" applyBorder="1" applyAlignment="1">
      <alignment horizontal="center" vertical="center" shrinkToFit="1"/>
      <protection/>
    </xf>
    <xf numFmtId="176" fontId="2" fillId="0" borderId="19" xfId="82" applyNumberFormat="1" applyFont="1" applyFill="1" applyBorder="1" applyAlignment="1">
      <alignment horizontal="center" vertical="center" shrinkToFit="1"/>
      <protection/>
    </xf>
    <xf numFmtId="176" fontId="2" fillId="0" borderId="0" xfId="82" applyNumberFormat="1" applyFont="1" applyFill="1" applyBorder="1" applyAlignment="1">
      <alignment horizontal="center" vertical="center" shrinkToFit="1"/>
      <protection/>
    </xf>
    <xf numFmtId="176" fontId="2" fillId="0" borderId="28" xfId="82" applyNumberFormat="1" applyFont="1" applyFill="1" applyBorder="1" applyAlignment="1">
      <alignment horizontal="center" vertical="center" shrinkToFit="1"/>
      <protection/>
    </xf>
    <xf numFmtId="176" fontId="2" fillId="0" borderId="25" xfId="82" applyNumberFormat="1" applyFont="1" applyFill="1" applyBorder="1" applyAlignment="1">
      <alignment horizontal="center" vertical="center" shrinkToFit="1"/>
      <protection/>
    </xf>
    <xf numFmtId="201" fontId="2" fillId="0" borderId="0" xfId="82" applyNumberFormat="1" applyFont="1" applyFill="1" applyBorder="1" applyAlignment="1">
      <alignment horizontal="center" vertical="center"/>
      <protection/>
    </xf>
    <xf numFmtId="0" fontId="2" fillId="24" borderId="19" xfId="82" applyFont="1" applyFill="1" applyBorder="1" applyAlignment="1">
      <alignment horizontal="center" vertical="center" shrinkToFit="1"/>
      <protection/>
    </xf>
    <xf numFmtId="0" fontId="2" fillId="24" borderId="14" xfId="82" applyFont="1" applyFill="1" applyBorder="1" applyAlignment="1">
      <alignment horizontal="center" vertical="center" shrinkToFit="1"/>
      <protection/>
    </xf>
    <xf numFmtId="0" fontId="2" fillId="24" borderId="28" xfId="82" applyFont="1" applyFill="1" applyBorder="1" applyAlignment="1">
      <alignment horizontal="center" vertical="center" shrinkToFit="1"/>
      <protection/>
    </xf>
    <xf numFmtId="0" fontId="2" fillId="24" borderId="29" xfId="82" applyFont="1" applyFill="1" applyBorder="1" applyAlignment="1">
      <alignment horizontal="center" vertical="center" shrinkToFit="1"/>
      <protection/>
    </xf>
    <xf numFmtId="176" fontId="7" fillId="0" borderId="18" xfId="82" applyNumberFormat="1" applyFont="1" applyFill="1" applyBorder="1" applyAlignment="1">
      <alignment horizontal="center" vertical="center" shrinkToFit="1"/>
      <protection/>
    </xf>
    <xf numFmtId="176" fontId="7" fillId="0" borderId="27" xfId="82" applyNumberFormat="1" applyFont="1" applyFill="1" applyBorder="1" applyAlignment="1">
      <alignment horizontal="center" vertical="center" shrinkToFit="1"/>
      <protection/>
    </xf>
    <xf numFmtId="201" fontId="7" fillId="0" borderId="27" xfId="82" applyNumberFormat="1" applyFont="1" applyFill="1" applyBorder="1" applyAlignment="1">
      <alignment horizontal="center" vertical="center"/>
      <protection/>
    </xf>
    <xf numFmtId="0" fontId="2" fillId="0" borderId="0" xfId="82" applyNumberFormat="1" applyFont="1" applyFill="1" applyBorder="1" applyAlignment="1">
      <alignment horizontal="center" vertical="center" shrinkToFit="1"/>
      <protection/>
    </xf>
    <xf numFmtId="201" fontId="2" fillId="0" borderId="0" xfId="82" applyNumberFormat="1" applyFont="1" applyFill="1" applyBorder="1" applyAlignment="1">
      <alignment horizontal="center" vertical="center" shrinkToFit="1"/>
      <protection/>
    </xf>
    <xf numFmtId="188" fontId="2" fillId="0" borderId="0" xfId="82" applyNumberFormat="1" applyFont="1" applyFill="1" applyBorder="1" applyAlignment="1">
      <alignment horizontal="center" vertical="center" shrinkToFit="1"/>
      <protection/>
    </xf>
    <xf numFmtId="188" fontId="7" fillId="0" borderId="27" xfId="82" applyNumberFormat="1" applyFont="1" applyFill="1" applyBorder="1" applyAlignment="1">
      <alignment horizontal="center" vertical="center" shrinkToFit="1"/>
      <protection/>
    </xf>
    <xf numFmtId="0" fontId="7" fillId="0" borderId="27" xfId="82" applyFont="1" applyFill="1" applyBorder="1" applyAlignment="1">
      <alignment horizontal="center" vertical="center" shrinkToFit="1"/>
      <protection/>
    </xf>
    <xf numFmtId="0" fontId="3" fillId="24" borderId="0" xfId="82" applyFont="1" applyFill="1" applyAlignment="1">
      <alignment horizontal="center" vertical="center"/>
      <protection/>
    </xf>
    <xf numFmtId="0" fontId="2" fillId="24" borderId="19" xfId="82" applyFont="1" applyFill="1" applyBorder="1" applyAlignment="1">
      <alignment horizontal="center" vertical="center" wrapText="1" shrinkToFit="1"/>
      <protection/>
    </xf>
    <xf numFmtId="0" fontId="2" fillId="0" borderId="28" xfId="82" applyBorder="1" applyAlignment="1">
      <alignment vertical="center" shrinkToFit="1"/>
      <protection/>
    </xf>
    <xf numFmtId="0" fontId="2" fillId="0" borderId="29" xfId="82" applyBorder="1" applyAlignment="1">
      <alignment vertical="center" shrinkToFit="1"/>
      <protection/>
    </xf>
    <xf numFmtId="0" fontId="55" fillId="24" borderId="18" xfId="82" applyFont="1" applyFill="1" applyBorder="1" applyAlignment="1">
      <alignment horizontal="center" vertical="center" shrinkToFit="1"/>
      <protection/>
    </xf>
    <xf numFmtId="0" fontId="2" fillId="24" borderId="33" xfId="82" applyFont="1" applyFill="1" applyBorder="1" applyAlignment="1">
      <alignment horizontal="center" vertical="center" shrinkToFit="1"/>
      <protection/>
    </xf>
    <xf numFmtId="0" fontId="4" fillId="24" borderId="33" xfId="82" applyFont="1" applyFill="1" applyBorder="1" applyAlignment="1">
      <alignment horizontal="center" vertical="center" shrinkToFit="1"/>
      <protection/>
    </xf>
    <xf numFmtId="0" fontId="2" fillId="24" borderId="0" xfId="82" applyFont="1" applyFill="1" applyBorder="1" applyAlignment="1" quotePrefix="1">
      <alignment vertical="center"/>
      <protection/>
    </xf>
    <xf numFmtId="0" fontId="2" fillId="0" borderId="0" xfId="82" applyBorder="1" applyAlignment="1">
      <alignment vertical="center"/>
      <protection/>
    </xf>
    <xf numFmtId="0" fontId="2" fillId="24" borderId="28" xfId="82" applyFont="1" applyFill="1" applyBorder="1" applyAlignment="1">
      <alignment horizontal="center" vertical="center"/>
      <protection/>
    </xf>
    <xf numFmtId="0" fontId="2" fillId="24" borderId="29" xfId="82" applyFont="1" applyFill="1" applyBorder="1" applyAlignment="1">
      <alignment horizontal="center" vertical="center"/>
      <protection/>
    </xf>
    <xf numFmtId="0" fontId="2" fillId="24" borderId="19" xfId="82" applyFont="1" applyFill="1" applyBorder="1" applyAlignment="1">
      <alignment horizontal="center" vertical="center"/>
      <protection/>
    </xf>
    <xf numFmtId="0" fontId="2" fillId="24" borderId="14" xfId="82" applyFont="1" applyFill="1" applyBorder="1" applyAlignment="1">
      <alignment horizontal="center" vertical="center"/>
      <protection/>
    </xf>
    <xf numFmtId="0" fontId="2" fillId="24" borderId="18" xfId="82" applyFont="1" applyFill="1" applyBorder="1" applyAlignment="1">
      <alignment horizontal="center" vertical="center"/>
      <protection/>
    </xf>
    <xf numFmtId="0" fontId="2" fillId="0" borderId="19" xfId="82" applyBorder="1" applyAlignment="1">
      <alignment vertical="center"/>
      <protection/>
    </xf>
    <xf numFmtId="0" fontId="2" fillId="0" borderId="28" xfId="82" applyBorder="1" applyAlignment="1">
      <alignment vertical="center"/>
      <protection/>
    </xf>
    <xf numFmtId="0" fontId="7" fillId="0" borderId="14" xfId="82" applyNumberFormat="1" applyFont="1" applyFill="1" applyBorder="1" applyAlignment="1">
      <alignment horizontal="center" vertical="center"/>
      <protection/>
    </xf>
    <xf numFmtId="0" fontId="2" fillId="24" borderId="25" xfId="82" applyFont="1" applyFill="1" applyBorder="1" applyAlignment="1">
      <alignment horizontal="center" vertical="center"/>
      <protection/>
    </xf>
    <xf numFmtId="0" fontId="2" fillId="24" borderId="0" xfId="82" applyFont="1" applyFill="1" applyBorder="1" applyAlignment="1">
      <alignment horizontal="center" vertical="center" shrinkToFit="1"/>
      <protection/>
    </xf>
    <xf numFmtId="0" fontId="55" fillId="24" borderId="18" xfId="82" applyFont="1" applyFill="1" applyBorder="1" applyAlignment="1">
      <alignment horizontal="center" vertical="center"/>
      <protection/>
    </xf>
    <xf numFmtId="0" fontId="2" fillId="24" borderId="33" xfId="82" applyFont="1" applyFill="1" applyBorder="1" applyAlignment="1">
      <alignment horizontal="center" vertical="center"/>
      <protection/>
    </xf>
    <xf numFmtId="0" fontId="2" fillId="24" borderId="27" xfId="82" applyFont="1" applyFill="1" applyBorder="1" applyAlignment="1">
      <alignment horizontal="center" vertical="center"/>
      <protection/>
    </xf>
    <xf numFmtId="0" fontId="2" fillId="24" borderId="19" xfId="82" applyFont="1" applyFill="1" applyBorder="1" applyAlignment="1" quotePrefix="1">
      <alignment horizontal="center" vertical="center"/>
      <protection/>
    </xf>
    <xf numFmtId="0" fontId="2" fillId="24" borderId="14" xfId="82" applyFont="1" applyFill="1" applyBorder="1" applyAlignment="1" quotePrefix="1">
      <alignment horizontal="center" vertical="center"/>
      <protection/>
    </xf>
    <xf numFmtId="0" fontId="2" fillId="24" borderId="0" xfId="82" applyFont="1" applyFill="1" applyBorder="1" applyAlignment="1" quotePrefix="1">
      <alignment horizontal="center" vertical="center"/>
      <protection/>
    </xf>
    <xf numFmtId="0" fontId="2" fillId="0" borderId="27" xfId="82" applyBorder="1" applyAlignment="1">
      <alignment vertical="center"/>
      <protection/>
    </xf>
    <xf numFmtId="0" fontId="2" fillId="0" borderId="33" xfId="82" applyBorder="1" applyAlignment="1">
      <alignment vertical="center"/>
      <protection/>
    </xf>
    <xf numFmtId="0" fontId="2" fillId="0" borderId="25" xfId="82" applyBorder="1" applyAlignment="1">
      <alignment vertical="center"/>
      <protection/>
    </xf>
    <xf numFmtId="0" fontId="2" fillId="0" borderId="29" xfId="82" applyBorder="1" applyAlignment="1">
      <alignment vertical="center"/>
      <protection/>
    </xf>
    <xf numFmtId="0" fontId="55" fillId="24" borderId="18" xfId="82" applyFont="1" applyFill="1" applyBorder="1" applyAlignment="1">
      <alignment horizontal="center" vertical="center" wrapText="1"/>
      <protection/>
    </xf>
    <xf numFmtId="0" fontId="2" fillId="24" borderId="19" xfId="82" applyFont="1" applyFill="1" applyBorder="1" applyAlignment="1">
      <alignment vertical="center" shrinkToFit="1"/>
      <protection/>
    </xf>
    <xf numFmtId="0" fontId="2" fillId="24" borderId="14" xfId="82" applyFont="1" applyFill="1" applyBorder="1" applyAlignment="1">
      <alignment vertical="center" shrinkToFit="1"/>
      <protection/>
    </xf>
    <xf numFmtId="0" fontId="2" fillId="24" borderId="28" xfId="82" applyFont="1" applyFill="1" applyBorder="1" applyAlignment="1">
      <alignment vertical="center" shrinkToFit="1"/>
      <protection/>
    </xf>
    <xf numFmtId="0" fontId="2" fillId="24" borderId="29" xfId="82" applyFont="1" applyFill="1" applyBorder="1" applyAlignment="1">
      <alignment vertical="center" shrinkToFit="1"/>
      <protection/>
    </xf>
    <xf numFmtId="0" fontId="2" fillId="24" borderId="28" xfId="82" applyFont="1" applyFill="1" applyBorder="1" applyAlignment="1" quotePrefix="1">
      <alignment horizontal="center" vertical="center" shrinkToFit="1"/>
      <protection/>
    </xf>
    <xf numFmtId="0" fontId="2" fillId="24" borderId="29" xfId="82" applyFont="1" applyFill="1" applyBorder="1" applyAlignment="1" quotePrefix="1">
      <alignment horizontal="center" vertical="center" shrinkToFit="1"/>
      <protection/>
    </xf>
    <xf numFmtId="201" fontId="7" fillId="0" borderId="0" xfId="82" applyNumberFormat="1" applyFont="1" applyFill="1" applyBorder="1" applyAlignment="1">
      <alignment horizontal="center" vertical="center" shrinkToFit="1"/>
      <protection/>
    </xf>
    <xf numFmtId="201" fontId="7" fillId="0" borderId="14" xfId="82" applyNumberFormat="1" applyFont="1" applyFill="1" applyBorder="1" applyAlignment="1">
      <alignment horizontal="center" vertical="center" shrinkToFit="1"/>
      <protection/>
    </xf>
    <xf numFmtId="201" fontId="2" fillId="0" borderId="29" xfId="82" applyNumberFormat="1" applyFont="1" applyFill="1" applyBorder="1" applyAlignment="1">
      <alignment horizontal="center" vertical="center" shrinkToFit="1"/>
      <protection/>
    </xf>
    <xf numFmtId="0" fontId="2" fillId="0" borderId="0" xfId="82" applyFill="1" applyAlignment="1">
      <alignment horizontal="center" vertical="center"/>
      <protection/>
    </xf>
    <xf numFmtId="0" fontId="2" fillId="0" borderId="14" xfId="82" applyFill="1" applyBorder="1" applyAlignment="1">
      <alignment horizontal="center" vertical="center"/>
      <protection/>
    </xf>
    <xf numFmtId="0" fontId="2" fillId="0" borderId="27" xfId="82" applyBorder="1" applyAlignment="1">
      <alignment horizontal="center" vertical="center"/>
      <protection/>
    </xf>
    <xf numFmtId="0" fontId="2" fillId="0" borderId="28" xfId="82" applyBorder="1" applyAlignment="1">
      <alignment horizontal="center" vertical="center"/>
      <protection/>
    </xf>
    <xf numFmtId="0" fontId="2" fillId="0" borderId="25" xfId="82" applyBorder="1" applyAlignment="1">
      <alignment horizontal="center" vertical="center"/>
      <protection/>
    </xf>
    <xf numFmtId="0" fontId="4" fillId="24" borderId="19" xfId="82" applyFont="1" applyFill="1" applyBorder="1" applyAlignment="1">
      <alignment horizontal="center" vertical="center"/>
      <protection/>
    </xf>
    <xf numFmtId="0" fontId="2" fillId="0" borderId="14" xfId="82" applyBorder="1" applyAlignment="1">
      <alignment horizontal="center" vertical="center"/>
      <protection/>
    </xf>
    <xf numFmtId="0" fontId="4" fillId="24" borderId="0" xfId="82" applyFont="1" applyFill="1" applyBorder="1" applyAlignment="1">
      <alignment horizontal="center" vertical="center"/>
      <protection/>
    </xf>
    <xf numFmtId="0" fontId="4" fillId="0" borderId="19" xfId="82" applyFont="1" applyBorder="1" applyAlignment="1">
      <alignment horizontal="center" vertical="center"/>
      <protection/>
    </xf>
    <xf numFmtId="0" fontId="55" fillId="24" borderId="33" xfId="82" applyFont="1" applyFill="1" applyBorder="1" applyAlignment="1">
      <alignment horizontal="center" vertical="center"/>
      <protection/>
    </xf>
    <xf numFmtId="0" fontId="43" fillId="24" borderId="0" xfId="0" applyFont="1" applyFill="1" applyAlignment="1" quotePrefix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9" fillId="24" borderId="18" xfId="0" applyFont="1" applyFill="1" applyBorder="1" applyAlignment="1">
      <alignment horizontal="center" vertical="center" shrinkToFit="1"/>
    </xf>
    <xf numFmtId="0" fontId="7" fillId="24" borderId="27" xfId="0" applyFont="1" applyFill="1" applyBorder="1" applyAlignment="1">
      <alignment horizontal="center" vertical="center" shrinkToFit="1"/>
    </xf>
    <xf numFmtId="0" fontId="7" fillId="24" borderId="33" xfId="0" applyFont="1" applyFill="1" applyBorder="1" applyAlignment="1">
      <alignment horizontal="center" vertical="center" shrinkToFit="1"/>
    </xf>
    <xf numFmtId="0" fontId="7" fillId="24" borderId="28" xfId="0" applyFont="1" applyFill="1" applyBorder="1" applyAlignment="1">
      <alignment horizontal="center" vertical="center" shrinkToFit="1"/>
    </xf>
    <xf numFmtId="0" fontId="7" fillId="24" borderId="25" xfId="0" applyFont="1" applyFill="1" applyBorder="1" applyAlignment="1">
      <alignment horizontal="center" vertical="center" shrinkToFit="1"/>
    </xf>
    <xf numFmtId="0" fontId="7" fillId="24" borderId="29" xfId="0" applyFont="1" applyFill="1" applyBorder="1" applyAlignment="1">
      <alignment horizontal="center" vertical="center" shrinkToFit="1"/>
    </xf>
    <xf numFmtId="0" fontId="45" fillId="24" borderId="39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45" fillId="24" borderId="33" xfId="0" applyFont="1" applyFill="1" applyBorder="1" applyAlignment="1">
      <alignment horizontal="center" vertical="center"/>
    </xf>
    <xf numFmtId="0" fontId="45" fillId="24" borderId="14" xfId="0" applyFont="1" applyFill="1" applyBorder="1" applyAlignment="1">
      <alignment horizontal="center" vertical="center"/>
    </xf>
    <xf numFmtId="0" fontId="45" fillId="24" borderId="29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3" fillId="0" borderId="0" xfId="0" applyFont="1" applyFill="1" applyAlignment="1" quotePrefix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9" fillId="24" borderId="31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33" xfId="0" applyFont="1" applyFill="1" applyBorder="1" applyAlignment="1">
      <alignment horizontal="center" vertical="center"/>
    </xf>
    <xf numFmtId="0" fontId="45" fillId="24" borderId="38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vertical="center" wrapText="1"/>
    </xf>
    <xf numFmtId="0" fontId="9" fillId="24" borderId="0" xfId="0" applyFont="1" applyFill="1" applyAlignment="1">
      <alignment horizontal="left" vertical="center" wrapText="1"/>
    </xf>
    <xf numFmtId="0" fontId="43" fillId="24" borderId="0" xfId="0" applyFont="1" applyFill="1" applyAlignment="1">
      <alignment horizontal="center" vertical="center" shrinkToFit="1"/>
    </xf>
    <xf numFmtId="0" fontId="43" fillId="24" borderId="0" xfId="0" applyFont="1" applyFill="1" applyAlignment="1">
      <alignment horizontal="center" wrapText="1"/>
    </xf>
    <xf numFmtId="0" fontId="43" fillId="24" borderId="0" xfId="0" applyFont="1" applyFill="1" applyAlignment="1">
      <alignment horizontal="center"/>
    </xf>
    <xf numFmtId="0" fontId="6" fillId="24" borderId="34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7" fillId="24" borderId="41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center"/>
    </xf>
    <xf numFmtId="0" fontId="41" fillId="24" borderId="42" xfId="0" applyFont="1" applyFill="1" applyBorder="1" applyAlignment="1">
      <alignment horizontal="center" vertical="center"/>
    </xf>
    <xf numFmtId="0" fontId="41" fillId="24" borderId="24" xfId="0" applyFont="1" applyFill="1" applyBorder="1" applyAlignment="1">
      <alignment horizontal="center" vertical="center"/>
    </xf>
    <xf numFmtId="0" fontId="46" fillId="24" borderId="42" xfId="0" applyFont="1" applyFill="1" applyBorder="1" applyAlignment="1">
      <alignment horizontal="center" vertical="center"/>
    </xf>
    <xf numFmtId="0" fontId="46" fillId="24" borderId="21" xfId="0" applyFont="1" applyFill="1" applyBorder="1" applyAlignment="1">
      <alignment horizontal="center" vertical="center"/>
    </xf>
    <xf numFmtId="0" fontId="46" fillId="24" borderId="24" xfId="0" applyFont="1" applyFill="1" applyBorder="1" applyAlignment="1">
      <alignment horizontal="center" vertical="center"/>
    </xf>
    <xf numFmtId="0" fontId="9" fillId="24" borderId="34" xfId="0" applyFont="1" applyFill="1" applyBorder="1" applyAlignment="1">
      <alignment horizontal="center" vertical="center" wrapText="1"/>
    </xf>
    <xf numFmtId="0" fontId="9" fillId="24" borderId="43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37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/>
    </xf>
    <xf numFmtId="0" fontId="45" fillId="24" borderId="39" xfId="0" applyFont="1" applyFill="1" applyBorder="1" applyAlignment="1">
      <alignment horizontal="center" vertical="center" wrapText="1"/>
    </xf>
    <xf numFmtId="0" fontId="45" fillId="24" borderId="38" xfId="0" applyFont="1" applyFill="1" applyBorder="1" applyAlignment="1">
      <alignment horizontal="center" vertical="center" wrapText="1"/>
    </xf>
    <xf numFmtId="0" fontId="45" fillId="24" borderId="18" xfId="0" applyFont="1" applyFill="1" applyBorder="1" applyAlignment="1">
      <alignment horizontal="center" vertical="center" wrapText="1"/>
    </xf>
    <xf numFmtId="0" fontId="45" fillId="24" borderId="33" xfId="0" applyFont="1" applyFill="1" applyBorder="1" applyAlignment="1">
      <alignment horizontal="center" vertical="center" wrapText="1"/>
    </xf>
    <xf numFmtId="0" fontId="45" fillId="24" borderId="28" xfId="0" applyFont="1" applyFill="1" applyBorder="1" applyAlignment="1">
      <alignment horizontal="center" vertical="center" wrapText="1"/>
    </xf>
    <xf numFmtId="0" fontId="45" fillId="24" borderId="29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1" fillId="24" borderId="25" xfId="0" applyFont="1" applyFill="1" applyBorder="1" applyAlignment="1">
      <alignment horizontal="center" vertical="center" shrinkToFit="1"/>
    </xf>
  </cellXfs>
  <cellStyles count="10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스타일 1" xfId="65"/>
    <cellStyle name="안건회계법인" xfId="66"/>
    <cellStyle name="연결된 셀" xfId="67"/>
    <cellStyle name="Followed Hyperlink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 견적기준 FLOW " xfId="78"/>
    <cellStyle name="콤마_ 견적기준 FLOW " xfId="79"/>
    <cellStyle name="Currency" xfId="80"/>
    <cellStyle name="Currency [0]" xfId="81"/>
    <cellStyle name="표준_9.유통.금융.보험및기타서비스" xfId="82"/>
    <cellStyle name="표준_인구" xfId="83"/>
    <cellStyle name="표준_지역경제과" xfId="84"/>
    <cellStyle name="Hyperlink" xfId="85"/>
    <cellStyle name="A¨­￠￢￠O [0]_INQUIRY ￠?￥i¨u¡AAⓒ￢Aⓒª " xfId="86"/>
    <cellStyle name="A¨­￠￢￠O_INQUIRY ￠?￥i¨u¡AAⓒ￢Aⓒª " xfId="87"/>
    <cellStyle name="AeE­ [0]_AMT " xfId="88"/>
    <cellStyle name="AeE­_AMT " xfId="89"/>
    <cellStyle name="AeE¡ⓒ [0]_INQUIRY ￠?￥i¨u¡AAⓒ￢Aⓒª " xfId="90"/>
    <cellStyle name="AeE¡ⓒ_INQUIRY ￠?￥i¨u¡AAⓒ￢Aⓒª " xfId="91"/>
    <cellStyle name="AÞ¸¶ [0]_AN°y(1.25) " xfId="92"/>
    <cellStyle name="AÞ¸¶_AN°y(1.25) " xfId="93"/>
    <cellStyle name="C¡IA¨ª_¡ic¨u¡A¨￢I¨￢¡Æ AN¡Æe " xfId="94"/>
    <cellStyle name="C￥AØ_¿μ¾÷CoE² " xfId="95"/>
    <cellStyle name="Calc Currency (0)" xfId="96"/>
    <cellStyle name="Comma [0]_ SG&amp;A Bridge " xfId="97"/>
    <cellStyle name="Comma_ SG&amp;A Bridge " xfId="98"/>
    <cellStyle name="Comma0" xfId="99"/>
    <cellStyle name="Curren?_x0012_퐀_x0017_?" xfId="100"/>
    <cellStyle name="Currency [0]_ SG&amp;A Bridge " xfId="101"/>
    <cellStyle name="Currency_ SG&amp;A Bridge " xfId="102"/>
    <cellStyle name="Currency0" xfId="103"/>
    <cellStyle name="Date" xfId="104"/>
    <cellStyle name="Fixed" xfId="105"/>
    <cellStyle name="Header1" xfId="106"/>
    <cellStyle name="Header2" xfId="107"/>
    <cellStyle name="Heading 1" xfId="108"/>
    <cellStyle name="Heading 2" xfId="109"/>
    <cellStyle name="Normal_ SG&amp;A Bridge " xfId="110"/>
    <cellStyle name="Percent [2]" xfId="111"/>
    <cellStyle name="subhead" xfId="112"/>
    <cellStyle name="Total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85" zoomScaleNormal="85" zoomScaleSheetLayoutView="85" workbookViewId="0" topLeftCell="A1">
      <selection activeCell="A1" sqref="A1:T1"/>
    </sheetView>
  </sheetViews>
  <sheetFormatPr defaultColWidth="8.88671875" defaultRowHeight="13.5"/>
  <cols>
    <col min="1" max="1" width="10.6640625" style="387" customWidth="1"/>
    <col min="2" max="2" width="6.4453125" style="387" customWidth="1"/>
    <col min="3" max="3" width="7.6640625" style="387" customWidth="1"/>
    <col min="4" max="5" width="7.10546875" style="387" customWidth="1"/>
    <col min="6" max="6" width="7.88671875" style="387" customWidth="1"/>
    <col min="7" max="7" width="7.21484375" style="387" customWidth="1"/>
    <col min="8" max="8" width="7.10546875" style="387" customWidth="1"/>
    <col min="9" max="9" width="6.10546875" style="387" customWidth="1"/>
    <col min="10" max="11" width="7.5546875" style="387" customWidth="1"/>
    <col min="12" max="14" width="5.10546875" style="387" customWidth="1"/>
    <col min="15" max="15" width="6.6640625" style="387" customWidth="1"/>
    <col min="16" max="16" width="6.10546875" style="387" customWidth="1"/>
    <col min="17" max="17" width="6.4453125" style="387" customWidth="1"/>
    <col min="18" max="18" width="5.88671875" style="387" customWidth="1"/>
    <col min="19" max="19" width="6.6640625" style="387" customWidth="1"/>
    <col min="20" max="20" width="10.99609375" style="387" customWidth="1"/>
    <col min="21" max="22" width="7.6640625" style="387" customWidth="1"/>
    <col min="23" max="23" width="8.77734375" style="387" customWidth="1"/>
    <col min="24" max="24" width="10.6640625" style="387" customWidth="1"/>
    <col min="25" max="25" width="9.77734375" style="387" customWidth="1"/>
    <col min="26" max="16384" width="7.10546875" style="387" customWidth="1"/>
  </cols>
  <sheetData>
    <row r="1" spans="1:24" s="428" customFormat="1" ht="39.75" customHeight="1">
      <c r="A1" s="524" t="s">
        <v>720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386"/>
      <c r="V1" s="386"/>
      <c r="W1" s="386"/>
      <c r="X1" s="386"/>
    </row>
    <row r="2" spans="1:18" s="389" customFormat="1" ht="18.75" customHeight="1">
      <c r="A2" s="388" t="s">
        <v>706</v>
      </c>
      <c r="B2" s="388"/>
      <c r="G2" s="388"/>
      <c r="N2" s="388"/>
      <c r="R2" s="390" t="s">
        <v>707</v>
      </c>
    </row>
    <row r="3" spans="1:19" s="389" customFormat="1" ht="18" customHeight="1">
      <c r="A3" s="559" t="s">
        <v>709</v>
      </c>
      <c r="B3" s="539" t="s">
        <v>708</v>
      </c>
      <c r="C3" s="522"/>
      <c r="D3" s="528"/>
      <c r="E3" s="533"/>
      <c r="F3" s="539" t="s">
        <v>335</v>
      </c>
      <c r="G3" s="522"/>
      <c r="H3" s="525"/>
      <c r="I3" s="539" t="s">
        <v>336</v>
      </c>
      <c r="J3" s="522"/>
      <c r="K3" s="522"/>
      <c r="L3" s="522"/>
      <c r="M3" s="522"/>
      <c r="N3" s="525"/>
      <c r="O3" s="539" t="s">
        <v>337</v>
      </c>
      <c r="P3" s="522"/>
      <c r="Q3" s="525"/>
      <c r="R3" s="562" t="s">
        <v>205</v>
      </c>
      <c r="S3" s="563"/>
    </row>
    <row r="4" spans="1:19" s="389" customFormat="1" ht="18" customHeight="1">
      <c r="A4" s="560"/>
      <c r="B4" s="572" t="s">
        <v>13</v>
      </c>
      <c r="C4" s="535"/>
      <c r="D4" s="535"/>
      <c r="E4" s="527"/>
      <c r="F4" s="572" t="s">
        <v>338</v>
      </c>
      <c r="G4" s="535"/>
      <c r="H4" s="573"/>
      <c r="I4" s="572" t="s">
        <v>339</v>
      </c>
      <c r="J4" s="535"/>
      <c r="K4" s="535"/>
      <c r="L4" s="535"/>
      <c r="M4" s="535"/>
      <c r="N4" s="573"/>
      <c r="O4" s="572" t="s">
        <v>340</v>
      </c>
      <c r="P4" s="535"/>
      <c r="Q4" s="573"/>
      <c r="R4" s="564"/>
      <c r="S4" s="565"/>
    </row>
    <row r="5" spans="1:20" s="389" customFormat="1" ht="18" customHeight="1">
      <c r="A5" s="560"/>
      <c r="B5" s="391" t="s">
        <v>664</v>
      </c>
      <c r="C5" s="536" t="s">
        <v>665</v>
      </c>
      <c r="D5" s="526"/>
      <c r="E5" s="533"/>
      <c r="F5" s="391" t="s">
        <v>664</v>
      </c>
      <c r="G5" s="536" t="s">
        <v>665</v>
      </c>
      <c r="H5" s="537"/>
      <c r="I5" s="391" t="s">
        <v>664</v>
      </c>
      <c r="J5" s="536" t="s">
        <v>665</v>
      </c>
      <c r="K5" s="526"/>
      <c r="L5" s="526"/>
      <c r="M5" s="526"/>
      <c r="N5" s="537"/>
      <c r="O5" s="391" t="s">
        <v>664</v>
      </c>
      <c r="P5" s="536" t="s">
        <v>665</v>
      </c>
      <c r="Q5" s="537"/>
      <c r="R5" s="564"/>
      <c r="S5" s="565"/>
      <c r="T5" s="392"/>
    </row>
    <row r="6" spans="1:19" s="389" customFormat="1" ht="18" customHeight="1">
      <c r="A6" s="560"/>
      <c r="B6" s="393"/>
      <c r="C6" s="530" t="s">
        <v>344</v>
      </c>
      <c r="D6" s="546"/>
      <c r="E6" s="531"/>
      <c r="F6" s="393"/>
      <c r="G6" s="572" t="s">
        <v>344</v>
      </c>
      <c r="H6" s="573"/>
      <c r="I6" s="393"/>
      <c r="J6" s="572" t="s">
        <v>344</v>
      </c>
      <c r="K6" s="535"/>
      <c r="L6" s="535"/>
      <c r="M6" s="535"/>
      <c r="N6" s="573"/>
      <c r="O6" s="393"/>
      <c r="P6" s="572" t="s">
        <v>344</v>
      </c>
      <c r="Q6" s="573"/>
      <c r="R6" s="564"/>
      <c r="S6" s="565"/>
    </row>
    <row r="7" spans="1:19" s="389" customFormat="1" ht="14.25" customHeight="1">
      <c r="A7" s="560"/>
      <c r="B7" s="393"/>
      <c r="C7" s="391" t="s">
        <v>346</v>
      </c>
      <c r="D7" s="391" t="s">
        <v>666</v>
      </c>
      <c r="E7" s="396" t="s">
        <v>347</v>
      </c>
      <c r="F7" s="393"/>
      <c r="G7" s="391" t="s">
        <v>346</v>
      </c>
      <c r="H7" s="391" t="s">
        <v>666</v>
      </c>
      <c r="I7" s="393"/>
      <c r="J7" s="539" t="s">
        <v>710</v>
      </c>
      <c r="K7" s="540"/>
      <c r="L7" s="539" t="s">
        <v>666</v>
      </c>
      <c r="M7" s="522"/>
      <c r="N7" s="540"/>
      <c r="O7" s="393"/>
      <c r="P7" s="391" t="s">
        <v>346</v>
      </c>
      <c r="Q7" s="391" t="s">
        <v>666</v>
      </c>
      <c r="R7" s="564"/>
      <c r="S7" s="565"/>
    </row>
    <row r="8" spans="1:19" s="389" customFormat="1" ht="14.25" customHeight="1">
      <c r="A8" s="560"/>
      <c r="B8" s="393"/>
      <c r="C8" s="397" t="s">
        <v>348</v>
      </c>
      <c r="D8" s="397" t="s">
        <v>349</v>
      </c>
      <c r="E8" s="398" t="s">
        <v>350</v>
      </c>
      <c r="F8" s="393"/>
      <c r="G8" s="397" t="s">
        <v>348</v>
      </c>
      <c r="H8" s="397" t="s">
        <v>349</v>
      </c>
      <c r="I8" s="393"/>
      <c r="J8" s="541" t="s">
        <v>348</v>
      </c>
      <c r="K8" s="542"/>
      <c r="L8" s="541" t="s">
        <v>349</v>
      </c>
      <c r="M8" s="523"/>
      <c r="N8" s="542"/>
      <c r="O8" s="393"/>
      <c r="P8" s="397" t="s">
        <v>348</v>
      </c>
      <c r="Q8" s="397" t="s">
        <v>349</v>
      </c>
      <c r="R8" s="564"/>
      <c r="S8" s="565"/>
    </row>
    <row r="9" spans="1:19" s="389" customFormat="1" ht="14.25" customHeight="1">
      <c r="A9" s="561"/>
      <c r="B9" s="399" t="s">
        <v>341</v>
      </c>
      <c r="C9" s="399" t="s">
        <v>351</v>
      </c>
      <c r="D9" s="399" t="s">
        <v>352</v>
      </c>
      <c r="E9" s="400" t="s">
        <v>711</v>
      </c>
      <c r="F9" s="399" t="s">
        <v>341</v>
      </c>
      <c r="G9" s="399" t="s">
        <v>351</v>
      </c>
      <c r="H9" s="399" t="s">
        <v>352</v>
      </c>
      <c r="I9" s="399" t="s">
        <v>341</v>
      </c>
      <c r="J9" s="572" t="s">
        <v>351</v>
      </c>
      <c r="K9" s="573"/>
      <c r="L9" s="572" t="s">
        <v>352</v>
      </c>
      <c r="M9" s="535"/>
      <c r="N9" s="573"/>
      <c r="O9" s="399" t="s">
        <v>341</v>
      </c>
      <c r="P9" s="399" t="s">
        <v>351</v>
      </c>
      <c r="Q9" s="399" t="s">
        <v>352</v>
      </c>
      <c r="R9" s="566"/>
      <c r="S9" s="567"/>
    </row>
    <row r="10" spans="1:19" s="406" customFormat="1" ht="18" customHeight="1">
      <c r="A10" s="402" t="s">
        <v>712</v>
      </c>
      <c r="B10" s="403">
        <v>24</v>
      </c>
      <c r="C10" s="404">
        <v>128458</v>
      </c>
      <c r="D10" s="404">
        <v>142344</v>
      </c>
      <c r="E10" s="404">
        <v>0</v>
      </c>
      <c r="F10" s="404">
        <v>4</v>
      </c>
      <c r="G10" s="404">
        <v>35472</v>
      </c>
      <c r="H10" s="404">
        <v>35472</v>
      </c>
      <c r="I10" s="404">
        <v>1</v>
      </c>
      <c r="J10" s="543">
        <v>3963</v>
      </c>
      <c r="K10" s="543"/>
      <c r="L10" s="543">
        <v>9422</v>
      </c>
      <c r="M10" s="543"/>
      <c r="N10" s="543"/>
      <c r="O10" s="404">
        <v>0</v>
      </c>
      <c r="P10" s="404">
        <v>0</v>
      </c>
      <c r="Q10" s="405">
        <v>0</v>
      </c>
      <c r="R10" s="570" t="s">
        <v>712</v>
      </c>
      <c r="S10" s="534"/>
    </row>
    <row r="11" spans="1:19" s="406" customFormat="1" ht="18" customHeight="1">
      <c r="A11" s="402" t="s">
        <v>649</v>
      </c>
      <c r="B11" s="403">
        <v>26</v>
      </c>
      <c r="C11" s="404">
        <v>131644</v>
      </c>
      <c r="D11" s="404">
        <v>219486</v>
      </c>
      <c r="E11" s="404">
        <v>0</v>
      </c>
      <c r="F11" s="404">
        <v>5</v>
      </c>
      <c r="G11" s="404">
        <v>34766</v>
      </c>
      <c r="H11" s="404">
        <v>88339</v>
      </c>
      <c r="I11" s="404">
        <v>1</v>
      </c>
      <c r="J11" s="569">
        <v>3306</v>
      </c>
      <c r="K11" s="569"/>
      <c r="L11" s="569">
        <v>5658</v>
      </c>
      <c r="M11" s="569"/>
      <c r="N11" s="569"/>
      <c r="O11" s="404">
        <v>0</v>
      </c>
      <c r="P11" s="404">
        <v>0</v>
      </c>
      <c r="Q11" s="405">
        <v>0</v>
      </c>
      <c r="R11" s="570" t="s">
        <v>649</v>
      </c>
      <c r="S11" s="538"/>
    </row>
    <row r="12" spans="1:19" s="406" customFormat="1" ht="18" customHeight="1">
      <c r="A12" s="402" t="s">
        <v>650</v>
      </c>
      <c r="B12" s="403">
        <v>28</v>
      </c>
      <c r="C12" s="404">
        <v>133242</v>
      </c>
      <c r="D12" s="404">
        <v>172969</v>
      </c>
      <c r="E12" s="404">
        <v>74559</v>
      </c>
      <c r="F12" s="404">
        <v>5</v>
      </c>
      <c r="G12" s="404">
        <v>34766</v>
      </c>
      <c r="H12" s="404">
        <v>88339</v>
      </c>
      <c r="I12" s="404">
        <v>1</v>
      </c>
      <c r="J12" s="569">
        <v>3306</v>
      </c>
      <c r="K12" s="569"/>
      <c r="L12" s="569">
        <v>5658</v>
      </c>
      <c r="M12" s="569"/>
      <c r="N12" s="569"/>
      <c r="O12" s="404">
        <v>0</v>
      </c>
      <c r="P12" s="404">
        <v>0</v>
      </c>
      <c r="Q12" s="405">
        <v>0</v>
      </c>
      <c r="R12" s="570" t="s">
        <v>650</v>
      </c>
      <c r="S12" s="538"/>
    </row>
    <row r="13" spans="1:19" s="406" customFormat="1" ht="18" customHeight="1">
      <c r="A13" s="402" t="s">
        <v>430</v>
      </c>
      <c r="B13" s="403">
        <v>25</v>
      </c>
      <c r="C13" s="404">
        <v>145327</v>
      </c>
      <c r="D13" s="404">
        <v>116659</v>
      </c>
      <c r="E13" s="404">
        <v>123195</v>
      </c>
      <c r="F13" s="404">
        <v>5</v>
      </c>
      <c r="G13" s="404">
        <v>34767</v>
      </c>
      <c r="H13" s="404">
        <v>88339</v>
      </c>
      <c r="I13" s="404">
        <v>0</v>
      </c>
      <c r="J13" s="569">
        <v>0</v>
      </c>
      <c r="K13" s="569"/>
      <c r="L13" s="569">
        <v>0</v>
      </c>
      <c r="M13" s="569"/>
      <c r="N13" s="569"/>
      <c r="O13" s="404">
        <v>0</v>
      </c>
      <c r="P13" s="404">
        <v>0</v>
      </c>
      <c r="Q13" s="405">
        <v>0</v>
      </c>
      <c r="R13" s="570" t="s">
        <v>430</v>
      </c>
      <c r="S13" s="571"/>
    </row>
    <row r="14" spans="1:19" s="421" customFormat="1" ht="18" customHeight="1">
      <c r="A14" s="417" t="s">
        <v>652</v>
      </c>
      <c r="B14" s="418">
        <v>28</v>
      </c>
      <c r="C14" s="419">
        <v>165113</v>
      </c>
      <c r="D14" s="419">
        <v>35003</v>
      </c>
      <c r="E14" s="419">
        <v>165092</v>
      </c>
      <c r="F14" s="420">
        <v>4</v>
      </c>
      <c r="G14" s="420">
        <v>44747</v>
      </c>
      <c r="H14" s="420">
        <v>29345</v>
      </c>
      <c r="I14" s="419">
        <v>1</v>
      </c>
      <c r="J14" s="568">
        <v>3306</v>
      </c>
      <c r="K14" s="568"/>
      <c r="L14" s="568">
        <v>5658</v>
      </c>
      <c r="M14" s="568"/>
      <c r="N14" s="568"/>
      <c r="O14" s="423" t="s">
        <v>719</v>
      </c>
      <c r="P14" s="424" t="s">
        <v>719</v>
      </c>
      <c r="Q14" s="425" t="s">
        <v>719</v>
      </c>
      <c r="R14" s="529" t="s">
        <v>713</v>
      </c>
      <c r="S14" s="517"/>
    </row>
    <row r="15" ht="16.5" customHeight="1">
      <c r="U15" s="408"/>
    </row>
    <row r="16" spans="1:19" s="389" customFormat="1" ht="18" customHeight="1">
      <c r="A16" s="559" t="s">
        <v>204</v>
      </c>
      <c r="B16" s="539" t="s">
        <v>655</v>
      </c>
      <c r="C16" s="522"/>
      <c r="D16" s="525"/>
      <c r="E16" s="574" t="s">
        <v>656</v>
      </c>
      <c r="F16" s="575"/>
      <c r="G16" s="575"/>
      <c r="H16" s="575"/>
      <c r="I16" s="575"/>
      <c r="J16" s="575"/>
      <c r="K16" s="575"/>
      <c r="L16" s="575"/>
      <c r="M16" s="544"/>
      <c r="N16" s="539" t="s">
        <v>657</v>
      </c>
      <c r="O16" s="532"/>
      <c r="P16" s="533"/>
      <c r="Q16" s="562" t="s">
        <v>205</v>
      </c>
      <c r="R16" s="563"/>
      <c r="S16" s="388"/>
    </row>
    <row r="17" spans="1:18" s="389" customFormat="1" ht="12.75" customHeight="1">
      <c r="A17" s="560"/>
      <c r="B17" s="394"/>
      <c r="C17" s="395"/>
      <c r="D17" s="409"/>
      <c r="E17" s="545" t="s">
        <v>658</v>
      </c>
      <c r="F17" s="546"/>
      <c r="G17" s="547"/>
      <c r="H17" s="545" t="s">
        <v>659</v>
      </c>
      <c r="I17" s="546"/>
      <c r="J17" s="547"/>
      <c r="K17" s="545" t="s">
        <v>714</v>
      </c>
      <c r="L17" s="546"/>
      <c r="M17" s="547"/>
      <c r="N17" s="394"/>
      <c r="O17" s="395"/>
      <c r="P17" s="409"/>
      <c r="Q17" s="564"/>
      <c r="R17" s="565"/>
    </row>
    <row r="18" spans="1:18" s="389" customFormat="1" ht="12.75" customHeight="1">
      <c r="A18" s="560"/>
      <c r="B18" s="572" t="s">
        <v>660</v>
      </c>
      <c r="C18" s="535"/>
      <c r="D18" s="573"/>
      <c r="E18" s="572" t="s">
        <v>661</v>
      </c>
      <c r="F18" s="535"/>
      <c r="G18" s="573"/>
      <c r="H18" s="572" t="s">
        <v>662</v>
      </c>
      <c r="I18" s="535"/>
      <c r="J18" s="573"/>
      <c r="K18" s="572" t="s">
        <v>715</v>
      </c>
      <c r="L18" s="535"/>
      <c r="M18" s="573"/>
      <c r="N18" s="572" t="s">
        <v>663</v>
      </c>
      <c r="O18" s="535"/>
      <c r="P18" s="573"/>
      <c r="Q18" s="564"/>
      <c r="R18" s="565"/>
    </row>
    <row r="19" spans="1:18" s="389" customFormat="1" ht="12.75" customHeight="1">
      <c r="A19" s="560"/>
      <c r="B19" s="391" t="s">
        <v>664</v>
      </c>
      <c r="C19" s="536" t="s">
        <v>665</v>
      </c>
      <c r="D19" s="537"/>
      <c r="E19" s="391" t="s">
        <v>664</v>
      </c>
      <c r="F19" s="536" t="s">
        <v>665</v>
      </c>
      <c r="G19" s="537"/>
      <c r="H19" s="391" t="s">
        <v>664</v>
      </c>
      <c r="I19" s="536" t="s">
        <v>665</v>
      </c>
      <c r="J19" s="537"/>
      <c r="K19" s="391" t="s">
        <v>664</v>
      </c>
      <c r="L19" s="536" t="s">
        <v>665</v>
      </c>
      <c r="M19" s="537"/>
      <c r="N19" s="391" t="s">
        <v>664</v>
      </c>
      <c r="O19" s="536" t="s">
        <v>665</v>
      </c>
      <c r="P19" s="537"/>
      <c r="Q19" s="564"/>
      <c r="R19" s="565"/>
    </row>
    <row r="20" spans="1:18" s="389" customFormat="1" ht="12.75" customHeight="1">
      <c r="A20" s="560"/>
      <c r="B20" s="393"/>
      <c r="C20" s="572" t="s">
        <v>344</v>
      </c>
      <c r="D20" s="573"/>
      <c r="E20" s="393"/>
      <c r="F20" s="572" t="s">
        <v>344</v>
      </c>
      <c r="G20" s="573"/>
      <c r="H20" s="393"/>
      <c r="I20" s="572" t="s">
        <v>344</v>
      </c>
      <c r="J20" s="573"/>
      <c r="K20" s="409"/>
      <c r="L20" s="572" t="s">
        <v>344</v>
      </c>
      <c r="M20" s="573"/>
      <c r="N20" s="393"/>
      <c r="O20" s="572" t="s">
        <v>344</v>
      </c>
      <c r="P20" s="573"/>
      <c r="Q20" s="564"/>
      <c r="R20" s="565"/>
    </row>
    <row r="21" spans="1:18" s="389" customFormat="1" ht="12.75" customHeight="1">
      <c r="A21" s="560"/>
      <c r="B21" s="393"/>
      <c r="C21" s="391" t="s">
        <v>346</v>
      </c>
      <c r="D21" s="391" t="s">
        <v>666</v>
      </c>
      <c r="E21" s="393"/>
      <c r="F21" s="391" t="s">
        <v>346</v>
      </c>
      <c r="G21" s="391" t="s">
        <v>666</v>
      </c>
      <c r="H21" s="393"/>
      <c r="I21" s="391" t="s">
        <v>346</v>
      </c>
      <c r="J21" s="391" t="s">
        <v>666</v>
      </c>
      <c r="K21" s="397"/>
      <c r="L21" s="391" t="s">
        <v>346</v>
      </c>
      <c r="M21" s="391" t="s">
        <v>666</v>
      </c>
      <c r="N21" s="393"/>
      <c r="O21" s="391" t="s">
        <v>346</v>
      </c>
      <c r="P21" s="391" t="s">
        <v>666</v>
      </c>
      <c r="Q21" s="564"/>
      <c r="R21" s="565"/>
    </row>
    <row r="22" spans="1:18" s="389" customFormat="1" ht="12.75" customHeight="1">
      <c r="A22" s="560"/>
      <c r="B22" s="393"/>
      <c r="C22" s="397" t="s">
        <v>348</v>
      </c>
      <c r="D22" s="397" t="s">
        <v>349</v>
      </c>
      <c r="E22" s="393"/>
      <c r="F22" s="397" t="s">
        <v>348</v>
      </c>
      <c r="G22" s="397" t="s">
        <v>349</v>
      </c>
      <c r="H22" s="393"/>
      <c r="I22" s="397" t="s">
        <v>348</v>
      </c>
      <c r="J22" s="397" t="s">
        <v>349</v>
      </c>
      <c r="K22" s="397"/>
      <c r="L22" s="397" t="s">
        <v>348</v>
      </c>
      <c r="M22" s="397" t="s">
        <v>349</v>
      </c>
      <c r="N22" s="393"/>
      <c r="O22" s="397" t="s">
        <v>348</v>
      </c>
      <c r="P22" s="397" t="s">
        <v>349</v>
      </c>
      <c r="Q22" s="564"/>
      <c r="R22" s="565"/>
    </row>
    <row r="23" spans="1:18" s="389" customFormat="1" ht="12.75" customHeight="1">
      <c r="A23" s="561"/>
      <c r="B23" s="399" t="s">
        <v>341</v>
      </c>
      <c r="C23" s="399" t="s">
        <v>351</v>
      </c>
      <c r="D23" s="399" t="s">
        <v>352</v>
      </c>
      <c r="E23" s="399" t="s">
        <v>341</v>
      </c>
      <c r="F23" s="399" t="s">
        <v>351</v>
      </c>
      <c r="G23" s="399" t="s">
        <v>352</v>
      </c>
      <c r="H23" s="399" t="s">
        <v>341</v>
      </c>
      <c r="I23" s="399" t="s">
        <v>351</v>
      </c>
      <c r="J23" s="399" t="s">
        <v>352</v>
      </c>
      <c r="K23" s="399" t="s">
        <v>341</v>
      </c>
      <c r="L23" s="399" t="s">
        <v>351</v>
      </c>
      <c r="M23" s="399" t="s">
        <v>352</v>
      </c>
      <c r="N23" s="399" t="s">
        <v>341</v>
      </c>
      <c r="O23" s="399" t="s">
        <v>351</v>
      </c>
      <c r="P23" s="399" t="s">
        <v>352</v>
      </c>
      <c r="Q23" s="566"/>
      <c r="R23" s="567"/>
    </row>
    <row r="24" spans="1:20" s="406" customFormat="1" ht="18.75" customHeight="1">
      <c r="A24" s="402" t="s">
        <v>712</v>
      </c>
      <c r="B24" s="403">
        <v>0</v>
      </c>
      <c r="C24" s="404">
        <v>0</v>
      </c>
      <c r="D24" s="404">
        <v>0</v>
      </c>
      <c r="E24" s="404">
        <v>16</v>
      </c>
      <c r="F24" s="404">
        <v>60065</v>
      </c>
      <c r="G24" s="410">
        <v>60065</v>
      </c>
      <c r="H24" s="404">
        <v>3</v>
      </c>
      <c r="I24" s="404">
        <v>28958</v>
      </c>
      <c r="J24" s="404">
        <v>37385</v>
      </c>
      <c r="K24" s="427" t="s">
        <v>719</v>
      </c>
      <c r="L24" s="427" t="s">
        <v>719</v>
      </c>
      <c r="M24" s="427" t="s">
        <v>719</v>
      </c>
      <c r="N24" s="411" t="s">
        <v>716</v>
      </c>
      <c r="O24" s="411" t="s">
        <v>716</v>
      </c>
      <c r="P24" s="412" t="s">
        <v>716</v>
      </c>
      <c r="Q24" s="570" t="s">
        <v>712</v>
      </c>
      <c r="R24" s="534"/>
      <c r="T24" s="407"/>
    </row>
    <row r="25" spans="1:20" s="406" customFormat="1" ht="18.75" customHeight="1">
      <c r="A25" s="402" t="s">
        <v>649</v>
      </c>
      <c r="B25" s="403">
        <v>0</v>
      </c>
      <c r="C25" s="404">
        <v>0</v>
      </c>
      <c r="D25" s="404">
        <v>0</v>
      </c>
      <c r="E25" s="404">
        <v>10</v>
      </c>
      <c r="F25" s="404">
        <v>39208</v>
      </c>
      <c r="G25" s="410">
        <v>51760</v>
      </c>
      <c r="H25" s="404">
        <v>4</v>
      </c>
      <c r="I25" s="404">
        <v>29441</v>
      </c>
      <c r="J25" s="404">
        <v>41267</v>
      </c>
      <c r="K25" s="427" t="s">
        <v>719</v>
      </c>
      <c r="L25" s="427" t="s">
        <v>719</v>
      </c>
      <c r="M25" s="427" t="s">
        <v>719</v>
      </c>
      <c r="N25" s="407">
        <v>6</v>
      </c>
      <c r="O25" s="413">
        <v>24923</v>
      </c>
      <c r="P25" s="414">
        <v>32462</v>
      </c>
      <c r="Q25" s="570" t="s">
        <v>649</v>
      </c>
      <c r="R25" s="538"/>
      <c r="T25" s="407"/>
    </row>
    <row r="26" spans="1:20" s="406" customFormat="1" ht="18.75" customHeight="1">
      <c r="A26" s="402" t="s">
        <v>650</v>
      </c>
      <c r="B26" s="403">
        <v>0</v>
      </c>
      <c r="C26" s="404">
        <v>0</v>
      </c>
      <c r="D26" s="404">
        <v>0</v>
      </c>
      <c r="E26" s="404">
        <v>14</v>
      </c>
      <c r="F26" s="404">
        <v>38401</v>
      </c>
      <c r="G26" s="410">
        <v>43913</v>
      </c>
      <c r="H26" s="404">
        <v>4</v>
      </c>
      <c r="I26" s="404">
        <v>32058</v>
      </c>
      <c r="J26" s="404">
        <v>30646</v>
      </c>
      <c r="K26" s="427" t="s">
        <v>719</v>
      </c>
      <c r="L26" s="427" t="s">
        <v>719</v>
      </c>
      <c r="M26" s="427" t="s">
        <v>719</v>
      </c>
      <c r="N26" s="407">
        <v>4</v>
      </c>
      <c r="O26" s="413">
        <v>24711</v>
      </c>
      <c r="P26" s="414">
        <v>78972</v>
      </c>
      <c r="Q26" s="570" t="s">
        <v>650</v>
      </c>
      <c r="R26" s="538"/>
      <c r="T26" s="407"/>
    </row>
    <row r="27" spans="1:20" s="406" customFormat="1" ht="18.75" customHeight="1">
      <c r="A27" s="402" t="s">
        <v>430</v>
      </c>
      <c r="B27" s="403">
        <v>0</v>
      </c>
      <c r="C27" s="404">
        <v>0</v>
      </c>
      <c r="D27" s="404">
        <v>0</v>
      </c>
      <c r="E27" s="404">
        <v>10</v>
      </c>
      <c r="F27" s="404">
        <v>42375</v>
      </c>
      <c r="G27" s="410">
        <v>92549</v>
      </c>
      <c r="H27" s="404">
        <v>4</v>
      </c>
      <c r="I27" s="404">
        <v>32058</v>
      </c>
      <c r="J27" s="404">
        <v>30646</v>
      </c>
      <c r="K27" s="427" t="s">
        <v>719</v>
      </c>
      <c r="L27" s="427" t="s">
        <v>719</v>
      </c>
      <c r="M27" s="427" t="s">
        <v>719</v>
      </c>
      <c r="N27" s="407">
        <v>6</v>
      </c>
      <c r="O27" s="413">
        <v>36127</v>
      </c>
      <c r="P27" s="414">
        <v>28320</v>
      </c>
      <c r="Q27" s="570" t="s">
        <v>430</v>
      </c>
      <c r="R27" s="571"/>
      <c r="T27" s="407"/>
    </row>
    <row r="28" spans="1:20" s="421" customFormat="1" ht="18.75" customHeight="1">
      <c r="A28" s="417" t="s">
        <v>652</v>
      </c>
      <c r="B28" s="426" t="s">
        <v>719</v>
      </c>
      <c r="C28" s="423" t="s">
        <v>719</v>
      </c>
      <c r="D28" s="423" t="s">
        <v>719</v>
      </c>
      <c r="E28" s="420">
        <v>18</v>
      </c>
      <c r="F28" s="420">
        <v>65400</v>
      </c>
      <c r="G28" s="420">
        <v>122366</v>
      </c>
      <c r="H28" s="420">
        <v>5</v>
      </c>
      <c r="I28" s="420">
        <v>51660</v>
      </c>
      <c r="J28" s="420">
        <v>42726</v>
      </c>
      <c r="K28" s="424" t="s">
        <v>719</v>
      </c>
      <c r="L28" s="424" t="s">
        <v>719</v>
      </c>
      <c r="M28" s="424" t="s">
        <v>719</v>
      </c>
      <c r="N28" s="424" t="s">
        <v>719</v>
      </c>
      <c r="O28" s="424" t="s">
        <v>719</v>
      </c>
      <c r="P28" s="425" t="s">
        <v>719</v>
      </c>
      <c r="Q28" s="529" t="s">
        <v>652</v>
      </c>
      <c r="R28" s="517"/>
      <c r="T28" s="422"/>
    </row>
    <row r="29" spans="1:22" s="319" customFormat="1" ht="15" customHeight="1">
      <c r="A29" s="274" t="s">
        <v>717</v>
      </c>
      <c r="B29" s="350"/>
      <c r="C29" s="350"/>
      <c r="D29" s="350"/>
      <c r="F29" s="350"/>
      <c r="G29" s="350"/>
      <c r="I29" s="350"/>
      <c r="O29" s="350"/>
      <c r="P29" s="415" t="s">
        <v>718</v>
      </c>
      <c r="S29" s="350"/>
      <c r="T29" s="350"/>
      <c r="U29" s="415"/>
      <c r="V29" s="415"/>
    </row>
    <row r="30" s="319" customFormat="1" ht="15" customHeight="1">
      <c r="A30" s="319" t="s">
        <v>739</v>
      </c>
    </row>
  </sheetData>
  <mergeCells count="68">
    <mergeCell ref="C20:D20"/>
    <mergeCell ref="R11:S11"/>
    <mergeCell ref="B16:D16"/>
    <mergeCell ref="R12:S12"/>
    <mergeCell ref="C19:D19"/>
    <mergeCell ref="B18:D18"/>
    <mergeCell ref="E18:G18"/>
    <mergeCell ref="H18:J18"/>
    <mergeCell ref="N18:P18"/>
    <mergeCell ref="J13:K13"/>
    <mergeCell ref="I4:N4"/>
    <mergeCell ref="O4:Q4"/>
    <mergeCell ref="F3:H3"/>
    <mergeCell ref="Q28:R28"/>
    <mergeCell ref="Q25:R25"/>
    <mergeCell ref="Q24:R24"/>
    <mergeCell ref="F19:G19"/>
    <mergeCell ref="I19:J19"/>
    <mergeCell ref="O19:P19"/>
    <mergeCell ref="A1:T1"/>
    <mergeCell ref="I3:N3"/>
    <mergeCell ref="G5:H5"/>
    <mergeCell ref="J5:N5"/>
    <mergeCell ref="B4:E4"/>
    <mergeCell ref="B3:E3"/>
    <mergeCell ref="C5:E5"/>
    <mergeCell ref="P5:Q5"/>
    <mergeCell ref="O3:Q3"/>
    <mergeCell ref="F4:H4"/>
    <mergeCell ref="C6:E6"/>
    <mergeCell ref="N16:P16"/>
    <mergeCell ref="R10:S10"/>
    <mergeCell ref="R13:S13"/>
    <mergeCell ref="J11:K11"/>
    <mergeCell ref="J12:K12"/>
    <mergeCell ref="L7:N7"/>
    <mergeCell ref="L8:N8"/>
    <mergeCell ref="R14:S14"/>
    <mergeCell ref="P6:Q6"/>
    <mergeCell ref="F20:G20"/>
    <mergeCell ref="I20:J20"/>
    <mergeCell ref="O20:P20"/>
    <mergeCell ref="G6:H6"/>
    <mergeCell ref="J6:N6"/>
    <mergeCell ref="L10:N10"/>
    <mergeCell ref="L11:N11"/>
    <mergeCell ref="J8:K8"/>
    <mergeCell ref="J9:K9"/>
    <mergeCell ref="J10:K10"/>
    <mergeCell ref="E17:G17"/>
    <mergeCell ref="H17:J17"/>
    <mergeCell ref="Q27:R27"/>
    <mergeCell ref="L20:M20"/>
    <mergeCell ref="E16:M16"/>
    <mergeCell ref="K17:M17"/>
    <mergeCell ref="K18:M18"/>
    <mergeCell ref="L19:M19"/>
    <mergeCell ref="Q26:R26"/>
    <mergeCell ref="A3:A9"/>
    <mergeCell ref="R3:S9"/>
    <mergeCell ref="Q16:R23"/>
    <mergeCell ref="A16:A23"/>
    <mergeCell ref="J14:K14"/>
    <mergeCell ref="L13:N13"/>
    <mergeCell ref="L14:N14"/>
    <mergeCell ref="L9:N9"/>
    <mergeCell ref="L12:N12"/>
    <mergeCell ref="J7:K7"/>
  </mergeCells>
  <printOptions/>
  <pageMargins left="0.5" right="0.3" top="0.67" bottom="0.49" header="0.5118110236220472" footer="0.3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O24"/>
  <sheetViews>
    <sheetView zoomScale="85" zoomScaleNormal="85" zoomScalePageLayoutView="0" workbookViewId="0" topLeftCell="A1">
      <pane ySplit="5" topLeftCell="BM6" activePane="bottomLeft" state="frozen"/>
      <selection pane="topLeft" activeCell="E15" sqref="E15"/>
      <selection pane="bottomLeft" activeCell="A1" sqref="A1:IV1"/>
    </sheetView>
  </sheetViews>
  <sheetFormatPr defaultColWidth="8.88671875" defaultRowHeight="13.5"/>
  <cols>
    <col min="1" max="15" width="10.77734375" style="42" customWidth="1"/>
    <col min="16" max="16384" width="8.88671875" style="42" customWidth="1"/>
  </cols>
  <sheetData>
    <row r="1" spans="1:15" ht="32.25" customHeight="1">
      <c r="A1" s="646" t="s">
        <v>513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</row>
    <row r="2" s="11" customFormat="1" ht="18" customHeight="1">
      <c r="O2" s="11" t="s">
        <v>453</v>
      </c>
    </row>
    <row r="3" spans="1:15" s="11" customFormat="1" ht="25.5" customHeight="1">
      <c r="A3" s="165" t="s">
        <v>342</v>
      </c>
      <c r="B3" s="167" t="s">
        <v>94</v>
      </c>
      <c r="C3" s="167" t="s">
        <v>95</v>
      </c>
      <c r="D3" s="167" t="s">
        <v>96</v>
      </c>
      <c r="E3" s="167" t="s">
        <v>97</v>
      </c>
      <c r="F3" s="167" t="s">
        <v>98</v>
      </c>
      <c r="G3" s="167" t="s">
        <v>514</v>
      </c>
      <c r="H3" s="167" t="s">
        <v>515</v>
      </c>
      <c r="I3" s="167" t="s">
        <v>99</v>
      </c>
      <c r="J3" s="167" t="s">
        <v>516</v>
      </c>
      <c r="K3" s="167" t="s">
        <v>100</v>
      </c>
      <c r="L3" s="167" t="s">
        <v>57</v>
      </c>
      <c r="M3" s="167" t="s">
        <v>101</v>
      </c>
      <c r="N3" s="167" t="s">
        <v>102</v>
      </c>
      <c r="O3" s="59" t="s">
        <v>205</v>
      </c>
    </row>
    <row r="4" spans="1:15" s="11" customFormat="1" ht="25.5" customHeight="1">
      <c r="A4" s="9"/>
      <c r="B4" s="95" t="s">
        <v>163</v>
      </c>
      <c r="C4" s="95" t="s">
        <v>155</v>
      </c>
      <c r="D4" s="95" t="s">
        <v>166</v>
      </c>
      <c r="E4" s="95" t="s">
        <v>168</v>
      </c>
      <c r="F4" s="95" t="s">
        <v>170</v>
      </c>
      <c r="G4" s="95" t="s">
        <v>172</v>
      </c>
      <c r="H4" s="95" t="s">
        <v>173</v>
      </c>
      <c r="I4" s="95" t="s">
        <v>175</v>
      </c>
      <c r="J4" s="95" t="s">
        <v>177</v>
      </c>
      <c r="K4" s="95" t="s">
        <v>178</v>
      </c>
      <c r="L4" s="95" t="s">
        <v>180</v>
      </c>
      <c r="M4" s="95" t="s">
        <v>182</v>
      </c>
      <c r="N4" s="95" t="s">
        <v>131</v>
      </c>
      <c r="O4" s="48"/>
    </row>
    <row r="5" spans="1:15" s="11" customFormat="1" ht="25.5" customHeight="1">
      <c r="A5" s="98" t="s">
        <v>207</v>
      </c>
      <c r="B5" s="57" t="s">
        <v>164</v>
      </c>
      <c r="C5" s="57" t="s">
        <v>165</v>
      </c>
      <c r="D5" s="57" t="s">
        <v>167</v>
      </c>
      <c r="E5" s="57" t="s">
        <v>169</v>
      </c>
      <c r="F5" s="57" t="s">
        <v>171</v>
      </c>
      <c r="G5" s="57"/>
      <c r="H5" s="57" t="s">
        <v>174</v>
      </c>
      <c r="I5" s="57" t="s">
        <v>176</v>
      </c>
      <c r="J5" s="203">
        <v>-1</v>
      </c>
      <c r="K5" s="57" t="s">
        <v>179</v>
      </c>
      <c r="L5" s="57" t="s">
        <v>181</v>
      </c>
      <c r="M5" s="57"/>
      <c r="N5" s="57" t="s">
        <v>176</v>
      </c>
      <c r="O5" s="48" t="s">
        <v>206</v>
      </c>
    </row>
    <row r="6" spans="1:15" s="132" customFormat="1" ht="25.5" customHeight="1">
      <c r="A6" s="87" t="s">
        <v>333</v>
      </c>
      <c r="B6" s="200">
        <v>0.6</v>
      </c>
      <c r="C6" s="201">
        <v>0.6</v>
      </c>
      <c r="D6" s="201">
        <v>0.4</v>
      </c>
      <c r="E6" s="201">
        <v>0.2</v>
      </c>
      <c r="F6" s="201">
        <v>8.4</v>
      </c>
      <c r="G6" s="201">
        <v>1.5</v>
      </c>
      <c r="H6" s="201">
        <v>1.2</v>
      </c>
      <c r="I6" s="201">
        <v>1.4</v>
      </c>
      <c r="J6" s="201">
        <v>14.3</v>
      </c>
      <c r="K6" s="201">
        <v>46.5</v>
      </c>
      <c r="L6" s="201">
        <v>16.6</v>
      </c>
      <c r="M6" s="201">
        <v>0.2</v>
      </c>
      <c r="N6" s="202">
        <v>3.9</v>
      </c>
      <c r="O6" s="86" t="s">
        <v>56</v>
      </c>
    </row>
    <row r="7" spans="1:15" s="319" customFormat="1" ht="25.5" customHeight="1">
      <c r="A7" s="282" t="s">
        <v>208</v>
      </c>
      <c r="B7" s="34">
        <v>101.8</v>
      </c>
      <c r="C7" s="35">
        <v>100.8</v>
      </c>
      <c r="D7" s="35">
        <v>104.1</v>
      </c>
      <c r="E7" s="35">
        <v>104.1</v>
      </c>
      <c r="F7" s="35">
        <v>100</v>
      </c>
      <c r="G7" s="35">
        <v>96.4</v>
      </c>
      <c r="H7" s="35">
        <v>99.6</v>
      </c>
      <c r="I7" s="35">
        <v>100</v>
      </c>
      <c r="J7" s="35">
        <v>100.4</v>
      </c>
      <c r="K7" s="35">
        <v>98.7</v>
      </c>
      <c r="L7" s="35">
        <v>101.5</v>
      </c>
      <c r="M7" s="35">
        <v>109.9</v>
      </c>
      <c r="N7" s="36">
        <v>98.2</v>
      </c>
      <c r="O7" s="340" t="s">
        <v>208</v>
      </c>
    </row>
    <row r="8" spans="1:15" s="319" customFormat="1" ht="25.5" customHeight="1">
      <c r="A8" s="282" t="s">
        <v>649</v>
      </c>
      <c r="B8" s="34">
        <v>116</v>
      </c>
      <c r="C8" s="35">
        <v>97.6</v>
      </c>
      <c r="D8" s="35">
        <v>105.7</v>
      </c>
      <c r="E8" s="35">
        <v>111.5</v>
      </c>
      <c r="F8" s="35">
        <v>100</v>
      </c>
      <c r="G8" s="35">
        <v>96.2</v>
      </c>
      <c r="H8" s="35">
        <v>101.6</v>
      </c>
      <c r="I8" s="35">
        <v>97.1</v>
      </c>
      <c r="J8" s="35">
        <v>100.6</v>
      </c>
      <c r="K8" s="35">
        <v>98.9</v>
      </c>
      <c r="L8" s="35">
        <v>101.9</v>
      </c>
      <c r="M8" s="35">
        <v>113.9</v>
      </c>
      <c r="N8" s="36">
        <v>95.6</v>
      </c>
      <c r="O8" s="340" t="s">
        <v>649</v>
      </c>
    </row>
    <row r="9" spans="1:15" s="323" customFormat="1" ht="25.5" customHeight="1">
      <c r="A9" s="282" t="s">
        <v>650</v>
      </c>
      <c r="B9" s="320">
        <v>125.5</v>
      </c>
      <c r="C9" s="321">
        <v>108.1</v>
      </c>
      <c r="D9" s="321">
        <v>113.5</v>
      </c>
      <c r="E9" s="321">
        <v>180.1</v>
      </c>
      <c r="F9" s="321">
        <v>100</v>
      </c>
      <c r="G9" s="321">
        <v>98.3</v>
      </c>
      <c r="H9" s="321">
        <v>102</v>
      </c>
      <c r="I9" s="321">
        <v>102.9</v>
      </c>
      <c r="J9" s="321">
        <v>100.8</v>
      </c>
      <c r="K9" s="321">
        <v>99.7</v>
      </c>
      <c r="L9" s="321">
        <v>101.9</v>
      </c>
      <c r="M9" s="321">
        <v>159.8</v>
      </c>
      <c r="N9" s="322">
        <v>95.6</v>
      </c>
      <c r="O9" s="341" t="s">
        <v>650</v>
      </c>
    </row>
    <row r="10" spans="1:15" s="323" customFormat="1" ht="25.5" customHeight="1">
      <c r="A10" s="282" t="s">
        <v>651</v>
      </c>
      <c r="B10" s="320">
        <v>126.6</v>
      </c>
      <c r="C10" s="321">
        <v>110.2</v>
      </c>
      <c r="D10" s="321">
        <v>131.3</v>
      </c>
      <c r="E10" s="321">
        <v>159.2</v>
      </c>
      <c r="F10" s="321">
        <v>100</v>
      </c>
      <c r="G10" s="321">
        <v>100.8</v>
      </c>
      <c r="H10" s="321">
        <v>107.1</v>
      </c>
      <c r="I10" s="321">
        <v>105.8</v>
      </c>
      <c r="J10" s="321">
        <v>101.1</v>
      </c>
      <c r="K10" s="321">
        <v>100.3</v>
      </c>
      <c r="L10" s="321">
        <v>101.9</v>
      </c>
      <c r="M10" s="321">
        <v>121.4</v>
      </c>
      <c r="N10" s="322">
        <v>95.6</v>
      </c>
      <c r="O10" s="341" t="s">
        <v>651</v>
      </c>
    </row>
    <row r="11" spans="1:15" s="329" customFormat="1" ht="25.5" customHeight="1">
      <c r="A11" s="324" t="s">
        <v>672</v>
      </c>
      <c r="B11" s="325">
        <f aca="true" t="shared" si="0" ref="B11:N11">AVERAGE(B12:B23)</f>
        <v>128.875</v>
      </c>
      <c r="C11" s="326">
        <f t="shared" si="0"/>
        <v>110.38333333333333</v>
      </c>
      <c r="D11" s="326">
        <f t="shared" si="0"/>
        <v>139.14999999999998</v>
      </c>
      <c r="E11" s="326">
        <f t="shared" si="0"/>
        <v>144.04999999999998</v>
      </c>
      <c r="F11" s="326">
        <f t="shared" si="0"/>
        <v>100</v>
      </c>
      <c r="G11" s="326">
        <f t="shared" si="0"/>
        <v>103.59999999999998</v>
      </c>
      <c r="H11" s="326">
        <f t="shared" si="0"/>
        <v>107.26666666666665</v>
      </c>
      <c r="I11" s="326">
        <f t="shared" si="0"/>
        <v>106.17500000000001</v>
      </c>
      <c r="J11" s="326">
        <f t="shared" si="0"/>
        <v>102.47500000000001</v>
      </c>
      <c r="K11" s="326">
        <f t="shared" si="0"/>
        <v>101.45833333333336</v>
      </c>
      <c r="L11" s="326">
        <f t="shared" si="0"/>
        <v>102.73333333333335</v>
      </c>
      <c r="M11" s="326">
        <f t="shared" si="0"/>
        <v>145.33333333333334</v>
      </c>
      <c r="N11" s="327">
        <f t="shared" si="0"/>
        <v>95.60000000000001</v>
      </c>
      <c r="O11" s="342" t="s">
        <v>672</v>
      </c>
    </row>
    <row r="12" spans="1:15" s="339" customFormat="1" ht="25.5" customHeight="1">
      <c r="A12" s="282" t="s">
        <v>321</v>
      </c>
      <c r="B12" s="330">
        <v>122.5</v>
      </c>
      <c r="C12" s="331">
        <v>110.1</v>
      </c>
      <c r="D12" s="331">
        <v>133.3</v>
      </c>
      <c r="E12" s="331">
        <v>149.3</v>
      </c>
      <c r="F12" s="331">
        <v>100</v>
      </c>
      <c r="G12" s="331">
        <v>103.6</v>
      </c>
      <c r="H12" s="331">
        <v>107.3</v>
      </c>
      <c r="I12" s="331">
        <v>105.8</v>
      </c>
      <c r="J12" s="331">
        <v>101.7</v>
      </c>
      <c r="K12" s="331">
        <v>100.5</v>
      </c>
      <c r="L12" s="331">
        <v>101.9</v>
      </c>
      <c r="M12" s="331">
        <v>139.4</v>
      </c>
      <c r="N12" s="332">
        <v>95.6</v>
      </c>
      <c r="O12" s="281" t="s">
        <v>1</v>
      </c>
    </row>
    <row r="13" spans="1:15" s="339" customFormat="1" ht="25.5" customHeight="1">
      <c r="A13" s="282" t="s">
        <v>322</v>
      </c>
      <c r="B13" s="330">
        <v>122.5</v>
      </c>
      <c r="C13" s="331">
        <v>109.1</v>
      </c>
      <c r="D13" s="331">
        <v>133.1</v>
      </c>
      <c r="E13" s="331">
        <v>144.9</v>
      </c>
      <c r="F13" s="331">
        <v>100</v>
      </c>
      <c r="G13" s="331">
        <v>103.6</v>
      </c>
      <c r="H13" s="331">
        <v>107.2</v>
      </c>
      <c r="I13" s="331">
        <v>105.8</v>
      </c>
      <c r="J13" s="331">
        <v>102.2</v>
      </c>
      <c r="K13" s="331">
        <v>100.8</v>
      </c>
      <c r="L13" s="331">
        <v>101.9</v>
      </c>
      <c r="M13" s="331">
        <v>146</v>
      </c>
      <c r="N13" s="332">
        <v>95.6</v>
      </c>
      <c r="O13" s="281" t="s">
        <v>2</v>
      </c>
    </row>
    <row r="14" spans="1:15" s="339" customFormat="1" ht="25.5" customHeight="1">
      <c r="A14" s="282" t="s">
        <v>323</v>
      </c>
      <c r="B14" s="330">
        <v>122.5</v>
      </c>
      <c r="C14" s="331">
        <v>110.1</v>
      </c>
      <c r="D14" s="331">
        <v>133.8</v>
      </c>
      <c r="E14" s="331">
        <v>144.8</v>
      </c>
      <c r="F14" s="331">
        <v>100</v>
      </c>
      <c r="G14" s="331">
        <v>103.6</v>
      </c>
      <c r="H14" s="331">
        <v>107.3</v>
      </c>
      <c r="I14" s="331">
        <v>105.8</v>
      </c>
      <c r="J14" s="331">
        <v>102.4</v>
      </c>
      <c r="K14" s="331">
        <v>100.8</v>
      </c>
      <c r="L14" s="331">
        <v>101.9</v>
      </c>
      <c r="M14" s="331">
        <v>152.7</v>
      </c>
      <c r="N14" s="332">
        <v>95.6</v>
      </c>
      <c r="O14" s="281" t="s">
        <v>3</v>
      </c>
    </row>
    <row r="15" spans="1:15" s="339" customFormat="1" ht="25.5" customHeight="1">
      <c r="A15" s="282" t="s">
        <v>324</v>
      </c>
      <c r="B15" s="330">
        <v>122.5</v>
      </c>
      <c r="C15" s="331">
        <v>110.1</v>
      </c>
      <c r="D15" s="331">
        <v>139.8</v>
      </c>
      <c r="E15" s="331">
        <v>144.9</v>
      </c>
      <c r="F15" s="331">
        <v>100</v>
      </c>
      <c r="G15" s="331">
        <v>103.6</v>
      </c>
      <c r="H15" s="331">
        <v>107.3</v>
      </c>
      <c r="I15" s="331">
        <v>105.8</v>
      </c>
      <c r="J15" s="331">
        <v>102.4</v>
      </c>
      <c r="K15" s="331">
        <v>101.1</v>
      </c>
      <c r="L15" s="331">
        <v>101.9</v>
      </c>
      <c r="M15" s="331">
        <v>148.6</v>
      </c>
      <c r="N15" s="332">
        <v>95.6</v>
      </c>
      <c r="O15" s="281" t="s">
        <v>4</v>
      </c>
    </row>
    <row r="16" spans="1:15" s="339" customFormat="1" ht="25.5" customHeight="1">
      <c r="A16" s="282" t="s">
        <v>325</v>
      </c>
      <c r="B16" s="330">
        <v>129.6</v>
      </c>
      <c r="C16" s="331">
        <v>110.1</v>
      </c>
      <c r="D16" s="331">
        <v>141.9</v>
      </c>
      <c r="E16" s="331">
        <v>143.8</v>
      </c>
      <c r="F16" s="331">
        <v>100</v>
      </c>
      <c r="G16" s="331">
        <v>103.6</v>
      </c>
      <c r="H16" s="331">
        <v>107.3</v>
      </c>
      <c r="I16" s="331">
        <v>105.8</v>
      </c>
      <c r="J16" s="331">
        <v>102.4</v>
      </c>
      <c r="K16" s="331">
        <v>101.2</v>
      </c>
      <c r="L16" s="331">
        <v>101.9</v>
      </c>
      <c r="M16" s="331">
        <v>145.7</v>
      </c>
      <c r="N16" s="332">
        <v>95.6</v>
      </c>
      <c r="O16" s="281" t="s">
        <v>5</v>
      </c>
    </row>
    <row r="17" spans="1:15" s="339" customFormat="1" ht="25.5" customHeight="1">
      <c r="A17" s="282" t="s">
        <v>326</v>
      </c>
      <c r="B17" s="330">
        <v>126.8</v>
      </c>
      <c r="C17" s="331">
        <v>110.1</v>
      </c>
      <c r="D17" s="331">
        <v>140.6</v>
      </c>
      <c r="E17" s="331">
        <v>142.3</v>
      </c>
      <c r="F17" s="331">
        <v>100</v>
      </c>
      <c r="G17" s="331">
        <v>103.6</v>
      </c>
      <c r="H17" s="331">
        <v>107.3</v>
      </c>
      <c r="I17" s="331">
        <v>105.8</v>
      </c>
      <c r="J17" s="331">
        <v>102.4</v>
      </c>
      <c r="K17" s="331">
        <v>101.4</v>
      </c>
      <c r="L17" s="331">
        <v>101.9</v>
      </c>
      <c r="M17" s="331">
        <v>145.7</v>
      </c>
      <c r="N17" s="332">
        <v>95.6</v>
      </c>
      <c r="O17" s="281" t="s">
        <v>6</v>
      </c>
    </row>
    <row r="18" spans="1:15" s="339" customFormat="1" ht="25.5" customHeight="1">
      <c r="A18" s="282" t="s">
        <v>327</v>
      </c>
      <c r="B18" s="330">
        <v>125</v>
      </c>
      <c r="C18" s="331">
        <v>110.1</v>
      </c>
      <c r="D18" s="331">
        <v>142.5</v>
      </c>
      <c r="E18" s="331">
        <v>142.3</v>
      </c>
      <c r="F18" s="331">
        <v>100</v>
      </c>
      <c r="G18" s="331">
        <v>103.6</v>
      </c>
      <c r="H18" s="331">
        <v>107.3</v>
      </c>
      <c r="I18" s="331">
        <v>105.8</v>
      </c>
      <c r="J18" s="331">
        <v>102.4</v>
      </c>
      <c r="K18" s="331">
        <v>101.6</v>
      </c>
      <c r="L18" s="331">
        <v>101.9</v>
      </c>
      <c r="M18" s="331">
        <v>152</v>
      </c>
      <c r="N18" s="332">
        <v>95.6</v>
      </c>
      <c r="O18" s="281" t="s">
        <v>7</v>
      </c>
    </row>
    <row r="19" spans="1:15" s="339" customFormat="1" ht="25.5" customHeight="1">
      <c r="A19" s="282" t="s">
        <v>328</v>
      </c>
      <c r="B19" s="330">
        <v>129.5</v>
      </c>
      <c r="C19" s="331">
        <v>110.1</v>
      </c>
      <c r="D19" s="331">
        <v>140.6</v>
      </c>
      <c r="E19" s="331">
        <v>142.3</v>
      </c>
      <c r="F19" s="331">
        <v>100</v>
      </c>
      <c r="G19" s="331">
        <v>103.6</v>
      </c>
      <c r="H19" s="331">
        <v>107.3</v>
      </c>
      <c r="I19" s="331">
        <v>106.7</v>
      </c>
      <c r="J19" s="331">
        <v>102.6</v>
      </c>
      <c r="K19" s="331">
        <v>101.7</v>
      </c>
      <c r="L19" s="331">
        <v>103.9</v>
      </c>
      <c r="M19" s="331">
        <v>144.7</v>
      </c>
      <c r="N19" s="332">
        <v>95.6</v>
      </c>
      <c r="O19" s="281" t="s">
        <v>8</v>
      </c>
    </row>
    <row r="20" spans="1:15" s="339" customFormat="1" ht="25.5" customHeight="1">
      <c r="A20" s="282" t="s">
        <v>329</v>
      </c>
      <c r="B20" s="330">
        <v>134.6</v>
      </c>
      <c r="C20" s="331">
        <v>110.9</v>
      </c>
      <c r="D20" s="331">
        <v>142</v>
      </c>
      <c r="E20" s="331">
        <v>143.5</v>
      </c>
      <c r="F20" s="331">
        <v>100</v>
      </c>
      <c r="G20" s="331">
        <v>103.6</v>
      </c>
      <c r="H20" s="331">
        <v>107.3</v>
      </c>
      <c r="I20" s="331">
        <v>106.7</v>
      </c>
      <c r="J20" s="331">
        <v>102.6</v>
      </c>
      <c r="K20" s="331">
        <v>101.8</v>
      </c>
      <c r="L20" s="331">
        <v>103.9</v>
      </c>
      <c r="M20" s="331">
        <v>135.4</v>
      </c>
      <c r="N20" s="332">
        <v>95.6</v>
      </c>
      <c r="O20" s="281" t="s">
        <v>9</v>
      </c>
    </row>
    <row r="21" spans="1:15" s="339" customFormat="1" ht="25.5" customHeight="1">
      <c r="A21" s="282" t="s">
        <v>330</v>
      </c>
      <c r="B21" s="330">
        <v>137</v>
      </c>
      <c r="C21" s="331">
        <v>111.3</v>
      </c>
      <c r="D21" s="331">
        <v>142</v>
      </c>
      <c r="E21" s="331">
        <v>143.5</v>
      </c>
      <c r="F21" s="331">
        <v>100</v>
      </c>
      <c r="G21" s="331">
        <v>103.6</v>
      </c>
      <c r="H21" s="331">
        <v>107.2</v>
      </c>
      <c r="I21" s="331">
        <v>106.7</v>
      </c>
      <c r="J21" s="331">
        <v>102.6</v>
      </c>
      <c r="K21" s="331">
        <v>101.9</v>
      </c>
      <c r="L21" s="331">
        <v>103.9</v>
      </c>
      <c r="M21" s="331">
        <v>143</v>
      </c>
      <c r="N21" s="332">
        <v>95.6</v>
      </c>
      <c r="O21" s="281" t="s">
        <v>10</v>
      </c>
    </row>
    <row r="22" spans="1:15" s="339" customFormat="1" ht="25.5" customHeight="1">
      <c r="A22" s="282" t="s">
        <v>331</v>
      </c>
      <c r="B22" s="330">
        <v>137</v>
      </c>
      <c r="C22" s="331">
        <v>111.3</v>
      </c>
      <c r="D22" s="331">
        <v>140.1</v>
      </c>
      <c r="E22" s="331">
        <v>143.5</v>
      </c>
      <c r="F22" s="331">
        <v>100</v>
      </c>
      <c r="G22" s="331">
        <v>103.6</v>
      </c>
      <c r="H22" s="331">
        <v>107.2</v>
      </c>
      <c r="I22" s="331">
        <v>106.7</v>
      </c>
      <c r="J22" s="331">
        <v>103</v>
      </c>
      <c r="K22" s="331">
        <v>102.3</v>
      </c>
      <c r="L22" s="331">
        <v>103.9</v>
      </c>
      <c r="M22" s="331">
        <v>140.9</v>
      </c>
      <c r="N22" s="332">
        <v>95.6</v>
      </c>
      <c r="O22" s="281" t="s">
        <v>11</v>
      </c>
    </row>
    <row r="23" spans="1:15" s="339" customFormat="1" ht="25.5" customHeight="1">
      <c r="A23" s="334" t="s">
        <v>332</v>
      </c>
      <c r="B23" s="335">
        <v>137</v>
      </c>
      <c r="C23" s="336">
        <v>111.3</v>
      </c>
      <c r="D23" s="336">
        <v>140.1</v>
      </c>
      <c r="E23" s="336">
        <v>143.5</v>
      </c>
      <c r="F23" s="336">
        <v>100</v>
      </c>
      <c r="G23" s="336">
        <v>103.6</v>
      </c>
      <c r="H23" s="336">
        <v>107.2</v>
      </c>
      <c r="I23" s="336">
        <v>106.7</v>
      </c>
      <c r="J23" s="336">
        <v>103</v>
      </c>
      <c r="K23" s="336">
        <v>102.4</v>
      </c>
      <c r="L23" s="336">
        <v>103.9</v>
      </c>
      <c r="M23" s="336">
        <v>149.9</v>
      </c>
      <c r="N23" s="337">
        <v>95.6</v>
      </c>
      <c r="O23" s="338" t="s">
        <v>12</v>
      </c>
    </row>
    <row r="24" s="275" customFormat="1" ht="14.25">
      <c r="A24" s="317" t="s">
        <v>687</v>
      </c>
    </row>
    <row r="25" s="275" customFormat="1" ht="14.25"/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S26"/>
  <sheetViews>
    <sheetView zoomScale="85" zoomScaleNormal="85" zoomScalePageLayoutView="0" workbookViewId="0" topLeftCell="A1">
      <pane ySplit="6" topLeftCell="BM7" activePane="bottomLeft" state="frozen"/>
      <selection pane="topLeft" activeCell="E15" sqref="E15"/>
      <selection pane="bottomLeft" activeCell="A1" sqref="A1:IV1"/>
    </sheetView>
  </sheetViews>
  <sheetFormatPr defaultColWidth="8.88671875" defaultRowHeight="13.5"/>
  <cols>
    <col min="1" max="15" width="10.77734375" style="42" customWidth="1"/>
    <col min="16" max="16384" width="8.88671875" style="42" customWidth="1"/>
  </cols>
  <sheetData>
    <row r="1" spans="1:15" ht="42.75" customHeight="1">
      <c r="A1" s="646" t="s">
        <v>517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</row>
    <row r="2" spans="1:15" s="11" customFormat="1" ht="19.5" customHeight="1">
      <c r="A2" s="94"/>
      <c r="B2" s="167" t="s">
        <v>103</v>
      </c>
      <c r="C2" s="167" t="s">
        <v>104</v>
      </c>
      <c r="D2" s="167" t="s">
        <v>105</v>
      </c>
      <c r="E2" s="167" t="s">
        <v>106</v>
      </c>
      <c r="F2" s="167" t="s">
        <v>107</v>
      </c>
      <c r="G2" s="167" t="s">
        <v>518</v>
      </c>
      <c r="H2" s="167" t="s">
        <v>519</v>
      </c>
      <c r="I2" s="167" t="s">
        <v>108</v>
      </c>
      <c r="J2" s="167" t="s">
        <v>110</v>
      </c>
      <c r="K2" s="167" t="s">
        <v>520</v>
      </c>
      <c r="L2" s="167" t="s">
        <v>111</v>
      </c>
      <c r="M2" s="167" t="s">
        <v>112</v>
      </c>
      <c r="N2" s="167" t="s">
        <v>113</v>
      </c>
      <c r="O2" s="59"/>
    </row>
    <row r="3" spans="1:15" s="11" customFormat="1" ht="19.5" customHeight="1">
      <c r="A3" s="96" t="s">
        <v>342</v>
      </c>
      <c r="B3" s="95" t="s">
        <v>183</v>
      </c>
      <c r="C3" s="95" t="s">
        <v>186</v>
      </c>
      <c r="D3" s="95" t="s">
        <v>188</v>
      </c>
      <c r="E3" s="95" t="s">
        <v>190</v>
      </c>
      <c r="F3" s="95" t="s">
        <v>192</v>
      </c>
      <c r="G3" s="95" t="s">
        <v>193</v>
      </c>
      <c r="H3" s="95" t="s">
        <v>195</v>
      </c>
      <c r="I3" s="95" t="s">
        <v>109</v>
      </c>
      <c r="J3" s="95"/>
      <c r="K3" s="95" t="s">
        <v>203</v>
      </c>
      <c r="L3" s="95" t="s">
        <v>521</v>
      </c>
      <c r="M3" s="95" t="s">
        <v>248</v>
      </c>
      <c r="N3" s="95" t="s">
        <v>199</v>
      </c>
      <c r="O3" s="48" t="s">
        <v>205</v>
      </c>
    </row>
    <row r="4" spans="1:15" s="11" customFormat="1" ht="19.5" customHeight="1">
      <c r="A4" s="9"/>
      <c r="B4" s="95" t="s">
        <v>184</v>
      </c>
      <c r="C4" s="95" t="s">
        <v>185</v>
      </c>
      <c r="D4" s="95" t="s">
        <v>187</v>
      </c>
      <c r="E4" s="95" t="s">
        <v>191</v>
      </c>
      <c r="F4" s="95"/>
      <c r="G4" s="95" t="s">
        <v>194</v>
      </c>
      <c r="H4" s="95" t="s">
        <v>196</v>
      </c>
      <c r="I4" s="95" t="s">
        <v>197</v>
      </c>
      <c r="J4" s="95" t="s">
        <v>522</v>
      </c>
      <c r="K4" s="95" t="s">
        <v>523</v>
      </c>
      <c r="L4" s="95" t="s">
        <v>202</v>
      </c>
      <c r="M4" s="95" t="s">
        <v>201</v>
      </c>
      <c r="N4" s="95" t="s">
        <v>200</v>
      </c>
      <c r="O4" s="48"/>
    </row>
    <row r="5" spans="1:15" s="11" customFormat="1" ht="19.5" customHeight="1">
      <c r="A5" s="96" t="s">
        <v>207</v>
      </c>
      <c r="B5" s="95"/>
      <c r="C5" s="95" t="s">
        <v>187</v>
      </c>
      <c r="D5" s="95" t="s">
        <v>189</v>
      </c>
      <c r="E5" s="95"/>
      <c r="F5" s="95"/>
      <c r="G5" s="95" t="s">
        <v>196</v>
      </c>
      <c r="H5" s="95"/>
      <c r="I5" s="95" t="s">
        <v>198</v>
      </c>
      <c r="J5" s="95" t="s">
        <v>524</v>
      </c>
      <c r="K5" s="95" t="s">
        <v>525</v>
      </c>
      <c r="L5" s="95"/>
      <c r="M5" s="95" t="s">
        <v>176</v>
      </c>
      <c r="N5" s="95"/>
      <c r="O5" s="48" t="s">
        <v>206</v>
      </c>
    </row>
    <row r="6" spans="1:15" s="11" customFormat="1" ht="19.5" customHeight="1">
      <c r="A6" s="91"/>
      <c r="B6" s="57"/>
      <c r="C6" s="57" t="s">
        <v>189</v>
      </c>
      <c r="D6" s="57"/>
      <c r="E6" s="57"/>
      <c r="F6" s="57"/>
      <c r="G6" s="57"/>
      <c r="H6" s="57"/>
      <c r="I6" s="97" t="s">
        <v>526</v>
      </c>
      <c r="J6" s="57" t="s">
        <v>247</v>
      </c>
      <c r="K6" s="57"/>
      <c r="L6" s="57"/>
      <c r="M6" s="57"/>
      <c r="N6" s="57"/>
      <c r="O6" s="51"/>
    </row>
    <row r="7" spans="1:15" s="132" customFormat="1" ht="33" customHeight="1">
      <c r="A7" s="87" t="s">
        <v>333</v>
      </c>
      <c r="B7" s="200">
        <v>1.3</v>
      </c>
      <c r="C7" s="201">
        <v>14.1</v>
      </c>
      <c r="D7" s="201">
        <v>10.3</v>
      </c>
      <c r="E7" s="201">
        <v>0.4</v>
      </c>
      <c r="F7" s="201">
        <v>35.8</v>
      </c>
      <c r="G7" s="201">
        <v>11.3</v>
      </c>
      <c r="H7" s="201">
        <v>0</v>
      </c>
      <c r="I7" s="201">
        <v>32.6</v>
      </c>
      <c r="J7" s="201">
        <v>2</v>
      </c>
      <c r="K7" s="201">
        <v>7.4</v>
      </c>
      <c r="L7" s="201">
        <v>3</v>
      </c>
      <c r="M7" s="201">
        <v>9.8</v>
      </c>
      <c r="N7" s="202">
        <v>4.1</v>
      </c>
      <c r="O7" s="86" t="s">
        <v>56</v>
      </c>
    </row>
    <row r="8" spans="1:15" s="319" customFormat="1" ht="33" customHeight="1">
      <c r="A8" s="282" t="s">
        <v>208</v>
      </c>
      <c r="B8" s="34">
        <v>88.4</v>
      </c>
      <c r="C8" s="35">
        <v>103.2</v>
      </c>
      <c r="D8" s="35">
        <v>101.2</v>
      </c>
      <c r="E8" s="35">
        <v>100.3</v>
      </c>
      <c r="F8" s="35">
        <v>103</v>
      </c>
      <c r="G8" s="35">
        <v>100</v>
      </c>
      <c r="H8" s="35">
        <v>0</v>
      </c>
      <c r="I8" s="35">
        <v>100</v>
      </c>
      <c r="J8" s="35">
        <v>98.9</v>
      </c>
      <c r="K8" s="35">
        <v>100.3</v>
      </c>
      <c r="L8" s="35">
        <v>101.8</v>
      </c>
      <c r="M8" s="35">
        <v>101.2</v>
      </c>
      <c r="N8" s="36">
        <v>102.6</v>
      </c>
      <c r="O8" s="340" t="s">
        <v>208</v>
      </c>
    </row>
    <row r="9" spans="1:15" s="319" customFormat="1" ht="33" customHeight="1">
      <c r="A9" s="282" t="s">
        <v>649</v>
      </c>
      <c r="B9" s="34">
        <v>72.9</v>
      </c>
      <c r="C9" s="35">
        <v>107.5</v>
      </c>
      <c r="D9" s="35">
        <v>105.7</v>
      </c>
      <c r="E9" s="35">
        <v>107.1</v>
      </c>
      <c r="F9" s="35">
        <v>105</v>
      </c>
      <c r="G9" s="35">
        <v>101.5</v>
      </c>
      <c r="H9" s="35">
        <v>0</v>
      </c>
      <c r="I9" s="35">
        <v>100</v>
      </c>
      <c r="J9" s="35">
        <v>99.6</v>
      </c>
      <c r="K9" s="35">
        <v>100.9</v>
      </c>
      <c r="L9" s="35">
        <v>104.3</v>
      </c>
      <c r="M9" s="35">
        <v>103.1</v>
      </c>
      <c r="N9" s="36">
        <v>104.4</v>
      </c>
      <c r="O9" s="340" t="s">
        <v>649</v>
      </c>
    </row>
    <row r="10" spans="1:15" s="323" customFormat="1" ht="33" customHeight="1">
      <c r="A10" s="282" t="s">
        <v>650</v>
      </c>
      <c r="B10" s="320">
        <v>76.7</v>
      </c>
      <c r="C10" s="321">
        <v>111.2</v>
      </c>
      <c r="D10" s="321">
        <v>106.7</v>
      </c>
      <c r="E10" s="321">
        <v>114</v>
      </c>
      <c r="F10" s="321">
        <v>115.9</v>
      </c>
      <c r="G10" s="321">
        <v>118</v>
      </c>
      <c r="H10" s="321">
        <v>0</v>
      </c>
      <c r="I10" s="321">
        <v>100</v>
      </c>
      <c r="J10" s="321">
        <v>99.6</v>
      </c>
      <c r="K10" s="321">
        <v>114.5</v>
      </c>
      <c r="L10" s="321">
        <v>114.1</v>
      </c>
      <c r="M10" s="321">
        <v>106.7</v>
      </c>
      <c r="N10" s="322">
        <v>112.3</v>
      </c>
      <c r="O10" s="341" t="s">
        <v>650</v>
      </c>
    </row>
    <row r="11" spans="1:15" s="323" customFormat="1" ht="33" customHeight="1">
      <c r="A11" s="282" t="s">
        <v>651</v>
      </c>
      <c r="B11" s="320">
        <v>81.6</v>
      </c>
      <c r="C11" s="321">
        <v>113</v>
      </c>
      <c r="D11" s="321">
        <v>113.3</v>
      </c>
      <c r="E11" s="321">
        <v>113.8</v>
      </c>
      <c r="F11" s="321">
        <v>108.1</v>
      </c>
      <c r="G11" s="321">
        <v>118</v>
      </c>
      <c r="H11" s="321">
        <v>0</v>
      </c>
      <c r="I11" s="321">
        <v>100</v>
      </c>
      <c r="J11" s="321">
        <v>104.9</v>
      </c>
      <c r="K11" s="321">
        <v>126.2</v>
      </c>
      <c r="L11" s="321">
        <v>119.5</v>
      </c>
      <c r="M11" s="321">
        <v>111.1</v>
      </c>
      <c r="N11" s="322">
        <v>111.3</v>
      </c>
      <c r="O11" s="341" t="s">
        <v>651</v>
      </c>
    </row>
    <row r="12" spans="1:15" s="329" customFormat="1" ht="33" customHeight="1">
      <c r="A12" s="324" t="s">
        <v>688</v>
      </c>
      <c r="B12" s="325">
        <f aca="true" t="shared" si="0" ref="B12:L12">AVERAGE(B13:B24)</f>
        <v>97.22499999999998</v>
      </c>
      <c r="C12" s="326">
        <f t="shared" si="0"/>
        <v>115.79999999999997</v>
      </c>
      <c r="D12" s="326">
        <f t="shared" si="0"/>
        <v>114.90000000000002</v>
      </c>
      <c r="E12" s="326">
        <f t="shared" si="0"/>
        <v>114.09999999999998</v>
      </c>
      <c r="F12" s="326">
        <f t="shared" si="0"/>
        <v>117.53333333333332</v>
      </c>
      <c r="G12" s="326">
        <f t="shared" si="0"/>
        <v>118</v>
      </c>
      <c r="H12" s="326">
        <f t="shared" si="0"/>
        <v>0</v>
      </c>
      <c r="I12" s="326">
        <f t="shared" si="0"/>
        <v>98.61666666666667</v>
      </c>
      <c r="J12" s="326">
        <f t="shared" si="0"/>
        <v>113.79999999999997</v>
      </c>
      <c r="K12" s="326">
        <f t="shared" si="0"/>
        <v>127.325</v>
      </c>
      <c r="L12" s="326">
        <f t="shared" si="0"/>
        <v>120.53333333333335</v>
      </c>
      <c r="M12" s="326">
        <f>AVERAGE(M13:M24)</f>
        <v>112.31666666666665</v>
      </c>
      <c r="N12" s="327">
        <f>AVERAGE(N13:N24)</f>
        <v>111.90000000000002</v>
      </c>
      <c r="O12" s="342" t="s">
        <v>688</v>
      </c>
    </row>
    <row r="13" spans="1:15" s="333" customFormat="1" ht="25.5" customHeight="1">
      <c r="A13" s="282" t="s">
        <v>321</v>
      </c>
      <c r="B13" s="330">
        <v>95.5</v>
      </c>
      <c r="C13" s="331">
        <v>115.8</v>
      </c>
      <c r="D13" s="331">
        <v>114.9</v>
      </c>
      <c r="E13" s="331">
        <v>114.1</v>
      </c>
      <c r="F13" s="331">
        <v>114.5</v>
      </c>
      <c r="G13" s="331">
        <v>118</v>
      </c>
      <c r="H13" s="331">
        <v>0</v>
      </c>
      <c r="I13" s="331">
        <v>100</v>
      </c>
      <c r="J13" s="331">
        <v>113.8</v>
      </c>
      <c r="K13" s="331">
        <v>127.1</v>
      </c>
      <c r="L13" s="331">
        <v>119.5</v>
      </c>
      <c r="M13" s="331">
        <v>111.5</v>
      </c>
      <c r="N13" s="332">
        <v>111.9</v>
      </c>
      <c r="O13" s="281" t="s">
        <v>1</v>
      </c>
    </row>
    <row r="14" spans="1:15" s="333" customFormat="1" ht="25.5" customHeight="1">
      <c r="A14" s="282" t="s">
        <v>322</v>
      </c>
      <c r="B14" s="330">
        <v>95.6</v>
      </c>
      <c r="C14" s="331">
        <v>115.8</v>
      </c>
      <c r="D14" s="331">
        <v>114.9</v>
      </c>
      <c r="E14" s="331">
        <v>114.1</v>
      </c>
      <c r="F14" s="331">
        <v>114.4</v>
      </c>
      <c r="G14" s="331">
        <v>118</v>
      </c>
      <c r="H14" s="331">
        <v>0</v>
      </c>
      <c r="I14" s="331">
        <v>100</v>
      </c>
      <c r="J14" s="331">
        <v>113.8</v>
      </c>
      <c r="K14" s="331">
        <v>127.1</v>
      </c>
      <c r="L14" s="331">
        <v>119.5</v>
      </c>
      <c r="M14" s="331">
        <v>111.9</v>
      </c>
      <c r="N14" s="332">
        <v>111.9</v>
      </c>
      <c r="O14" s="281" t="s">
        <v>2</v>
      </c>
    </row>
    <row r="15" spans="1:15" s="333" customFormat="1" ht="25.5" customHeight="1">
      <c r="A15" s="282" t="s">
        <v>323</v>
      </c>
      <c r="B15" s="330">
        <v>89.7</v>
      </c>
      <c r="C15" s="331">
        <v>115.8</v>
      </c>
      <c r="D15" s="331">
        <v>114.9</v>
      </c>
      <c r="E15" s="331">
        <v>114.1</v>
      </c>
      <c r="F15" s="331">
        <v>117.1</v>
      </c>
      <c r="G15" s="331">
        <v>118</v>
      </c>
      <c r="H15" s="331">
        <v>0</v>
      </c>
      <c r="I15" s="331">
        <v>98.5</v>
      </c>
      <c r="J15" s="331">
        <v>113.8</v>
      </c>
      <c r="K15" s="331">
        <v>127.1</v>
      </c>
      <c r="L15" s="331">
        <v>119.5</v>
      </c>
      <c r="M15" s="331">
        <v>111.9</v>
      </c>
      <c r="N15" s="332">
        <v>111.9</v>
      </c>
      <c r="O15" s="281" t="s">
        <v>3</v>
      </c>
    </row>
    <row r="16" spans="1:15" s="333" customFormat="1" ht="25.5" customHeight="1">
      <c r="A16" s="282" t="s">
        <v>324</v>
      </c>
      <c r="B16" s="330">
        <v>89.7</v>
      </c>
      <c r="C16" s="331">
        <v>115.8</v>
      </c>
      <c r="D16" s="331">
        <v>114.9</v>
      </c>
      <c r="E16" s="331">
        <v>114.1</v>
      </c>
      <c r="F16" s="331">
        <v>119.1</v>
      </c>
      <c r="G16" s="331">
        <v>118</v>
      </c>
      <c r="H16" s="331">
        <v>0</v>
      </c>
      <c r="I16" s="331">
        <v>98.5</v>
      </c>
      <c r="J16" s="331">
        <v>113.8</v>
      </c>
      <c r="K16" s="331">
        <v>127.1</v>
      </c>
      <c r="L16" s="331">
        <v>119.5</v>
      </c>
      <c r="M16" s="331">
        <v>111.9</v>
      </c>
      <c r="N16" s="332">
        <v>111.9</v>
      </c>
      <c r="O16" s="281" t="s">
        <v>4</v>
      </c>
    </row>
    <row r="17" spans="1:15" s="333" customFormat="1" ht="25.5" customHeight="1">
      <c r="A17" s="282" t="s">
        <v>325</v>
      </c>
      <c r="B17" s="330">
        <v>89</v>
      </c>
      <c r="C17" s="331">
        <v>115.8</v>
      </c>
      <c r="D17" s="331">
        <v>114.9</v>
      </c>
      <c r="E17" s="331">
        <v>114.1</v>
      </c>
      <c r="F17" s="331">
        <v>118.3</v>
      </c>
      <c r="G17" s="331">
        <v>118</v>
      </c>
      <c r="H17" s="331">
        <v>0</v>
      </c>
      <c r="I17" s="331">
        <v>98.5</v>
      </c>
      <c r="J17" s="331">
        <v>113.8</v>
      </c>
      <c r="K17" s="331">
        <v>127.1</v>
      </c>
      <c r="L17" s="331">
        <v>119.5</v>
      </c>
      <c r="M17" s="331">
        <v>111.9</v>
      </c>
      <c r="N17" s="332">
        <v>111.9</v>
      </c>
      <c r="O17" s="281" t="s">
        <v>5</v>
      </c>
    </row>
    <row r="18" spans="1:15" s="333" customFormat="1" ht="25.5" customHeight="1">
      <c r="A18" s="282" t="s">
        <v>326</v>
      </c>
      <c r="B18" s="330">
        <v>93.4</v>
      </c>
      <c r="C18" s="331">
        <v>115.8</v>
      </c>
      <c r="D18" s="331">
        <v>114.9</v>
      </c>
      <c r="E18" s="331">
        <v>114.1</v>
      </c>
      <c r="F18" s="331">
        <v>117.3</v>
      </c>
      <c r="G18" s="331">
        <v>118</v>
      </c>
      <c r="H18" s="331">
        <v>0</v>
      </c>
      <c r="I18" s="331">
        <v>98.5</v>
      </c>
      <c r="J18" s="331">
        <v>113.8</v>
      </c>
      <c r="K18" s="331">
        <v>127.1</v>
      </c>
      <c r="L18" s="331">
        <v>119.5</v>
      </c>
      <c r="M18" s="331">
        <v>111.9</v>
      </c>
      <c r="N18" s="332">
        <v>111.9</v>
      </c>
      <c r="O18" s="281" t="s">
        <v>6</v>
      </c>
    </row>
    <row r="19" spans="1:15" s="333" customFormat="1" ht="25.5" customHeight="1">
      <c r="A19" s="282" t="s">
        <v>327</v>
      </c>
      <c r="B19" s="330">
        <v>90.3</v>
      </c>
      <c r="C19" s="331">
        <v>115.8</v>
      </c>
      <c r="D19" s="331">
        <v>114.9</v>
      </c>
      <c r="E19" s="331">
        <v>114.1</v>
      </c>
      <c r="F19" s="331">
        <v>118.1</v>
      </c>
      <c r="G19" s="331">
        <v>118</v>
      </c>
      <c r="H19" s="331">
        <v>0</v>
      </c>
      <c r="I19" s="331">
        <v>98.5</v>
      </c>
      <c r="J19" s="331">
        <v>113.8</v>
      </c>
      <c r="K19" s="331">
        <v>127.1</v>
      </c>
      <c r="L19" s="331">
        <v>119.5</v>
      </c>
      <c r="M19" s="331">
        <v>112.8</v>
      </c>
      <c r="N19" s="332">
        <v>111.9</v>
      </c>
      <c r="O19" s="281" t="s">
        <v>7</v>
      </c>
    </row>
    <row r="20" spans="1:15" s="333" customFormat="1" ht="25.5" customHeight="1">
      <c r="A20" s="282" t="s">
        <v>328</v>
      </c>
      <c r="B20" s="330">
        <v>90.9</v>
      </c>
      <c r="C20" s="331">
        <v>115.8</v>
      </c>
      <c r="D20" s="331">
        <v>114.9</v>
      </c>
      <c r="E20" s="331">
        <v>114.1</v>
      </c>
      <c r="F20" s="331">
        <v>117.4</v>
      </c>
      <c r="G20" s="331">
        <v>118</v>
      </c>
      <c r="H20" s="331">
        <v>0</v>
      </c>
      <c r="I20" s="331">
        <v>98.5</v>
      </c>
      <c r="J20" s="331">
        <v>113.8</v>
      </c>
      <c r="K20" s="331">
        <v>127.1</v>
      </c>
      <c r="L20" s="331">
        <v>119.5</v>
      </c>
      <c r="M20" s="331">
        <v>112.8</v>
      </c>
      <c r="N20" s="332">
        <v>111.9</v>
      </c>
      <c r="O20" s="281" t="s">
        <v>8</v>
      </c>
    </row>
    <row r="21" spans="1:15" s="333" customFormat="1" ht="25.5" customHeight="1">
      <c r="A21" s="282" t="s">
        <v>329</v>
      </c>
      <c r="B21" s="330">
        <v>111.2</v>
      </c>
      <c r="C21" s="331">
        <v>115.8</v>
      </c>
      <c r="D21" s="331">
        <v>114.9</v>
      </c>
      <c r="E21" s="331">
        <v>114.1</v>
      </c>
      <c r="F21" s="331">
        <v>116.9</v>
      </c>
      <c r="G21" s="331">
        <v>118</v>
      </c>
      <c r="H21" s="331">
        <v>0</v>
      </c>
      <c r="I21" s="331">
        <v>98.5</v>
      </c>
      <c r="J21" s="331">
        <v>113.8</v>
      </c>
      <c r="K21" s="331">
        <v>127.1</v>
      </c>
      <c r="L21" s="331">
        <v>119.5</v>
      </c>
      <c r="M21" s="331">
        <v>112.8</v>
      </c>
      <c r="N21" s="332">
        <v>111.9</v>
      </c>
      <c r="O21" s="281" t="s">
        <v>9</v>
      </c>
    </row>
    <row r="22" spans="1:15" s="333" customFormat="1" ht="25.5" customHeight="1">
      <c r="A22" s="282" t="s">
        <v>330</v>
      </c>
      <c r="B22" s="330">
        <v>111.2</v>
      </c>
      <c r="C22" s="331">
        <v>115.8</v>
      </c>
      <c r="D22" s="331">
        <v>114.9</v>
      </c>
      <c r="E22" s="331">
        <v>114.1</v>
      </c>
      <c r="F22" s="331">
        <v>117.3</v>
      </c>
      <c r="G22" s="331">
        <v>118</v>
      </c>
      <c r="H22" s="331">
        <v>0</v>
      </c>
      <c r="I22" s="331">
        <v>98.5</v>
      </c>
      <c r="J22" s="331">
        <v>113.8</v>
      </c>
      <c r="K22" s="331">
        <v>128</v>
      </c>
      <c r="L22" s="331">
        <v>120.9</v>
      </c>
      <c r="M22" s="331">
        <v>112.8</v>
      </c>
      <c r="N22" s="332">
        <v>111.9</v>
      </c>
      <c r="O22" s="281" t="s">
        <v>10</v>
      </c>
    </row>
    <row r="23" spans="1:15" s="333" customFormat="1" ht="25.5" customHeight="1">
      <c r="A23" s="282" t="s">
        <v>331</v>
      </c>
      <c r="B23" s="330">
        <v>105.1</v>
      </c>
      <c r="C23" s="331">
        <v>115.8</v>
      </c>
      <c r="D23" s="331">
        <v>114.9</v>
      </c>
      <c r="E23" s="331">
        <v>114.1</v>
      </c>
      <c r="F23" s="331">
        <v>118</v>
      </c>
      <c r="G23" s="331">
        <v>118</v>
      </c>
      <c r="H23" s="331">
        <v>0</v>
      </c>
      <c r="I23" s="331">
        <v>98.5</v>
      </c>
      <c r="J23" s="331">
        <v>113.8</v>
      </c>
      <c r="K23" s="331">
        <v>128</v>
      </c>
      <c r="L23" s="331">
        <v>125</v>
      </c>
      <c r="M23" s="331">
        <v>112.8</v>
      </c>
      <c r="N23" s="332">
        <v>111.9</v>
      </c>
      <c r="O23" s="281" t="s">
        <v>11</v>
      </c>
    </row>
    <row r="24" spans="1:15" s="333" customFormat="1" ht="25.5" customHeight="1">
      <c r="A24" s="334" t="s">
        <v>332</v>
      </c>
      <c r="B24" s="335">
        <v>105.1</v>
      </c>
      <c r="C24" s="336">
        <v>115.8</v>
      </c>
      <c r="D24" s="336">
        <v>114.9</v>
      </c>
      <c r="E24" s="336">
        <v>114.1</v>
      </c>
      <c r="F24" s="336">
        <v>122</v>
      </c>
      <c r="G24" s="336">
        <v>118</v>
      </c>
      <c r="H24" s="336">
        <v>0</v>
      </c>
      <c r="I24" s="336">
        <v>96.9</v>
      </c>
      <c r="J24" s="336">
        <v>113.8</v>
      </c>
      <c r="K24" s="336">
        <v>128</v>
      </c>
      <c r="L24" s="336">
        <v>125</v>
      </c>
      <c r="M24" s="336">
        <v>112.8</v>
      </c>
      <c r="N24" s="337">
        <v>111.9</v>
      </c>
      <c r="O24" s="338" t="s">
        <v>12</v>
      </c>
    </row>
    <row r="25" spans="1:10" s="416" customFormat="1" ht="16.5" customHeight="1">
      <c r="A25" s="416" t="s">
        <v>799</v>
      </c>
      <c r="J25" s="416" t="s">
        <v>800</v>
      </c>
    </row>
    <row r="26" spans="1:19" s="499" customFormat="1" ht="16.5" customHeight="1">
      <c r="A26" s="497" t="s">
        <v>801</v>
      </c>
      <c r="B26" s="498"/>
      <c r="C26" s="498"/>
      <c r="D26" s="498"/>
      <c r="E26" s="498"/>
      <c r="F26" s="498"/>
      <c r="H26" s="498"/>
      <c r="I26" s="498"/>
      <c r="J26" s="498" t="s">
        <v>802</v>
      </c>
      <c r="K26" s="498"/>
      <c r="M26" s="498"/>
      <c r="N26" s="498"/>
      <c r="O26" s="498"/>
      <c r="P26" s="498"/>
      <c r="Q26" s="498"/>
      <c r="R26" s="498"/>
      <c r="S26" s="498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EA569"/>
  <sheetViews>
    <sheetView showZeros="0" zoomScale="90" zoomScaleNormal="90" zoomScalePageLayoutView="0" workbookViewId="0" topLeftCell="A1">
      <pane xSplit="1" ySplit="5" topLeftCell="B6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A1" sqref="A1:F1"/>
    </sheetView>
  </sheetViews>
  <sheetFormatPr defaultColWidth="8.88671875" defaultRowHeight="13.5"/>
  <cols>
    <col min="1" max="1" width="17.77734375" style="42" customWidth="1"/>
    <col min="2" max="5" width="21.5546875" style="42" customWidth="1"/>
    <col min="6" max="6" width="17.77734375" style="42" customWidth="1"/>
    <col min="7" max="8" width="8.88671875" style="42" customWidth="1"/>
    <col min="9" max="130" width="0" style="42" hidden="1" customWidth="1"/>
    <col min="131" max="16384" width="8.88671875" style="42" customWidth="1"/>
  </cols>
  <sheetData>
    <row r="1" spans="1:7" ht="27.75">
      <c r="A1" s="647" t="s">
        <v>527</v>
      </c>
      <c r="B1" s="647"/>
      <c r="C1" s="647"/>
      <c r="D1" s="647"/>
      <c r="E1" s="647"/>
      <c r="F1" s="647"/>
      <c r="G1" s="58"/>
    </row>
    <row r="2" spans="1:7" s="11" customFormat="1" ht="18" customHeight="1">
      <c r="A2" s="101" t="s">
        <v>528</v>
      </c>
      <c r="F2" s="44" t="s">
        <v>529</v>
      </c>
      <c r="G2" s="60"/>
    </row>
    <row r="3" spans="1:7" s="11" customFormat="1" ht="21" customHeight="1">
      <c r="A3" s="204" t="s">
        <v>530</v>
      </c>
      <c r="B3" s="127" t="s">
        <v>531</v>
      </c>
      <c r="C3" s="88" t="s">
        <v>532</v>
      </c>
      <c r="D3" s="127" t="s">
        <v>533</v>
      </c>
      <c r="E3" s="88" t="s">
        <v>534</v>
      </c>
      <c r="F3" s="7" t="s">
        <v>535</v>
      </c>
      <c r="G3" s="60"/>
    </row>
    <row r="4" spans="1:7" s="11" customFormat="1" ht="14.25" customHeight="1">
      <c r="A4" s="10"/>
      <c r="B4" s="166" t="s">
        <v>536</v>
      </c>
      <c r="C4" s="10" t="s">
        <v>537</v>
      </c>
      <c r="D4" s="166" t="s">
        <v>538</v>
      </c>
      <c r="E4" s="10" t="s">
        <v>539</v>
      </c>
      <c r="F4" s="8"/>
      <c r="G4" s="60"/>
    </row>
    <row r="5" spans="1:7" s="11" customFormat="1" ht="27" customHeight="1">
      <c r="A5" s="205" t="s">
        <v>540</v>
      </c>
      <c r="B5" s="206" t="s">
        <v>541</v>
      </c>
      <c r="C5" s="90" t="s">
        <v>542</v>
      </c>
      <c r="D5" s="206" t="s">
        <v>543</v>
      </c>
      <c r="E5" s="207" t="s">
        <v>544</v>
      </c>
      <c r="F5" s="89" t="s">
        <v>494</v>
      </c>
      <c r="G5" s="60"/>
    </row>
    <row r="6" spans="1:7" s="264" customFormat="1" ht="30" customHeight="1">
      <c r="A6" s="276" t="s">
        <v>208</v>
      </c>
      <c r="B6" s="343">
        <v>300960</v>
      </c>
      <c r="C6" s="277">
        <v>56766</v>
      </c>
      <c r="D6" s="277">
        <v>244194</v>
      </c>
      <c r="E6" s="278">
        <v>-187428</v>
      </c>
      <c r="F6" s="276" t="s">
        <v>208</v>
      </c>
      <c r="G6" s="266"/>
    </row>
    <row r="7" spans="1:7" s="264" customFormat="1" ht="30" customHeight="1">
      <c r="A7" s="276" t="s">
        <v>649</v>
      </c>
      <c r="B7" s="343">
        <v>238829</v>
      </c>
      <c r="C7" s="277">
        <v>57831</v>
      </c>
      <c r="D7" s="277">
        <v>180998</v>
      </c>
      <c r="E7" s="278">
        <v>-123167</v>
      </c>
      <c r="F7" s="276" t="s">
        <v>649</v>
      </c>
      <c r="G7" s="266"/>
    </row>
    <row r="8" spans="1:7" s="260" customFormat="1" ht="30" customHeight="1">
      <c r="A8" s="270" t="s">
        <v>650</v>
      </c>
      <c r="B8" s="271">
        <v>284926</v>
      </c>
      <c r="C8" s="258">
        <v>83299</v>
      </c>
      <c r="D8" s="258">
        <v>201627</v>
      </c>
      <c r="E8" s="344">
        <v>-118328</v>
      </c>
      <c r="F8" s="259" t="s">
        <v>650</v>
      </c>
      <c r="G8" s="345"/>
    </row>
    <row r="9" spans="1:7" s="260" customFormat="1" ht="30" customHeight="1">
      <c r="A9" s="270" t="s">
        <v>651</v>
      </c>
      <c r="B9" s="271">
        <v>265278</v>
      </c>
      <c r="C9" s="258">
        <v>87384</v>
      </c>
      <c r="D9" s="258">
        <v>177894</v>
      </c>
      <c r="E9" s="344">
        <v>-90510</v>
      </c>
      <c r="F9" s="259" t="s">
        <v>651</v>
      </c>
      <c r="G9" s="345"/>
    </row>
    <row r="10" spans="1:131" s="552" customFormat="1" ht="30" customHeight="1">
      <c r="A10" s="272" t="s">
        <v>652</v>
      </c>
      <c r="B10" s="548">
        <f>C10+D10</f>
        <v>303642</v>
      </c>
      <c r="C10" s="549">
        <v>98042</v>
      </c>
      <c r="D10" s="549">
        <v>205600</v>
      </c>
      <c r="E10" s="550">
        <v>-107558</v>
      </c>
      <c r="F10" s="261" t="s">
        <v>652</v>
      </c>
      <c r="G10" s="551"/>
      <c r="EA10" s="553"/>
    </row>
    <row r="11" spans="1:7" s="264" customFormat="1" ht="30" customHeight="1">
      <c r="A11" s="346" t="s">
        <v>545</v>
      </c>
      <c r="B11" s="271">
        <f>C11+D11</f>
        <v>196762</v>
      </c>
      <c r="C11" s="258">
        <v>55559</v>
      </c>
      <c r="D11" s="258">
        <v>141203</v>
      </c>
      <c r="E11" s="344">
        <f>C11-D11</f>
        <v>-85644</v>
      </c>
      <c r="F11" s="259" t="s">
        <v>806</v>
      </c>
      <c r="G11" s="266"/>
    </row>
    <row r="12" spans="1:7" s="264" customFormat="1" ht="30" customHeight="1">
      <c r="A12" s="347" t="s">
        <v>546</v>
      </c>
      <c r="B12" s="273">
        <f>C12+D12</f>
        <v>21054</v>
      </c>
      <c r="C12" s="265">
        <v>5771</v>
      </c>
      <c r="D12" s="265">
        <v>15283</v>
      </c>
      <c r="E12" s="348">
        <v>-10992</v>
      </c>
      <c r="F12" s="349" t="s">
        <v>807</v>
      </c>
      <c r="G12" s="266"/>
    </row>
    <row r="13" spans="1:4" s="319" customFormat="1" ht="15.75" customHeight="1">
      <c r="A13" s="350" t="s">
        <v>808</v>
      </c>
      <c r="B13" s="350"/>
      <c r="D13" s="319" t="s">
        <v>781</v>
      </c>
    </row>
    <row r="14" spans="1:4" s="319" customFormat="1" ht="15.75" customHeight="1">
      <c r="A14" s="350" t="s">
        <v>803</v>
      </c>
      <c r="D14" s="319" t="s">
        <v>809</v>
      </c>
    </row>
    <row r="15" spans="1:19" s="555" customFormat="1" ht="15.75" customHeight="1">
      <c r="A15" s="554" t="s">
        <v>804</v>
      </c>
      <c r="B15" s="554"/>
      <c r="C15" s="554"/>
      <c r="D15" s="554" t="s">
        <v>810</v>
      </c>
      <c r="E15" s="319"/>
      <c r="F15" s="554"/>
      <c r="H15" s="554"/>
      <c r="I15" s="554"/>
      <c r="J15" s="554"/>
      <c r="K15" s="554"/>
      <c r="M15" s="554"/>
      <c r="N15" s="554"/>
      <c r="O15" s="554"/>
      <c r="P15" s="554"/>
      <c r="Q15" s="554"/>
      <c r="R15" s="554"/>
      <c r="S15" s="554"/>
    </row>
    <row r="16" spans="1:2" s="319" customFormat="1" ht="15.75" customHeight="1">
      <c r="A16" s="350" t="s">
        <v>805</v>
      </c>
      <c r="B16" s="350"/>
    </row>
    <row r="17" spans="1:6" ht="17.25" customHeight="1">
      <c r="A17" s="678"/>
      <c r="B17" s="678"/>
      <c r="C17" s="678"/>
      <c r="D17" s="679"/>
      <c r="E17" s="679"/>
      <c r="F17" s="679"/>
    </row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9" spans="2:5" ht="14.25">
      <c r="B569" s="208"/>
      <c r="C569" s="208"/>
      <c r="D569" s="208"/>
      <c r="E569" s="208"/>
    </row>
  </sheetData>
  <sheetProtection/>
  <mergeCells count="3">
    <mergeCell ref="A1:F1"/>
    <mergeCell ref="A17:C17"/>
    <mergeCell ref="D17:F17"/>
  </mergeCells>
  <printOptions horizontalCentered="1" verticalCentered="1"/>
  <pageMargins left="0.35433070866141736" right="0.35433070866141736" top="0.71" bottom="0.23" header="0.42" footer="0.16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S29"/>
  <sheetViews>
    <sheetView zoomScale="80" zoomScaleNormal="80" zoomScalePageLayoutView="0" workbookViewId="0" topLeftCell="A1">
      <pane xSplit="1" ySplit="8" topLeftCell="B9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A1" sqref="A1:M1"/>
    </sheetView>
  </sheetViews>
  <sheetFormatPr defaultColWidth="8.88671875" defaultRowHeight="13.5"/>
  <cols>
    <col min="1" max="1" width="10.77734375" style="11" customWidth="1"/>
    <col min="2" max="7" width="12.3359375" style="11" customWidth="1"/>
    <col min="8" max="8" width="12.99609375" style="11" customWidth="1"/>
    <col min="9" max="9" width="12.77734375" style="11" customWidth="1"/>
    <col min="10" max="10" width="12.6640625" style="11" customWidth="1"/>
    <col min="11" max="11" width="12.77734375" style="11" customWidth="1"/>
    <col min="12" max="12" width="14.6640625" style="11" customWidth="1"/>
    <col min="13" max="13" width="10.77734375" style="11" customWidth="1"/>
    <col min="14" max="14" width="0.10546875" style="11" hidden="1" customWidth="1"/>
    <col min="15" max="16384" width="8.88671875" style="11" customWidth="1"/>
  </cols>
  <sheetData>
    <row r="1" spans="1:13" ht="42" customHeight="1">
      <c r="A1" s="680" t="s">
        <v>547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3" ht="18" customHeight="1">
      <c r="A2" s="209" t="s">
        <v>548</v>
      </c>
      <c r="B2" s="43"/>
      <c r="C2" s="65"/>
      <c r="D2" s="65"/>
      <c r="E2" s="65"/>
      <c r="F2" s="65"/>
      <c r="G2" s="65"/>
      <c r="H2" s="65"/>
      <c r="I2" s="65"/>
      <c r="J2" s="65"/>
      <c r="L2" s="210"/>
      <c r="M2" s="44" t="s">
        <v>549</v>
      </c>
    </row>
    <row r="3" spans="1:13" ht="20.25" customHeight="1">
      <c r="A3" s="45"/>
      <c r="B3" s="54" t="s">
        <v>550</v>
      </c>
      <c r="C3" s="46" t="s">
        <v>551</v>
      </c>
      <c r="D3" s="54" t="s">
        <v>552</v>
      </c>
      <c r="E3" s="46" t="s">
        <v>553</v>
      </c>
      <c r="F3" s="54" t="s">
        <v>554</v>
      </c>
      <c r="G3" s="46" t="s">
        <v>555</v>
      </c>
      <c r="H3" s="211" t="s">
        <v>556</v>
      </c>
      <c r="I3" s="211" t="s">
        <v>557</v>
      </c>
      <c r="J3" s="46" t="s">
        <v>558</v>
      </c>
      <c r="K3" s="54" t="s">
        <v>559</v>
      </c>
      <c r="L3" s="54" t="s">
        <v>560</v>
      </c>
      <c r="M3" s="85"/>
    </row>
    <row r="4" spans="1:13" ht="20.25" customHeight="1">
      <c r="A4" s="50" t="s">
        <v>561</v>
      </c>
      <c r="B4" s="55"/>
      <c r="C4" s="67" t="s">
        <v>562</v>
      </c>
      <c r="D4" s="56" t="s">
        <v>563</v>
      </c>
      <c r="E4" s="47" t="s">
        <v>564</v>
      </c>
      <c r="F4" s="56" t="s">
        <v>565</v>
      </c>
      <c r="G4" s="67" t="s">
        <v>566</v>
      </c>
      <c r="H4" s="56" t="s">
        <v>567</v>
      </c>
      <c r="I4" s="56" t="s">
        <v>568</v>
      </c>
      <c r="J4" s="67" t="s">
        <v>569</v>
      </c>
      <c r="K4" s="56" t="s">
        <v>568</v>
      </c>
      <c r="L4" s="56" t="s">
        <v>570</v>
      </c>
      <c r="M4" s="47" t="s">
        <v>571</v>
      </c>
    </row>
    <row r="5" spans="1:13" ht="20.25" customHeight="1">
      <c r="A5" s="47"/>
      <c r="B5" s="55"/>
      <c r="C5" s="47"/>
      <c r="D5" s="55"/>
      <c r="E5" s="47" t="s">
        <v>572</v>
      </c>
      <c r="F5" s="107" t="s">
        <v>573</v>
      </c>
      <c r="G5" s="47" t="s">
        <v>574</v>
      </c>
      <c r="H5" s="55"/>
      <c r="I5" s="55" t="s">
        <v>575</v>
      </c>
      <c r="J5" s="47"/>
      <c r="K5" s="55"/>
      <c r="L5" s="212"/>
      <c r="M5" s="47"/>
    </row>
    <row r="6" spans="1:13" ht="20.25" customHeight="1">
      <c r="A6" s="50" t="s">
        <v>576</v>
      </c>
      <c r="B6" s="55"/>
      <c r="C6" s="47"/>
      <c r="D6" s="55"/>
      <c r="E6" s="62" t="s">
        <v>577</v>
      </c>
      <c r="F6" s="55" t="s">
        <v>578</v>
      </c>
      <c r="G6" s="47" t="s">
        <v>579</v>
      </c>
      <c r="H6" s="55"/>
      <c r="I6" s="55" t="s">
        <v>580</v>
      </c>
      <c r="J6" s="47" t="s">
        <v>581</v>
      </c>
      <c r="K6" s="55" t="s">
        <v>582</v>
      </c>
      <c r="L6" s="55" t="s">
        <v>583</v>
      </c>
      <c r="M6" s="47" t="s">
        <v>584</v>
      </c>
    </row>
    <row r="7" spans="1:13" ht="20.25" customHeight="1">
      <c r="A7" s="47"/>
      <c r="B7" s="55"/>
      <c r="C7" s="47" t="s">
        <v>585</v>
      </c>
      <c r="D7" s="107" t="s">
        <v>586</v>
      </c>
      <c r="E7" s="47" t="s">
        <v>587</v>
      </c>
      <c r="F7" s="55" t="s">
        <v>588</v>
      </c>
      <c r="G7" s="62" t="s">
        <v>589</v>
      </c>
      <c r="H7" s="55" t="s">
        <v>590</v>
      </c>
      <c r="I7" s="55" t="s">
        <v>591</v>
      </c>
      <c r="J7" s="47" t="s">
        <v>592</v>
      </c>
      <c r="K7" s="55" t="s">
        <v>593</v>
      </c>
      <c r="L7" s="107" t="s">
        <v>594</v>
      </c>
      <c r="M7" s="64"/>
    </row>
    <row r="8" spans="1:13" ht="20.25" customHeight="1">
      <c r="A8" s="52"/>
      <c r="B8" s="57" t="s">
        <v>595</v>
      </c>
      <c r="C8" s="52" t="s">
        <v>596</v>
      </c>
      <c r="D8" s="57" t="s">
        <v>597</v>
      </c>
      <c r="E8" s="52" t="s">
        <v>598</v>
      </c>
      <c r="F8" s="57" t="s">
        <v>577</v>
      </c>
      <c r="G8" s="52" t="s">
        <v>599</v>
      </c>
      <c r="H8" s="57" t="s">
        <v>600</v>
      </c>
      <c r="I8" s="57" t="s">
        <v>601</v>
      </c>
      <c r="J8" s="52" t="s">
        <v>602</v>
      </c>
      <c r="K8" s="57" t="s">
        <v>603</v>
      </c>
      <c r="L8" s="57" t="s">
        <v>604</v>
      </c>
      <c r="M8" s="69"/>
    </row>
    <row r="9" spans="1:13" s="264" customFormat="1" ht="20.25" customHeight="1">
      <c r="A9" s="268" t="s">
        <v>208</v>
      </c>
      <c r="B9" s="351">
        <v>56766</v>
      </c>
      <c r="C9" s="352">
        <v>38571</v>
      </c>
      <c r="D9" s="352">
        <v>378</v>
      </c>
      <c r="E9" s="352">
        <v>8081</v>
      </c>
      <c r="F9" s="353">
        <v>0</v>
      </c>
      <c r="G9" s="352">
        <v>243</v>
      </c>
      <c r="H9" s="352">
        <v>769</v>
      </c>
      <c r="I9" s="352">
        <v>63</v>
      </c>
      <c r="J9" s="352">
        <v>7108</v>
      </c>
      <c r="K9" s="352">
        <v>1537</v>
      </c>
      <c r="L9" s="354">
        <v>16</v>
      </c>
      <c r="M9" s="263" t="s">
        <v>208</v>
      </c>
    </row>
    <row r="10" spans="1:13" s="264" customFormat="1" ht="20.25" customHeight="1">
      <c r="A10" s="268" t="s">
        <v>649</v>
      </c>
      <c r="B10" s="351">
        <v>57436</v>
      </c>
      <c r="C10" s="352">
        <v>36001</v>
      </c>
      <c r="D10" s="352">
        <v>378</v>
      </c>
      <c r="E10" s="352">
        <v>9366</v>
      </c>
      <c r="F10" s="353">
        <v>0</v>
      </c>
      <c r="G10" s="352">
        <v>152</v>
      </c>
      <c r="H10" s="352">
        <v>1286</v>
      </c>
      <c r="I10" s="352">
        <v>360</v>
      </c>
      <c r="J10" s="352">
        <v>6463</v>
      </c>
      <c r="K10" s="352">
        <v>3415</v>
      </c>
      <c r="L10" s="354">
        <v>15</v>
      </c>
      <c r="M10" s="263" t="s">
        <v>649</v>
      </c>
    </row>
    <row r="11" spans="1:13" s="260" customFormat="1" ht="24.75" customHeight="1">
      <c r="A11" s="268" t="s">
        <v>650</v>
      </c>
      <c r="B11" s="355">
        <v>83299</v>
      </c>
      <c r="C11" s="353">
        <v>44613</v>
      </c>
      <c r="D11" s="353">
        <v>1828</v>
      </c>
      <c r="E11" s="353">
        <v>16615</v>
      </c>
      <c r="F11" s="353">
        <v>0</v>
      </c>
      <c r="G11" s="353">
        <v>82</v>
      </c>
      <c r="H11" s="353">
        <v>1669</v>
      </c>
      <c r="I11" s="353">
        <v>1442</v>
      </c>
      <c r="J11" s="353">
        <v>14823</v>
      </c>
      <c r="K11" s="353">
        <v>2221</v>
      </c>
      <c r="L11" s="356">
        <v>6</v>
      </c>
      <c r="M11" s="267" t="s">
        <v>650</v>
      </c>
    </row>
    <row r="12" spans="1:13" s="260" customFormat="1" ht="24.75" customHeight="1">
      <c r="A12" s="268" t="s">
        <v>651</v>
      </c>
      <c r="B12" s="355">
        <v>87384</v>
      </c>
      <c r="C12" s="353">
        <v>53836</v>
      </c>
      <c r="D12" s="353">
        <v>3364</v>
      </c>
      <c r="E12" s="353">
        <v>15620</v>
      </c>
      <c r="F12" s="353">
        <v>0</v>
      </c>
      <c r="G12" s="353">
        <v>108</v>
      </c>
      <c r="H12" s="353">
        <v>933</v>
      </c>
      <c r="I12" s="353">
        <v>1300</v>
      </c>
      <c r="J12" s="353">
        <v>11588</v>
      </c>
      <c r="K12" s="353">
        <v>632</v>
      </c>
      <c r="L12" s="353">
        <v>3</v>
      </c>
      <c r="M12" s="267" t="s">
        <v>651</v>
      </c>
    </row>
    <row r="13" spans="1:13" s="262" customFormat="1" ht="24.75" customHeight="1">
      <c r="A13" s="357" t="s">
        <v>691</v>
      </c>
      <c r="B13" s="377">
        <v>98042</v>
      </c>
      <c r="C13" s="378">
        <v>55132</v>
      </c>
      <c r="D13" s="378">
        <v>3476</v>
      </c>
      <c r="E13" s="378">
        <v>13381</v>
      </c>
      <c r="F13" s="378">
        <v>0</v>
      </c>
      <c r="G13" s="378">
        <v>4</v>
      </c>
      <c r="H13" s="378">
        <v>1092</v>
      </c>
      <c r="I13" s="378">
        <v>1629</v>
      </c>
      <c r="J13" s="378">
        <v>21936</v>
      </c>
      <c r="K13" s="378">
        <v>1118</v>
      </c>
      <c r="L13" s="378">
        <v>275</v>
      </c>
      <c r="M13" s="360" t="s">
        <v>691</v>
      </c>
    </row>
    <row r="14" spans="1:13" s="264" customFormat="1" ht="20.25" customHeight="1">
      <c r="A14" s="379" t="s">
        <v>692</v>
      </c>
      <c r="B14" s="355">
        <v>9877</v>
      </c>
      <c r="C14" s="353">
        <v>4110</v>
      </c>
      <c r="D14" s="353">
        <v>152</v>
      </c>
      <c r="E14" s="353">
        <v>1472</v>
      </c>
      <c r="F14" s="353">
        <v>0</v>
      </c>
      <c r="G14" s="353">
        <v>0</v>
      </c>
      <c r="H14" s="353">
        <v>81</v>
      </c>
      <c r="I14" s="353">
        <v>159</v>
      </c>
      <c r="J14" s="353">
        <v>3864</v>
      </c>
      <c r="K14" s="353">
        <v>38</v>
      </c>
      <c r="L14" s="356">
        <v>0</v>
      </c>
      <c r="M14" s="267" t="s">
        <v>1</v>
      </c>
    </row>
    <row r="15" spans="1:13" s="264" customFormat="1" ht="20.25" customHeight="1">
      <c r="A15" s="379" t="s">
        <v>233</v>
      </c>
      <c r="B15" s="355">
        <v>6506</v>
      </c>
      <c r="C15" s="353">
        <v>4056</v>
      </c>
      <c r="D15" s="353">
        <v>248</v>
      </c>
      <c r="E15" s="353">
        <v>1002</v>
      </c>
      <c r="F15" s="353">
        <v>0</v>
      </c>
      <c r="G15" s="353">
        <v>0</v>
      </c>
      <c r="H15" s="353">
        <v>90</v>
      </c>
      <c r="I15" s="353">
        <v>37</v>
      </c>
      <c r="J15" s="353">
        <v>1058</v>
      </c>
      <c r="K15" s="353">
        <v>14</v>
      </c>
      <c r="L15" s="356">
        <v>0</v>
      </c>
      <c r="M15" s="267" t="s">
        <v>2</v>
      </c>
    </row>
    <row r="16" spans="1:13" s="264" customFormat="1" ht="20.25" customHeight="1">
      <c r="A16" s="379" t="s">
        <v>234</v>
      </c>
      <c r="B16" s="355">
        <v>7556</v>
      </c>
      <c r="C16" s="353">
        <v>4857</v>
      </c>
      <c r="D16" s="353">
        <v>148</v>
      </c>
      <c r="E16" s="353">
        <v>1001</v>
      </c>
      <c r="F16" s="353">
        <v>0</v>
      </c>
      <c r="G16" s="353">
        <v>0</v>
      </c>
      <c r="H16" s="353">
        <v>51</v>
      </c>
      <c r="I16" s="353">
        <v>422</v>
      </c>
      <c r="J16" s="353">
        <v>1060</v>
      </c>
      <c r="K16" s="353">
        <v>16</v>
      </c>
      <c r="L16" s="356">
        <v>0</v>
      </c>
      <c r="M16" s="267" t="s">
        <v>3</v>
      </c>
    </row>
    <row r="17" spans="1:13" s="264" customFormat="1" ht="20.25" customHeight="1">
      <c r="A17" s="379" t="s">
        <v>235</v>
      </c>
      <c r="B17" s="355">
        <v>6415</v>
      </c>
      <c r="C17" s="353">
        <v>4125</v>
      </c>
      <c r="D17" s="353">
        <v>179</v>
      </c>
      <c r="E17" s="353">
        <v>449</v>
      </c>
      <c r="F17" s="353">
        <v>0</v>
      </c>
      <c r="G17" s="353">
        <v>0</v>
      </c>
      <c r="H17" s="353">
        <v>40</v>
      </c>
      <c r="I17" s="353">
        <v>275</v>
      </c>
      <c r="J17" s="353">
        <v>1228</v>
      </c>
      <c r="K17" s="353">
        <v>61</v>
      </c>
      <c r="L17" s="356">
        <v>0</v>
      </c>
      <c r="M17" s="267" t="s">
        <v>4</v>
      </c>
    </row>
    <row r="18" spans="1:13" s="264" customFormat="1" ht="20.25" customHeight="1">
      <c r="A18" s="379" t="s">
        <v>236</v>
      </c>
      <c r="B18" s="355">
        <v>6223</v>
      </c>
      <c r="C18" s="353">
        <v>3672</v>
      </c>
      <c r="D18" s="353">
        <v>157</v>
      </c>
      <c r="E18" s="353">
        <v>1043</v>
      </c>
      <c r="F18" s="353">
        <v>0</v>
      </c>
      <c r="G18" s="353">
        <v>0</v>
      </c>
      <c r="H18" s="353">
        <v>105</v>
      </c>
      <c r="I18" s="353">
        <v>208</v>
      </c>
      <c r="J18" s="353">
        <v>891</v>
      </c>
      <c r="K18" s="353">
        <v>147</v>
      </c>
      <c r="L18" s="356">
        <v>0</v>
      </c>
      <c r="M18" s="267" t="s">
        <v>5</v>
      </c>
    </row>
    <row r="19" spans="1:13" s="264" customFormat="1" ht="20.25" customHeight="1">
      <c r="A19" s="379" t="s">
        <v>237</v>
      </c>
      <c r="B19" s="355">
        <v>5616</v>
      </c>
      <c r="C19" s="353">
        <v>2841</v>
      </c>
      <c r="D19" s="353">
        <v>184</v>
      </c>
      <c r="E19" s="353">
        <v>1116</v>
      </c>
      <c r="F19" s="353">
        <v>0</v>
      </c>
      <c r="G19" s="353">
        <v>4</v>
      </c>
      <c r="H19" s="353">
        <v>31</v>
      </c>
      <c r="I19" s="353">
        <v>65</v>
      </c>
      <c r="J19" s="353">
        <v>1348</v>
      </c>
      <c r="K19" s="353">
        <v>26</v>
      </c>
      <c r="L19" s="356">
        <v>0</v>
      </c>
      <c r="M19" s="267" t="s">
        <v>6</v>
      </c>
    </row>
    <row r="20" spans="1:13" s="264" customFormat="1" ht="20.25" customHeight="1">
      <c r="A20" s="379" t="s">
        <v>238</v>
      </c>
      <c r="B20" s="355">
        <v>6446</v>
      </c>
      <c r="C20" s="353">
        <v>2839</v>
      </c>
      <c r="D20" s="353">
        <v>173</v>
      </c>
      <c r="E20" s="353">
        <v>662</v>
      </c>
      <c r="F20" s="353">
        <v>0</v>
      </c>
      <c r="G20" s="353">
        <v>0</v>
      </c>
      <c r="H20" s="353">
        <v>95</v>
      </c>
      <c r="I20" s="353">
        <v>2</v>
      </c>
      <c r="J20" s="353">
        <v>2521</v>
      </c>
      <c r="K20" s="353">
        <v>155</v>
      </c>
      <c r="L20" s="356">
        <v>0</v>
      </c>
      <c r="M20" s="267" t="s">
        <v>7</v>
      </c>
    </row>
    <row r="21" spans="1:13" s="264" customFormat="1" ht="20.25" customHeight="1">
      <c r="A21" s="379" t="s">
        <v>239</v>
      </c>
      <c r="B21" s="355">
        <v>7305</v>
      </c>
      <c r="C21" s="353">
        <v>5086</v>
      </c>
      <c r="D21" s="353">
        <v>200</v>
      </c>
      <c r="E21" s="353">
        <v>291</v>
      </c>
      <c r="F21" s="353">
        <v>0</v>
      </c>
      <c r="G21" s="353">
        <v>0</v>
      </c>
      <c r="H21" s="353">
        <v>275</v>
      </c>
      <c r="I21" s="353">
        <v>46</v>
      </c>
      <c r="J21" s="353">
        <v>1314</v>
      </c>
      <c r="K21" s="353">
        <v>94</v>
      </c>
      <c r="L21" s="356">
        <v>0</v>
      </c>
      <c r="M21" s="267" t="s">
        <v>8</v>
      </c>
    </row>
    <row r="22" spans="1:13" s="264" customFormat="1" ht="20.25" customHeight="1">
      <c r="A22" s="379" t="s">
        <v>240</v>
      </c>
      <c r="B22" s="355">
        <v>7681</v>
      </c>
      <c r="C22" s="353">
        <v>4935</v>
      </c>
      <c r="D22" s="353">
        <v>141</v>
      </c>
      <c r="E22" s="353">
        <v>202</v>
      </c>
      <c r="F22" s="353">
        <v>0</v>
      </c>
      <c r="G22" s="353">
        <v>0</v>
      </c>
      <c r="H22" s="353">
        <v>54</v>
      </c>
      <c r="I22" s="353">
        <v>339</v>
      </c>
      <c r="J22" s="353">
        <v>1886</v>
      </c>
      <c r="K22" s="353">
        <v>124</v>
      </c>
      <c r="L22" s="356">
        <v>0</v>
      </c>
      <c r="M22" s="267" t="s">
        <v>9</v>
      </c>
    </row>
    <row r="23" spans="1:13" s="264" customFormat="1" ht="20.25" customHeight="1">
      <c r="A23" s="379" t="s">
        <v>241</v>
      </c>
      <c r="B23" s="355">
        <v>8998</v>
      </c>
      <c r="C23" s="353">
        <v>5080</v>
      </c>
      <c r="D23" s="353">
        <v>213</v>
      </c>
      <c r="E23" s="353">
        <v>1091</v>
      </c>
      <c r="F23" s="353">
        <v>0</v>
      </c>
      <c r="G23" s="353">
        <v>0</v>
      </c>
      <c r="H23" s="353">
        <v>85</v>
      </c>
      <c r="I23" s="353">
        <v>20</v>
      </c>
      <c r="J23" s="353">
        <v>2312</v>
      </c>
      <c r="K23" s="353">
        <v>178</v>
      </c>
      <c r="L23" s="356">
        <v>20</v>
      </c>
      <c r="M23" s="267" t="s">
        <v>10</v>
      </c>
    </row>
    <row r="24" spans="1:13" s="264" customFormat="1" ht="20.25" customHeight="1">
      <c r="A24" s="379" t="s">
        <v>242</v>
      </c>
      <c r="B24" s="355">
        <v>11879</v>
      </c>
      <c r="C24" s="353">
        <v>6426</v>
      </c>
      <c r="D24" s="353">
        <v>1423</v>
      </c>
      <c r="E24" s="353">
        <v>1163</v>
      </c>
      <c r="F24" s="353">
        <v>0</v>
      </c>
      <c r="G24" s="353">
        <v>0</v>
      </c>
      <c r="H24" s="353">
        <v>92</v>
      </c>
      <c r="I24" s="353">
        <v>40</v>
      </c>
      <c r="J24" s="353">
        <v>2513</v>
      </c>
      <c r="K24" s="353">
        <v>223</v>
      </c>
      <c r="L24" s="356">
        <v>0</v>
      </c>
      <c r="M24" s="267" t="s">
        <v>11</v>
      </c>
    </row>
    <row r="25" spans="1:13" s="264" customFormat="1" ht="20.25" customHeight="1">
      <c r="A25" s="380" t="s">
        <v>243</v>
      </c>
      <c r="B25" s="381">
        <v>13541</v>
      </c>
      <c r="C25" s="382">
        <v>7103</v>
      </c>
      <c r="D25" s="382">
        <v>257</v>
      </c>
      <c r="E25" s="382">
        <v>3890</v>
      </c>
      <c r="F25" s="382">
        <v>0</v>
      </c>
      <c r="G25" s="382">
        <v>0</v>
      </c>
      <c r="H25" s="382">
        <v>95</v>
      </c>
      <c r="I25" s="382">
        <v>17</v>
      </c>
      <c r="J25" s="382">
        <v>1881</v>
      </c>
      <c r="K25" s="382">
        <v>42</v>
      </c>
      <c r="L25" s="383">
        <v>255</v>
      </c>
      <c r="M25" s="269" t="s">
        <v>12</v>
      </c>
    </row>
    <row r="26" spans="1:8" s="132" customFormat="1" ht="15" customHeight="1">
      <c r="A26" s="125" t="s">
        <v>782</v>
      </c>
      <c r="B26" s="125"/>
      <c r="C26" s="125"/>
      <c r="D26" s="556"/>
      <c r="H26" s="132" t="s">
        <v>783</v>
      </c>
    </row>
    <row r="27" spans="1:8" s="132" customFormat="1" ht="15" customHeight="1">
      <c r="A27" s="132" t="s">
        <v>785</v>
      </c>
      <c r="H27" s="554" t="s">
        <v>784</v>
      </c>
    </row>
    <row r="28" spans="1:8" s="132" customFormat="1" ht="15" customHeight="1">
      <c r="A28" s="132" t="s">
        <v>786</v>
      </c>
      <c r="H28" s="554"/>
    </row>
    <row r="29" spans="1:19" s="555" customFormat="1" ht="15" customHeight="1">
      <c r="A29" s="554" t="s">
        <v>787</v>
      </c>
      <c r="B29" s="554"/>
      <c r="C29" s="554"/>
      <c r="D29" s="554"/>
      <c r="E29" s="554"/>
      <c r="F29" s="554"/>
      <c r="H29" s="554"/>
      <c r="I29" s="554"/>
      <c r="J29" s="554"/>
      <c r="K29" s="554"/>
      <c r="M29" s="554"/>
      <c r="N29" s="554"/>
      <c r="O29" s="554"/>
      <c r="P29" s="554"/>
      <c r="Q29" s="554"/>
      <c r="R29" s="554"/>
      <c r="S29" s="554"/>
    </row>
  </sheetData>
  <sheetProtection/>
  <mergeCells count="1">
    <mergeCell ref="A1:M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S29"/>
  <sheetViews>
    <sheetView zoomScale="80" zoomScaleNormal="80" zoomScalePageLayoutView="0" workbookViewId="0" topLeftCell="A1">
      <pane xSplit="1" ySplit="8" topLeftCell="B9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A1" sqref="A1:M1"/>
    </sheetView>
  </sheetViews>
  <sheetFormatPr defaultColWidth="8.88671875" defaultRowHeight="13.5"/>
  <cols>
    <col min="1" max="1" width="13.77734375" style="11" customWidth="1"/>
    <col min="2" max="7" width="11.99609375" style="11" customWidth="1"/>
    <col min="8" max="8" width="13.10546875" style="11" customWidth="1"/>
    <col min="9" max="9" width="12.6640625" style="11" customWidth="1"/>
    <col min="10" max="11" width="11.99609375" style="11" customWidth="1"/>
    <col min="12" max="12" width="13.10546875" style="11" customWidth="1"/>
    <col min="13" max="13" width="13.77734375" style="11" customWidth="1"/>
    <col min="14" max="16384" width="8.88671875" style="11" customWidth="1"/>
  </cols>
  <sheetData>
    <row r="1" spans="1:13" ht="42" customHeight="1">
      <c r="A1" s="680" t="s">
        <v>605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3" ht="18" customHeight="1">
      <c r="A2" s="209" t="s">
        <v>606</v>
      </c>
      <c r="B2" s="43"/>
      <c r="C2" s="65"/>
      <c r="D2" s="65"/>
      <c r="E2" s="65"/>
      <c r="F2" s="65"/>
      <c r="G2" s="65"/>
      <c r="H2" s="65"/>
      <c r="I2" s="65"/>
      <c r="J2" s="65"/>
      <c r="L2" s="43"/>
      <c r="M2" s="210" t="s">
        <v>34</v>
      </c>
    </row>
    <row r="3" spans="1:13" ht="24" customHeight="1">
      <c r="A3" s="45"/>
      <c r="B3" s="54" t="s">
        <v>607</v>
      </c>
      <c r="C3" s="46" t="s">
        <v>608</v>
      </c>
      <c r="D3" s="54" t="s">
        <v>609</v>
      </c>
      <c r="E3" s="46" t="s">
        <v>14</v>
      </c>
      <c r="F3" s="54" t="s">
        <v>610</v>
      </c>
      <c r="G3" s="46" t="s">
        <v>15</v>
      </c>
      <c r="H3" s="211" t="s">
        <v>249</v>
      </c>
      <c r="I3" s="211" t="s">
        <v>611</v>
      </c>
      <c r="J3" s="46" t="s">
        <v>612</v>
      </c>
      <c r="K3" s="54" t="s">
        <v>613</v>
      </c>
      <c r="L3" s="54" t="s">
        <v>16</v>
      </c>
      <c r="M3" s="85"/>
    </row>
    <row r="4" spans="1:13" ht="24" customHeight="1">
      <c r="A4" s="50" t="s">
        <v>204</v>
      </c>
      <c r="B4" s="55"/>
      <c r="C4" s="67" t="s">
        <v>614</v>
      </c>
      <c r="D4" s="56" t="s">
        <v>615</v>
      </c>
      <c r="E4" s="47" t="s">
        <v>616</v>
      </c>
      <c r="F4" s="56" t="s">
        <v>617</v>
      </c>
      <c r="G4" s="67" t="s">
        <v>618</v>
      </c>
      <c r="H4" s="56" t="s">
        <v>17</v>
      </c>
      <c r="I4" s="56" t="s">
        <v>18</v>
      </c>
      <c r="J4" s="67" t="s">
        <v>19</v>
      </c>
      <c r="K4" s="56" t="s">
        <v>18</v>
      </c>
      <c r="L4" s="56" t="s">
        <v>619</v>
      </c>
      <c r="M4" s="47" t="s">
        <v>205</v>
      </c>
    </row>
    <row r="5" spans="1:13" ht="24" customHeight="1">
      <c r="A5" s="47"/>
      <c r="B5" s="55"/>
      <c r="C5" s="47"/>
      <c r="D5" s="55"/>
      <c r="E5" s="47" t="s">
        <v>21</v>
      </c>
      <c r="F5" s="107" t="s">
        <v>36</v>
      </c>
      <c r="G5" s="47" t="s">
        <v>22</v>
      </c>
      <c r="H5" s="55"/>
      <c r="I5" s="55" t="s">
        <v>24</v>
      </c>
      <c r="J5" s="47"/>
      <c r="K5" s="55"/>
      <c r="L5" s="212"/>
      <c r="M5" s="47"/>
    </row>
    <row r="6" spans="1:13" ht="24" customHeight="1">
      <c r="A6" s="50" t="s">
        <v>207</v>
      </c>
      <c r="B6" s="55"/>
      <c r="C6" s="47"/>
      <c r="D6" s="55"/>
      <c r="E6" s="62" t="s">
        <v>40</v>
      </c>
      <c r="F6" s="55" t="s">
        <v>42</v>
      </c>
      <c r="G6" s="47" t="s">
        <v>23</v>
      </c>
      <c r="H6" s="55"/>
      <c r="I6" s="55" t="s">
        <v>47</v>
      </c>
      <c r="J6" s="47" t="s">
        <v>25</v>
      </c>
      <c r="K6" s="55" t="s">
        <v>26</v>
      </c>
      <c r="L6" s="55" t="s">
        <v>20</v>
      </c>
      <c r="M6" s="47" t="s">
        <v>206</v>
      </c>
    </row>
    <row r="7" spans="1:13" ht="24" customHeight="1">
      <c r="A7" s="47"/>
      <c r="B7" s="55"/>
      <c r="C7" s="47" t="s">
        <v>27</v>
      </c>
      <c r="D7" s="107" t="s">
        <v>35</v>
      </c>
      <c r="E7" s="47" t="s">
        <v>41</v>
      </c>
      <c r="F7" s="55" t="s">
        <v>43</v>
      </c>
      <c r="G7" s="62" t="s">
        <v>44</v>
      </c>
      <c r="H7" s="55" t="s">
        <v>55</v>
      </c>
      <c r="I7" s="55" t="s">
        <v>0</v>
      </c>
      <c r="J7" s="47" t="s">
        <v>49</v>
      </c>
      <c r="K7" s="55" t="s">
        <v>51</v>
      </c>
      <c r="L7" s="107" t="s">
        <v>53</v>
      </c>
      <c r="M7" s="64"/>
    </row>
    <row r="8" spans="1:13" ht="24" customHeight="1">
      <c r="A8" s="52"/>
      <c r="B8" s="57" t="s">
        <v>13</v>
      </c>
      <c r="C8" s="52" t="s">
        <v>28</v>
      </c>
      <c r="D8" s="57" t="s">
        <v>29</v>
      </c>
      <c r="E8" s="52" t="s">
        <v>30</v>
      </c>
      <c r="F8" s="57" t="s">
        <v>40</v>
      </c>
      <c r="G8" s="52" t="s">
        <v>45</v>
      </c>
      <c r="H8" s="57" t="s">
        <v>46</v>
      </c>
      <c r="I8" s="57" t="s">
        <v>48</v>
      </c>
      <c r="J8" s="52" t="s">
        <v>50</v>
      </c>
      <c r="K8" s="57" t="s">
        <v>52</v>
      </c>
      <c r="L8" s="57" t="s">
        <v>37</v>
      </c>
      <c r="M8" s="69"/>
    </row>
    <row r="9" spans="1:13" s="264" customFormat="1" ht="18.75" customHeight="1">
      <c r="A9" s="263" t="s">
        <v>208</v>
      </c>
      <c r="B9" s="361">
        <v>235764</v>
      </c>
      <c r="C9" s="352">
        <v>32113</v>
      </c>
      <c r="D9" s="352">
        <v>16813</v>
      </c>
      <c r="E9" s="352">
        <v>10577</v>
      </c>
      <c r="F9" s="353">
        <v>38</v>
      </c>
      <c r="G9" s="353">
        <v>0</v>
      </c>
      <c r="H9" s="352">
        <v>38695</v>
      </c>
      <c r="I9" s="352">
        <v>6561</v>
      </c>
      <c r="J9" s="352">
        <v>101057</v>
      </c>
      <c r="K9" s="352">
        <v>29906</v>
      </c>
      <c r="L9" s="354">
        <v>4</v>
      </c>
      <c r="M9" s="263" t="s">
        <v>208</v>
      </c>
    </row>
    <row r="10" spans="1:13" s="264" customFormat="1" ht="18.75" customHeight="1">
      <c r="A10" s="263" t="s">
        <v>649</v>
      </c>
      <c r="B10" s="361">
        <v>181000</v>
      </c>
      <c r="C10" s="352">
        <v>33540</v>
      </c>
      <c r="D10" s="352">
        <v>19842</v>
      </c>
      <c r="E10" s="352">
        <v>5119</v>
      </c>
      <c r="F10" s="353">
        <v>55</v>
      </c>
      <c r="G10" s="353">
        <v>31</v>
      </c>
      <c r="H10" s="352">
        <v>44264</v>
      </c>
      <c r="I10" s="352">
        <v>4722</v>
      </c>
      <c r="J10" s="352">
        <v>41915</v>
      </c>
      <c r="K10" s="352">
        <v>31502</v>
      </c>
      <c r="L10" s="354">
        <v>10</v>
      </c>
      <c r="M10" s="263" t="s">
        <v>649</v>
      </c>
    </row>
    <row r="11" spans="1:13" s="260" customFormat="1" ht="18.75" customHeight="1">
      <c r="A11" s="268" t="s">
        <v>650</v>
      </c>
      <c r="B11" s="355">
        <v>201627</v>
      </c>
      <c r="C11" s="353">
        <v>38592</v>
      </c>
      <c r="D11" s="353">
        <v>26153</v>
      </c>
      <c r="E11" s="353">
        <v>4059</v>
      </c>
      <c r="F11" s="353">
        <v>20</v>
      </c>
      <c r="G11" s="353">
        <v>52</v>
      </c>
      <c r="H11" s="353">
        <v>50785</v>
      </c>
      <c r="I11" s="353">
        <v>4913</v>
      </c>
      <c r="J11" s="353">
        <v>46871</v>
      </c>
      <c r="K11" s="353">
        <v>30180</v>
      </c>
      <c r="L11" s="356">
        <v>3</v>
      </c>
      <c r="M11" s="267" t="s">
        <v>650</v>
      </c>
    </row>
    <row r="12" spans="1:13" s="260" customFormat="1" ht="18.75" customHeight="1">
      <c r="A12" s="268" t="s">
        <v>651</v>
      </c>
      <c r="B12" s="355">
        <v>177894</v>
      </c>
      <c r="C12" s="353">
        <v>38815</v>
      </c>
      <c r="D12" s="353">
        <v>13752</v>
      </c>
      <c r="E12" s="353">
        <v>3141</v>
      </c>
      <c r="F12" s="353">
        <v>91</v>
      </c>
      <c r="G12" s="353">
        <v>87</v>
      </c>
      <c r="H12" s="353">
        <v>58557</v>
      </c>
      <c r="I12" s="353">
        <v>4275</v>
      </c>
      <c r="J12" s="353">
        <v>31213</v>
      </c>
      <c r="K12" s="353">
        <v>27961</v>
      </c>
      <c r="L12" s="353">
        <v>2</v>
      </c>
      <c r="M12" s="267" t="s">
        <v>651</v>
      </c>
    </row>
    <row r="13" spans="1:13" s="262" customFormat="1" ht="18.75" customHeight="1">
      <c r="A13" s="357" t="s">
        <v>691</v>
      </c>
      <c r="B13" s="358">
        <v>205600</v>
      </c>
      <c r="C13" s="359">
        <v>39346</v>
      </c>
      <c r="D13" s="378">
        <v>21445</v>
      </c>
      <c r="E13" s="378">
        <v>3802</v>
      </c>
      <c r="F13" s="378">
        <v>28</v>
      </c>
      <c r="G13" s="378">
        <v>69</v>
      </c>
      <c r="H13" s="378">
        <v>70129</v>
      </c>
      <c r="I13" s="378">
        <v>5043</v>
      </c>
      <c r="J13" s="378">
        <v>30262</v>
      </c>
      <c r="K13" s="378">
        <v>35476</v>
      </c>
      <c r="L13" s="378">
        <v>1</v>
      </c>
      <c r="M13" s="360" t="s">
        <v>691</v>
      </c>
    </row>
    <row r="14" spans="1:13" s="264" customFormat="1" ht="21.75" customHeight="1">
      <c r="A14" s="268" t="s">
        <v>693</v>
      </c>
      <c r="B14" s="355">
        <v>16795</v>
      </c>
      <c r="C14" s="353">
        <v>2723</v>
      </c>
      <c r="D14" s="353">
        <v>2404</v>
      </c>
      <c r="E14" s="353">
        <v>111</v>
      </c>
      <c r="F14" s="353">
        <v>14</v>
      </c>
      <c r="G14" s="353">
        <v>0</v>
      </c>
      <c r="H14" s="353">
        <v>6430</v>
      </c>
      <c r="I14" s="353">
        <v>429</v>
      </c>
      <c r="J14" s="353">
        <v>2512</v>
      </c>
      <c r="K14" s="353">
        <v>2172</v>
      </c>
      <c r="L14" s="356">
        <v>0</v>
      </c>
      <c r="M14" s="267" t="s">
        <v>1</v>
      </c>
    </row>
    <row r="15" spans="1:13" s="264" customFormat="1" ht="21.75" customHeight="1">
      <c r="A15" s="268" t="s">
        <v>694</v>
      </c>
      <c r="B15" s="355">
        <v>20459</v>
      </c>
      <c r="C15" s="353">
        <v>2683</v>
      </c>
      <c r="D15" s="353">
        <v>2598</v>
      </c>
      <c r="E15" s="353">
        <v>186</v>
      </c>
      <c r="F15" s="353">
        <v>1</v>
      </c>
      <c r="G15" s="353">
        <v>1</v>
      </c>
      <c r="H15" s="353">
        <v>6198</v>
      </c>
      <c r="I15" s="353">
        <v>414</v>
      </c>
      <c r="J15" s="353">
        <v>5400</v>
      </c>
      <c r="K15" s="353">
        <v>2979</v>
      </c>
      <c r="L15" s="356">
        <v>0</v>
      </c>
      <c r="M15" s="267" t="s">
        <v>2</v>
      </c>
    </row>
    <row r="16" spans="1:13" s="264" customFormat="1" ht="21.75" customHeight="1">
      <c r="A16" s="268" t="s">
        <v>695</v>
      </c>
      <c r="B16" s="355">
        <v>19011</v>
      </c>
      <c r="C16" s="353">
        <v>3250</v>
      </c>
      <c r="D16" s="353">
        <v>2198</v>
      </c>
      <c r="E16" s="353">
        <v>66</v>
      </c>
      <c r="F16" s="353">
        <v>0</v>
      </c>
      <c r="G16" s="353">
        <v>0</v>
      </c>
      <c r="H16" s="353">
        <v>6067</v>
      </c>
      <c r="I16" s="353">
        <v>323</v>
      </c>
      <c r="J16" s="353">
        <v>3998</v>
      </c>
      <c r="K16" s="353">
        <v>3109</v>
      </c>
      <c r="L16" s="356">
        <v>0</v>
      </c>
      <c r="M16" s="267" t="s">
        <v>3</v>
      </c>
    </row>
    <row r="17" spans="1:13" s="264" customFormat="1" ht="21.75" customHeight="1">
      <c r="A17" s="268" t="s">
        <v>696</v>
      </c>
      <c r="B17" s="355">
        <v>13815</v>
      </c>
      <c r="C17" s="353">
        <v>3545</v>
      </c>
      <c r="D17" s="353">
        <v>735</v>
      </c>
      <c r="E17" s="353">
        <v>34</v>
      </c>
      <c r="F17" s="353">
        <v>0</v>
      </c>
      <c r="G17" s="353">
        <v>68</v>
      </c>
      <c r="H17" s="353">
        <v>4691</v>
      </c>
      <c r="I17" s="353">
        <v>683</v>
      </c>
      <c r="J17" s="353">
        <v>1667</v>
      </c>
      <c r="K17" s="353">
        <v>2392</v>
      </c>
      <c r="L17" s="356">
        <v>0</v>
      </c>
      <c r="M17" s="267" t="s">
        <v>4</v>
      </c>
    </row>
    <row r="18" spans="1:13" s="264" customFormat="1" ht="21.75" customHeight="1">
      <c r="A18" s="268" t="s">
        <v>697</v>
      </c>
      <c r="B18" s="355">
        <v>17237</v>
      </c>
      <c r="C18" s="353">
        <v>3893</v>
      </c>
      <c r="D18" s="353">
        <v>1253</v>
      </c>
      <c r="E18" s="353">
        <v>403</v>
      </c>
      <c r="F18" s="353">
        <v>7</v>
      </c>
      <c r="G18" s="353">
        <v>0</v>
      </c>
      <c r="H18" s="353">
        <v>6522</v>
      </c>
      <c r="I18" s="353">
        <v>588</v>
      </c>
      <c r="J18" s="353">
        <v>1507</v>
      </c>
      <c r="K18" s="353">
        <v>3067</v>
      </c>
      <c r="L18" s="356">
        <v>0</v>
      </c>
      <c r="M18" s="267" t="s">
        <v>5</v>
      </c>
    </row>
    <row r="19" spans="1:13" s="264" customFormat="1" ht="21.75" customHeight="1">
      <c r="A19" s="268" t="s">
        <v>698</v>
      </c>
      <c r="B19" s="355">
        <v>18379</v>
      </c>
      <c r="C19" s="353">
        <v>3786</v>
      </c>
      <c r="D19" s="353">
        <v>1707</v>
      </c>
      <c r="E19" s="353">
        <v>726</v>
      </c>
      <c r="F19" s="353">
        <v>1</v>
      </c>
      <c r="G19" s="353">
        <v>0</v>
      </c>
      <c r="H19" s="353">
        <v>6357</v>
      </c>
      <c r="I19" s="353">
        <v>939</v>
      </c>
      <c r="J19" s="353">
        <v>2566</v>
      </c>
      <c r="K19" s="353">
        <v>2298</v>
      </c>
      <c r="L19" s="356">
        <v>0</v>
      </c>
      <c r="M19" s="267" t="s">
        <v>6</v>
      </c>
    </row>
    <row r="20" spans="1:13" s="264" customFormat="1" ht="21.75" customHeight="1">
      <c r="A20" s="268" t="s">
        <v>699</v>
      </c>
      <c r="B20" s="355">
        <v>19396</v>
      </c>
      <c r="C20" s="353">
        <v>3581</v>
      </c>
      <c r="D20" s="353">
        <v>1274</v>
      </c>
      <c r="E20" s="353">
        <v>687</v>
      </c>
      <c r="F20" s="353">
        <v>0</v>
      </c>
      <c r="G20" s="353">
        <v>0</v>
      </c>
      <c r="H20" s="353">
        <v>7228</v>
      </c>
      <c r="I20" s="353">
        <v>437</v>
      </c>
      <c r="J20" s="353">
        <v>1801</v>
      </c>
      <c r="K20" s="353">
        <v>4328</v>
      </c>
      <c r="L20" s="356">
        <v>0</v>
      </c>
      <c r="M20" s="267" t="s">
        <v>7</v>
      </c>
    </row>
    <row r="21" spans="1:13" s="264" customFormat="1" ht="21.75" customHeight="1">
      <c r="A21" s="268" t="s">
        <v>700</v>
      </c>
      <c r="B21" s="355">
        <v>16583</v>
      </c>
      <c r="C21" s="353">
        <v>2845</v>
      </c>
      <c r="D21" s="353">
        <v>3008</v>
      </c>
      <c r="E21" s="353">
        <v>861</v>
      </c>
      <c r="F21" s="353">
        <v>0</v>
      </c>
      <c r="G21" s="353">
        <v>0</v>
      </c>
      <c r="H21" s="353">
        <v>4767</v>
      </c>
      <c r="I21" s="353">
        <v>256</v>
      </c>
      <c r="J21" s="353">
        <v>1935</v>
      </c>
      <c r="K21" s="353">
        <v>2911</v>
      </c>
      <c r="L21" s="356">
        <v>0</v>
      </c>
      <c r="M21" s="267" t="s">
        <v>8</v>
      </c>
    </row>
    <row r="22" spans="1:13" s="264" customFormat="1" ht="21.75" customHeight="1">
      <c r="A22" s="268" t="s">
        <v>701</v>
      </c>
      <c r="B22" s="355">
        <v>12648</v>
      </c>
      <c r="C22" s="353">
        <v>3050</v>
      </c>
      <c r="D22" s="353">
        <v>1019</v>
      </c>
      <c r="E22" s="353">
        <v>454</v>
      </c>
      <c r="F22" s="353">
        <v>0</v>
      </c>
      <c r="G22" s="353">
        <v>0</v>
      </c>
      <c r="H22" s="353">
        <v>3662</v>
      </c>
      <c r="I22" s="353">
        <v>190</v>
      </c>
      <c r="J22" s="353">
        <v>1726</v>
      </c>
      <c r="K22" s="353">
        <v>2547</v>
      </c>
      <c r="L22" s="356">
        <v>0</v>
      </c>
      <c r="M22" s="267" t="s">
        <v>9</v>
      </c>
    </row>
    <row r="23" spans="1:13" s="264" customFormat="1" ht="21.75" customHeight="1">
      <c r="A23" s="268" t="s">
        <v>702</v>
      </c>
      <c r="B23" s="355">
        <v>11946</v>
      </c>
      <c r="C23" s="353">
        <v>2562</v>
      </c>
      <c r="D23" s="353">
        <v>867</v>
      </c>
      <c r="E23" s="353">
        <v>92</v>
      </c>
      <c r="F23" s="353">
        <v>0</v>
      </c>
      <c r="G23" s="353">
        <v>0</v>
      </c>
      <c r="H23" s="353">
        <v>3955</v>
      </c>
      <c r="I23" s="353">
        <v>211</v>
      </c>
      <c r="J23" s="353">
        <v>1550</v>
      </c>
      <c r="K23" s="353">
        <v>2709</v>
      </c>
      <c r="L23" s="356">
        <v>0</v>
      </c>
      <c r="M23" s="267" t="s">
        <v>10</v>
      </c>
    </row>
    <row r="24" spans="1:13" s="264" customFormat="1" ht="21.75" customHeight="1">
      <c r="A24" s="268" t="s">
        <v>703</v>
      </c>
      <c r="B24" s="355">
        <v>19433</v>
      </c>
      <c r="C24" s="353">
        <v>3703</v>
      </c>
      <c r="D24" s="353">
        <v>1257</v>
      </c>
      <c r="E24" s="353">
        <v>37</v>
      </c>
      <c r="F24" s="353">
        <v>4</v>
      </c>
      <c r="G24" s="353">
        <v>0</v>
      </c>
      <c r="H24" s="353">
        <v>6646</v>
      </c>
      <c r="I24" s="353">
        <v>251</v>
      </c>
      <c r="J24" s="353">
        <v>2744</v>
      </c>
      <c r="K24" s="353">
        <v>4790</v>
      </c>
      <c r="L24" s="356">
        <v>0</v>
      </c>
      <c r="M24" s="267" t="s">
        <v>11</v>
      </c>
    </row>
    <row r="25" spans="1:13" s="264" customFormat="1" ht="21.75" customHeight="1">
      <c r="A25" s="376" t="s">
        <v>704</v>
      </c>
      <c r="B25" s="381">
        <v>19896</v>
      </c>
      <c r="C25" s="382">
        <v>3727</v>
      </c>
      <c r="D25" s="382">
        <v>3125</v>
      </c>
      <c r="E25" s="382">
        <v>145</v>
      </c>
      <c r="F25" s="382">
        <v>2</v>
      </c>
      <c r="G25" s="382">
        <v>0</v>
      </c>
      <c r="H25" s="382">
        <v>7546</v>
      </c>
      <c r="I25" s="382">
        <v>321</v>
      </c>
      <c r="J25" s="382">
        <v>2856</v>
      </c>
      <c r="K25" s="382">
        <v>2174</v>
      </c>
      <c r="L25" s="383">
        <v>0</v>
      </c>
      <c r="M25" s="269" t="s">
        <v>12</v>
      </c>
    </row>
    <row r="26" spans="1:13" s="132" customFormat="1" ht="15" customHeight="1">
      <c r="A26" s="125" t="s">
        <v>782</v>
      </c>
      <c r="B26" s="125"/>
      <c r="C26" s="125"/>
      <c r="D26" s="501"/>
      <c r="E26" s="476"/>
      <c r="F26" s="476"/>
      <c r="G26" s="476"/>
      <c r="H26" s="480" t="s">
        <v>783</v>
      </c>
      <c r="I26" s="476"/>
      <c r="J26" s="476"/>
      <c r="M26" s="502"/>
    </row>
    <row r="27" spans="1:13" s="132" customFormat="1" ht="15" customHeight="1">
      <c r="A27" s="480" t="s">
        <v>785</v>
      </c>
      <c r="D27" s="476"/>
      <c r="E27" s="476"/>
      <c r="F27" s="476"/>
      <c r="G27" s="476"/>
      <c r="H27" s="495" t="s">
        <v>784</v>
      </c>
      <c r="I27" s="476"/>
      <c r="J27" s="476"/>
      <c r="K27" s="476"/>
      <c r="L27" s="476"/>
      <c r="M27" s="476"/>
    </row>
    <row r="28" spans="1:13" s="132" customFormat="1" ht="15" customHeight="1">
      <c r="A28" s="480" t="s">
        <v>786</v>
      </c>
      <c r="D28" s="476"/>
      <c r="E28" s="476"/>
      <c r="F28" s="476"/>
      <c r="G28" s="476"/>
      <c r="H28" s="495"/>
      <c r="I28" s="476"/>
      <c r="J28" s="476"/>
      <c r="K28" s="476"/>
      <c r="L28" s="476"/>
      <c r="M28" s="476"/>
    </row>
    <row r="29" spans="1:19" s="496" customFormat="1" ht="15" customHeight="1">
      <c r="A29" s="494" t="s">
        <v>787</v>
      </c>
      <c r="B29" s="495"/>
      <c r="C29" s="495"/>
      <c r="D29" s="495"/>
      <c r="E29" s="495"/>
      <c r="F29" s="495"/>
      <c r="H29" s="495"/>
      <c r="I29" s="495"/>
      <c r="J29" s="495"/>
      <c r="K29" s="495"/>
      <c r="M29" s="495"/>
      <c r="N29" s="495"/>
      <c r="O29" s="495"/>
      <c r="P29" s="495"/>
      <c r="Q29" s="495"/>
      <c r="R29" s="495"/>
      <c r="S29" s="495"/>
    </row>
  </sheetData>
  <sheetProtection/>
  <mergeCells count="1">
    <mergeCell ref="A1:M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M13"/>
  <sheetViews>
    <sheetView zoomScale="95" zoomScaleNormal="95" zoomScalePageLayoutView="0" workbookViewId="0" topLeftCell="A1">
      <selection activeCell="A1" sqref="A1:L1"/>
    </sheetView>
  </sheetViews>
  <sheetFormatPr defaultColWidth="8.88671875" defaultRowHeight="13.5"/>
  <cols>
    <col min="1" max="2" width="8.88671875" style="191" customWidth="1"/>
    <col min="3" max="3" width="10.5546875" style="191" customWidth="1"/>
    <col min="4" max="7" width="8.88671875" style="191" customWidth="1"/>
    <col min="8" max="8" width="10.77734375" style="191" customWidth="1"/>
    <col min="9" max="16384" width="8.88671875" style="191" customWidth="1"/>
  </cols>
  <sheetData>
    <row r="1" spans="1:12" s="213" customFormat="1" ht="56.25" customHeight="1">
      <c r="A1" s="681" t="s">
        <v>620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39" customHeight="1">
      <c r="A2" s="12" t="s">
        <v>621</v>
      </c>
      <c r="K2" s="3"/>
      <c r="L2" s="3" t="s">
        <v>622</v>
      </c>
    </row>
    <row r="3" spans="1:12" s="42" customFormat="1" ht="26.25" customHeight="1">
      <c r="A3" s="214"/>
      <c r="B3" s="683" t="s">
        <v>66</v>
      </c>
      <c r="C3" s="684"/>
      <c r="D3" s="684"/>
      <c r="E3" s="684"/>
      <c r="F3" s="685"/>
      <c r="G3" s="683" t="s">
        <v>67</v>
      </c>
      <c r="H3" s="684"/>
      <c r="I3" s="684"/>
      <c r="J3" s="684"/>
      <c r="K3" s="685"/>
      <c r="L3" s="215"/>
    </row>
    <row r="4" spans="1:12" s="42" customFormat="1" ht="24" customHeight="1">
      <c r="A4" s="216" t="s">
        <v>252</v>
      </c>
      <c r="B4" s="6"/>
      <c r="C4" s="4" t="s">
        <v>58</v>
      </c>
      <c r="D4" s="4" t="s">
        <v>60</v>
      </c>
      <c r="E4" s="4" t="s">
        <v>62</v>
      </c>
      <c r="F4" s="4" t="s">
        <v>64</v>
      </c>
      <c r="G4" s="6"/>
      <c r="H4" s="4" t="s">
        <v>58</v>
      </c>
      <c r="I4" s="4" t="s">
        <v>60</v>
      </c>
      <c r="J4" s="4" t="s">
        <v>62</v>
      </c>
      <c r="K4" s="4" t="s">
        <v>64</v>
      </c>
      <c r="L4" s="217" t="s">
        <v>251</v>
      </c>
    </row>
    <row r="5" spans="1:12" ht="25.5">
      <c r="A5" s="218"/>
      <c r="B5" s="5"/>
      <c r="C5" s="5" t="s">
        <v>59</v>
      </c>
      <c r="D5" s="5" t="s">
        <v>61</v>
      </c>
      <c r="E5" s="5" t="s">
        <v>63</v>
      </c>
      <c r="F5" s="5" t="s">
        <v>65</v>
      </c>
      <c r="G5" s="5"/>
      <c r="H5" s="5" t="s">
        <v>59</v>
      </c>
      <c r="I5" s="5" t="s">
        <v>61</v>
      </c>
      <c r="J5" s="5" t="s">
        <v>63</v>
      </c>
      <c r="K5" s="5" t="s">
        <v>65</v>
      </c>
      <c r="L5" s="219"/>
    </row>
    <row r="6" spans="1:12" s="365" customFormat="1" ht="34.5" customHeight="1">
      <c r="A6" s="362" t="s">
        <v>208</v>
      </c>
      <c r="B6" s="363">
        <v>47232</v>
      </c>
      <c r="C6" s="363">
        <v>11400</v>
      </c>
      <c r="D6" s="363">
        <v>975</v>
      </c>
      <c r="E6" s="363">
        <v>2</v>
      </c>
      <c r="F6" s="363">
        <v>34855</v>
      </c>
      <c r="G6" s="363">
        <v>61813</v>
      </c>
      <c r="H6" s="363">
        <v>37350</v>
      </c>
      <c r="I6" s="363">
        <v>14675</v>
      </c>
      <c r="J6" s="363">
        <v>1013</v>
      </c>
      <c r="K6" s="363">
        <v>8775</v>
      </c>
      <c r="L6" s="364" t="s">
        <v>208</v>
      </c>
    </row>
    <row r="7" spans="1:12" s="365" customFormat="1" ht="34.5" customHeight="1">
      <c r="A7" s="362" t="s">
        <v>649</v>
      </c>
      <c r="B7" s="363">
        <v>46290</v>
      </c>
      <c r="C7" s="363">
        <v>15697</v>
      </c>
      <c r="D7" s="363">
        <v>1020</v>
      </c>
      <c r="E7" s="384" t="s">
        <v>689</v>
      </c>
      <c r="F7" s="363">
        <v>29573</v>
      </c>
      <c r="G7" s="363">
        <v>57784</v>
      </c>
      <c r="H7" s="363">
        <v>43077</v>
      </c>
      <c r="I7" s="363">
        <v>7793</v>
      </c>
      <c r="J7" s="363">
        <v>561</v>
      </c>
      <c r="K7" s="363">
        <v>6353</v>
      </c>
      <c r="L7" s="364" t="s">
        <v>649</v>
      </c>
    </row>
    <row r="8" spans="1:13" s="365" customFormat="1" ht="34.5" customHeight="1">
      <c r="A8" s="362" t="s">
        <v>650</v>
      </c>
      <c r="B8" s="366">
        <v>63136</v>
      </c>
      <c r="C8" s="366">
        <v>24888</v>
      </c>
      <c r="D8" s="366">
        <v>1652</v>
      </c>
      <c r="E8" s="385" t="s">
        <v>689</v>
      </c>
      <c r="F8" s="366">
        <v>36596</v>
      </c>
      <c r="G8" s="366">
        <v>69344</v>
      </c>
      <c r="H8" s="366">
        <v>58679</v>
      </c>
      <c r="I8" s="366">
        <v>4330</v>
      </c>
      <c r="J8" s="366">
        <v>481</v>
      </c>
      <c r="K8" s="366">
        <v>5853</v>
      </c>
      <c r="L8" s="364" t="s">
        <v>650</v>
      </c>
      <c r="M8" s="367"/>
    </row>
    <row r="9" spans="1:13" s="365" customFormat="1" ht="34.5" customHeight="1">
      <c r="A9" s="362" t="s">
        <v>651</v>
      </c>
      <c r="B9" s="368">
        <v>72583</v>
      </c>
      <c r="C9" s="366">
        <v>23206</v>
      </c>
      <c r="D9" s="366">
        <v>2959</v>
      </c>
      <c r="E9" s="366">
        <v>5</v>
      </c>
      <c r="F9" s="366">
        <v>46413</v>
      </c>
      <c r="G9" s="366">
        <v>56934</v>
      </c>
      <c r="H9" s="366">
        <v>47234</v>
      </c>
      <c r="I9" s="366">
        <v>2980</v>
      </c>
      <c r="J9" s="366">
        <v>376</v>
      </c>
      <c r="K9" s="366">
        <v>6344</v>
      </c>
      <c r="L9" s="364" t="s">
        <v>651</v>
      </c>
      <c r="M9" s="367"/>
    </row>
    <row r="10" spans="1:13" s="374" customFormat="1" ht="34.5" customHeight="1">
      <c r="A10" s="369" t="s">
        <v>652</v>
      </c>
      <c r="B10" s="370">
        <f>C10+D10+E10+F10</f>
        <v>72002</v>
      </c>
      <c r="C10" s="371">
        <v>21861</v>
      </c>
      <c r="D10" s="371">
        <v>700</v>
      </c>
      <c r="E10" s="371">
        <v>14</v>
      </c>
      <c r="F10" s="371">
        <v>49427</v>
      </c>
      <c r="G10" s="371">
        <f>H10+I10+J10+K10</f>
        <v>66051</v>
      </c>
      <c r="H10" s="371">
        <v>56456</v>
      </c>
      <c r="I10" s="371">
        <v>2271</v>
      </c>
      <c r="J10" s="371">
        <v>499</v>
      </c>
      <c r="K10" s="371">
        <v>6825</v>
      </c>
      <c r="L10" s="372" t="s">
        <v>690</v>
      </c>
      <c r="M10" s="373"/>
    </row>
    <row r="11" spans="1:12" s="503" customFormat="1" ht="14.25" customHeight="1">
      <c r="A11" s="375" t="s">
        <v>789</v>
      </c>
      <c r="B11" s="350"/>
      <c r="H11" s="504" t="s">
        <v>788</v>
      </c>
      <c r="L11" s="500"/>
    </row>
    <row r="12" spans="1:8" s="503" customFormat="1" ht="14.25" customHeight="1">
      <c r="A12" s="503" t="s">
        <v>790</v>
      </c>
      <c r="H12" s="495" t="s">
        <v>791</v>
      </c>
    </row>
    <row r="13" s="505" customFormat="1" ht="14.25" customHeight="1">
      <c r="A13" s="505" t="s">
        <v>792</v>
      </c>
    </row>
  </sheetData>
  <sheetProtection/>
  <mergeCells count="3">
    <mergeCell ref="A1:L1"/>
    <mergeCell ref="B3:F3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S12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5" width="16.77734375" style="103" customWidth="1"/>
    <col min="6" max="6" width="15.77734375" style="103" customWidth="1"/>
    <col min="7" max="7" width="12.4453125" style="103" customWidth="1"/>
    <col min="8" max="16384" width="8.88671875" style="103" customWidth="1"/>
  </cols>
  <sheetData>
    <row r="1" spans="1:7" s="557" customFormat="1" ht="28.5" customHeight="1">
      <c r="A1" s="647" t="s">
        <v>811</v>
      </c>
      <c r="B1" s="688"/>
      <c r="C1" s="688"/>
      <c r="D1" s="688"/>
      <c r="E1" s="688"/>
      <c r="F1" s="688"/>
      <c r="G1" s="191"/>
    </row>
    <row r="2" spans="1:7" s="557" customFormat="1" ht="18" customHeight="1">
      <c r="A2" s="12" t="s">
        <v>812</v>
      </c>
      <c r="B2" s="191"/>
      <c r="C2" s="191"/>
      <c r="D2" s="191"/>
      <c r="E2" s="191"/>
      <c r="F2" s="191"/>
      <c r="G2" s="558" t="s">
        <v>623</v>
      </c>
    </row>
    <row r="3" spans="1:7" ht="27" customHeight="1">
      <c r="A3" s="686" t="s">
        <v>624</v>
      </c>
      <c r="B3" s="17" t="s">
        <v>211</v>
      </c>
      <c r="C3" s="17" t="s">
        <v>213</v>
      </c>
      <c r="D3" s="17" t="s">
        <v>215</v>
      </c>
      <c r="E3" s="17" t="s">
        <v>217</v>
      </c>
      <c r="F3" s="17" t="s">
        <v>219</v>
      </c>
      <c r="G3" s="689" t="s">
        <v>205</v>
      </c>
    </row>
    <row r="4" spans="1:7" ht="30" customHeight="1">
      <c r="A4" s="687"/>
      <c r="B4" s="18" t="s">
        <v>212</v>
      </c>
      <c r="C4" s="18" t="s">
        <v>214</v>
      </c>
      <c r="D4" s="18" t="s">
        <v>216</v>
      </c>
      <c r="E4" s="18" t="s">
        <v>218</v>
      </c>
      <c r="F4" s="18" t="s">
        <v>220</v>
      </c>
      <c r="G4" s="690"/>
    </row>
    <row r="5" spans="1:7" ht="39.75" customHeight="1">
      <c r="A5" s="222" t="s">
        <v>208</v>
      </c>
      <c r="B5" s="19">
        <v>10</v>
      </c>
      <c r="C5" s="20">
        <v>54</v>
      </c>
      <c r="D5" s="20">
        <v>5</v>
      </c>
      <c r="E5" s="21">
        <v>907</v>
      </c>
      <c r="F5" s="22">
        <v>773400</v>
      </c>
      <c r="G5" s="223" t="s">
        <v>208</v>
      </c>
    </row>
    <row r="6" spans="1:7" ht="39.75" customHeight="1">
      <c r="A6" s="222" t="s">
        <v>649</v>
      </c>
      <c r="B6" s="19">
        <v>9</v>
      </c>
      <c r="C6" s="20">
        <v>54</v>
      </c>
      <c r="D6" s="20">
        <v>5</v>
      </c>
      <c r="E6" s="21">
        <v>853</v>
      </c>
      <c r="F6" s="22">
        <v>853000</v>
      </c>
      <c r="G6" s="223" t="s">
        <v>649</v>
      </c>
    </row>
    <row r="7" spans="1:7" ht="39.75" customHeight="1">
      <c r="A7" s="222" t="s">
        <v>650</v>
      </c>
      <c r="B7" s="224">
        <v>9</v>
      </c>
      <c r="C7" s="225">
        <v>54</v>
      </c>
      <c r="D7" s="225">
        <v>5</v>
      </c>
      <c r="E7" s="226">
        <v>2496</v>
      </c>
      <c r="F7" s="227">
        <v>957700</v>
      </c>
      <c r="G7" s="223" t="s">
        <v>650</v>
      </c>
    </row>
    <row r="8" spans="1:7" ht="39.75" customHeight="1">
      <c r="A8" s="222" t="s">
        <v>651</v>
      </c>
      <c r="B8" s="224">
        <v>7</v>
      </c>
      <c r="C8" s="225">
        <v>54</v>
      </c>
      <c r="D8" s="225">
        <v>5</v>
      </c>
      <c r="E8" s="226">
        <v>2433</v>
      </c>
      <c r="F8" s="227">
        <v>1841609</v>
      </c>
      <c r="G8" s="223" t="s">
        <v>651</v>
      </c>
    </row>
    <row r="9" spans="1:7" ht="39.75" customHeight="1">
      <c r="A9" s="228" t="s">
        <v>652</v>
      </c>
      <c r="B9" s="229">
        <v>10</v>
      </c>
      <c r="C9" s="230">
        <v>55</v>
      </c>
      <c r="D9" s="230">
        <v>4</v>
      </c>
      <c r="E9" s="231">
        <v>2259</v>
      </c>
      <c r="F9" s="232">
        <v>5713709</v>
      </c>
      <c r="G9" s="233" t="s">
        <v>653</v>
      </c>
    </row>
    <row r="10" spans="1:7" ht="39.75" customHeight="1">
      <c r="A10" s="33" t="s">
        <v>625</v>
      </c>
      <c r="B10" s="234">
        <v>10</v>
      </c>
      <c r="C10" s="235">
        <v>55</v>
      </c>
      <c r="D10" s="235">
        <v>4</v>
      </c>
      <c r="E10" s="236">
        <v>2259</v>
      </c>
      <c r="F10" s="237">
        <v>5713709</v>
      </c>
      <c r="G10" s="238" t="s">
        <v>626</v>
      </c>
    </row>
    <row r="11" spans="1:7" s="507" customFormat="1" ht="15" customHeight="1">
      <c r="A11" s="506" t="s">
        <v>813</v>
      </c>
      <c r="B11" s="505"/>
      <c r="C11" s="505"/>
      <c r="D11" s="505" t="s">
        <v>814</v>
      </c>
      <c r="E11" s="505"/>
      <c r="F11" s="505"/>
      <c r="G11" s="505"/>
    </row>
    <row r="12" spans="1:19" s="496" customFormat="1" ht="15" customHeight="1">
      <c r="A12" s="494" t="s">
        <v>801</v>
      </c>
      <c r="B12" s="495"/>
      <c r="C12" s="495"/>
      <c r="D12" s="495" t="s">
        <v>802</v>
      </c>
      <c r="E12" s="495"/>
      <c r="F12" s="495"/>
      <c r="H12" s="495"/>
      <c r="I12" s="495"/>
      <c r="J12" s="495"/>
      <c r="K12" s="495"/>
      <c r="M12" s="495"/>
      <c r="N12" s="495"/>
      <c r="O12" s="495"/>
      <c r="P12" s="495"/>
      <c r="Q12" s="495"/>
      <c r="R12" s="495"/>
      <c r="S12" s="495"/>
    </row>
  </sheetData>
  <sheetProtection/>
  <mergeCells count="3">
    <mergeCell ref="A3:A4"/>
    <mergeCell ref="A1:F1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S15"/>
  <sheetViews>
    <sheetView zoomScale="85" zoomScaleNormal="85" zoomScalePageLayoutView="0" workbookViewId="0" topLeftCell="A1">
      <selection activeCell="A1" sqref="A1:N1"/>
    </sheetView>
  </sheetViews>
  <sheetFormatPr defaultColWidth="8.88671875" defaultRowHeight="13.5"/>
  <cols>
    <col min="1" max="1" width="7.3359375" style="103" customWidth="1"/>
    <col min="2" max="2" width="8.21484375" style="103" customWidth="1"/>
    <col min="3" max="3" width="10.4453125" style="103" customWidth="1"/>
    <col min="4" max="4" width="9.6640625" style="103" customWidth="1"/>
    <col min="5" max="5" width="7.21484375" style="103" customWidth="1"/>
    <col min="6" max="6" width="6.6640625" style="103" customWidth="1"/>
    <col min="7" max="7" width="9.99609375" style="103" customWidth="1"/>
    <col min="8" max="8" width="8.10546875" style="103" customWidth="1"/>
    <col min="9" max="9" width="7.4453125" style="103" customWidth="1"/>
    <col min="10" max="10" width="6.99609375" style="103" customWidth="1"/>
    <col min="11" max="11" width="10.21484375" style="103" customWidth="1"/>
    <col min="12" max="12" width="9.10546875" style="103" customWidth="1"/>
    <col min="13" max="13" width="6.88671875" style="103" customWidth="1"/>
    <col min="14" max="14" width="7.77734375" style="103" customWidth="1"/>
    <col min="15" max="16384" width="8.88671875" style="103" customWidth="1"/>
  </cols>
  <sheetData>
    <row r="1" spans="1:14" ht="34.5" customHeight="1">
      <c r="A1" s="647" t="s">
        <v>815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13.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9.5" customHeight="1">
      <c r="A3" s="699" t="s">
        <v>627</v>
      </c>
      <c r="B3" s="69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 t="s">
        <v>34</v>
      </c>
      <c r="N3" s="220"/>
    </row>
    <row r="4" spans="1:14" ht="24" customHeight="1">
      <c r="A4" s="686" t="s">
        <v>628</v>
      </c>
      <c r="B4" s="694" t="s">
        <v>221</v>
      </c>
      <c r="C4" s="695"/>
      <c r="D4" s="695"/>
      <c r="E4" s="686"/>
      <c r="F4" s="694" t="s">
        <v>629</v>
      </c>
      <c r="G4" s="695"/>
      <c r="H4" s="695"/>
      <c r="I4" s="686"/>
      <c r="J4" s="694" t="s">
        <v>224</v>
      </c>
      <c r="K4" s="695"/>
      <c r="L4" s="695"/>
      <c r="M4" s="686"/>
      <c r="N4" s="691" t="s">
        <v>244</v>
      </c>
    </row>
    <row r="5" spans="1:14" ht="20.25" customHeight="1">
      <c r="A5" s="698"/>
      <c r="B5" s="696" t="s">
        <v>222</v>
      </c>
      <c r="C5" s="697"/>
      <c r="D5" s="697"/>
      <c r="E5" s="687"/>
      <c r="F5" s="696" t="s">
        <v>223</v>
      </c>
      <c r="G5" s="697"/>
      <c r="H5" s="697"/>
      <c r="I5" s="687"/>
      <c r="J5" s="696" t="s">
        <v>225</v>
      </c>
      <c r="K5" s="697"/>
      <c r="L5" s="697"/>
      <c r="M5" s="687"/>
      <c r="N5" s="692"/>
    </row>
    <row r="6" spans="1:14" ht="33.75" customHeight="1">
      <c r="A6" s="698"/>
      <c r="B6" s="23" t="s">
        <v>226</v>
      </c>
      <c r="C6" s="23" t="s">
        <v>316</v>
      </c>
      <c r="D6" s="694" t="s">
        <v>317</v>
      </c>
      <c r="E6" s="686"/>
      <c r="F6" s="23" t="s">
        <v>228</v>
      </c>
      <c r="G6" s="23" t="s">
        <v>316</v>
      </c>
      <c r="H6" s="694" t="s">
        <v>317</v>
      </c>
      <c r="I6" s="686"/>
      <c r="J6" s="23" t="s">
        <v>229</v>
      </c>
      <c r="K6" s="23" t="s">
        <v>316</v>
      </c>
      <c r="L6" s="694" t="s">
        <v>317</v>
      </c>
      <c r="M6" s="686"/>
      <c r="N6" s="692"/>
    </row>
    <row r="7" spans="1:14" ht="24">
      <c r="A7" s="698"/>
      <c r="B7" s="24" t="s">
        <v>227</v>
      </c>
      <c r="C7" s="24" t="s">
        <v>318</v>
      </c>
      <c r="D7" s="696"/>
      <c r="E7" s="687"/>
      <c r="F7" s="24" t="s">
        <v>319</v>
      </c>
      <c r="G7" s="24" t="s">
        <v>318</v>
      </c>
      <c r="H7" s="696"/>
      <c r="I7" s="687"/>
      <c r="J7" s="24" t="s">
        <v>230</v>
      </c>
      <c r="K7" s="24" t="s">
        <v>318</v>
      </c>
      <c r="L7" s="696"/>
      <c r="M7" s="687"/>
      <c r="N7" s="692"/>
    </row>
    <row r="8" spans="1:14" ht="20.25" customHeight="1">
      <c r="A8" s="698"/>
      <c r="B8" s="239"/>
      <c r="C8" s="239"/>
      <c r="D8" s="23" t="s">
        <v>630</v>
      </c>
      <c r="E8" s="23" t="s">
        <v>631</v>
      </c>
      <c r="F8" s="24" t="s">
        <v>320</v>
      </c>
      <c r="G8" s="239"/>
      <c r="H8" s="23" t="s">
        <v>630</v>
      </c>
      <c r="I8" s="23" t="s">
        <v>631</v>
      </c>
      <c r="J8" s="239"/>
      <c r="K8" s="239"/>
      <c r="L8" s="23" t="s">
        <v>630</v>
      </c>
      <c r="M8" s="23" t="s">
        <v>631</v>
      </c>
      <c r="N8" s="692"/>
    </row>
    <row r="9" spans="1:14" ht="44.25" customHeight="1">
      <c r="A9" s="687"/>
      <c r="B9" s="240"/>
      <c r="C9" s="240"/>
      <c r="D9" s="25" t="s">
        <v>231</v>
      </c>
      <c r="E9" s="25" t="s">
        <v>232</v>
      </c>
      <c r="F9" s="240"/>
      <c r="G9" s="240"/>
      <c r="H9" s="25" t="s">
        <v>231</v>
      </c>
      <c r="I9" s="25" t="s">
        <v>232</v>
      </c>
      <c r="J9" s="240"/>
      <c r="K9" s="240"/>
      <c r="L9" s="25" t="s">
        <v>231</v>
      </c>
      <c r="M9" s="25" t="s">
        <v>232</v>
      </c>
      <c r="N9" s="693"/>
    </row>
    <row r="10" spans="1:14" ht="44.25" customHeight="1">
      <c r="A10" s="16" t="s">
        <v>793</v>
      </c>
      <c r="B10" s="26">
        <v>3</v>
      </c>
      <c r="C10" s="515">
        <v>48</v>
      </c>
      <c r="D10" s="516">
        <v>4240</v>
      </c>
      <c r="E10" s="515" t="s">
        <v>716</v>
      </c>
      <c r="F10" s="515">
        <v>3</v>
      </c>
      <c r="G10" s="515">
        <v>19</v>
      </c>
      <c r="H10" s="516">
        <v>8593</v>
      </c>
      <c r="I10" s="515" t="s">
        <v>716</v>
      </c>
      <c r="J10" s="515">
        <v>25</v>
      </c>
      <c r="K10" s="515">
        <v>74</v>
      </c>
      <c r="L10" s="516">
        <v>8963</v>
      </c>
      <c r="M10" s="37"/>
      <c r="N10" s="26" t="s">
        <v>793</v>
      </c>
    </row>
    <row r="11" spans="1:14" ht="60" customHeight="1">
      <c r="A11" s="37" t="s">
        <v>794</v>
      </c>
      <c r="B11" s="38">
        <v>6</v>
      </c>
      <c r="C11" s="39">
        <v>49</v>
      </c>
      <c r="D11" s="40">
        <v>5540</v>
      </c>
      <c r="E11" s="39" t="s">
        <v>654</v>
      </c>
      <c r="F11" s="39">
        <v>2</v>
      </c>
      <c r="G11" s="39">
        <v>17</v>
      </c>
      <c r="H11" s="40">
        <v>17626</v>
      </c>
      <c r="I11" s="40" t="s">
        <v>654</v>
      </c>
      <c r="J11" s="39">
        <v>26</v>
      </c>
      <c r="K11" s="39">
        <v>139</v>
      </c>
      <c r="L11" s="40">
        <v>19776</v>
      </c>
      <c r="M11" s="41" t="s">
        <v>654</v>
      </c>
      <c r="N11" s="26" t="s">
        <v>794</v>
      </c>
    </row>
    <row r="12" spans="1:14" ht="60" customHeight="1">
      <c r="A12" s="37" t="s">
        <v>430</v>
      </c>
      <c r="B12" s="38">
        <v>10</v>
      </c>
      <c r="C12" s="39">
        <v>60</v>
      </c>
      <c r="D12" s="40">
        <v>4450</v>
      </c>
      <c r="E12" s="39" t="s">
        <v>654</v>
      </c>
      <c r="F12" s="39">
        <v>3</v>
      </c>
      <c r="G12" s="39">
        <v>22</v>
      </c>
      <c r="H12" s="40">
        <v>43669</v>
      </c>
      <c r="I12" s="40" t="s">
        <v>654</v>
      </c>
      <c r="J12" s="39">
        <v>17</v>
      </c>
      <c r="K12" s="39">
        <v>35</v>
      </c>
      <c r="L12" s="40">
        <v>74534</v>
      </c>
      <c r="M12" s="41" t="s">
        <v>654</v>
      </c>
      <c r="N12" s="26" t="s">
        <v>430</v>
      </c>
    </row>
    <row r="13" spans="1:14" s="257" customFormat="1" ht="59.25" customHeight="1">
      <c r="A13" s="27" t="s">
        <v>652</v>
      </c>
      <c r="B13" s="28">
        <v>1</v>
      </c>
      <c r="C13" s="29">
        <v>55</v>
      </c>
      <c r="D13" s="30">
        <v>9750</v>
      </c>
      <c r="E13" s="29" t="s">
        <v>716</v>
      </c>
      <c r="F13" s="29">
        <v>4</v>
      </c>
      <c r="G13" s="29">
        <v>35</v>
      </c>
      <c r="H13" s="30">
        <v>32549</v>
      </c>
      <c r="I13" s="30" t="s">
        <v>716</v>
      </c>
      <c r="J13" s="29">
        <v>16</v>
      </c>
      <c r="K13" s="29">
        <v>44</v>
      </c>
      <c r="L13" s="30">
        <v>139621</v>
      </c>
      <c r="M13" s="31" t="s">
        <v>716</v>
      </c>
      <c r="N13" s="32" t="s">
        <v>652</v>
      </c>
    </row>
    <row r="14" spans="1:13" s="508" customFormat="1" ht="17.25" customHeight="1">
      <c r="A14" s="480" t="s">
        <v>816</v>
      </c>
      <c r="B14" s="504"/>
      <c r="C14" s="504"/>
      <c r="D14" s="504"/>
      <c r="E14" s="504"/>
      <c r="G14" s="509" t="s">
        <v>817</v>
      </c>
      <c r="I14" s="504"/>
      <c r="J14" s="504"/>
      <c r="M14" s="504"/>
    </row>
    <row r="15" spans="1:19" s="496" customFormat="1" ht="17.25" customHeight="1">
      <c r="A15" s="494" t="s">
        <v>801</v>
      </c>
      <c r="B15" s="495"/>
      <c r="C15" s="495"/>
      <c r="D15" s="495"/>
      <c r="E15" s="495"/>
      <c r="F15" s="495"/>
      <c r="G15" s="495" t="s">
        <v>802</v>
      </c>
      <c r="H15" s="495"/>
      <c r="I15" s="495"/>
      <c r="J15" s="495"/>
      <c r="K15" s="495"/>
      <c r="M15" s="495"/>
      <c r="N15" s="495"/>
      <c r="O15" s="495"/>
      <c r="P15" s="495"/>
      <c r="Q15" s="495"/>
      <c r="R15" s="495"/>
      <c r="S15" s="495"/>
    </row>
  </sheetData>
  <sheetProtection/>
  <mergeCells count="13">
    <mergeCell ref="H6:I7"/>
    <mergeCell ref="A3:B3"/>
    <mergeCell ref="L6:M7"/>
    <mergeCell ref="A1:N1"/>
    <mergeCell ref="N4:N9"/>
    <mergeCell ref="J4:M4"/>
    <mergeCell ref="J5:M5"/>
    <mergeCell ref="A4:A9"/>
    <mergeCell ref="B4:E4"/>
    <mergeCell ref="B5:E5"/>
    <mergeCell ref="F4:I4"/>
    <mergeCell ref="F5:I5"/>
    <mergeCell ref="D6:E7"/>
  </mergeCells>
  <printOptions/>
  <pageMargins left="0.38" right="0.43" top="1" bottom="1" header="0.5" footer="0.5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S60"/>
  <sheetViews>
    <sheetView zoomScale="85" zoomScaleNormal="85" zoomScalePageLayoutView="0" workbookViewId="0" topLeftCell="A1">
      <pane xSplit="1" ySplit="9" topLeftCell="B10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:N1"/>
    </sheetView>
  </sheetViews>
  <sheetFormatPr defaultColWidth="8.88671875" defaultRowHeight="13.5"/>
  <cols>
    <col min="1" max="1" width="13.77734375" style="11" customWidth="1"/>
    <col min="2" max="11" width="11.99609375" style="11" customWidth="1"/>
    <col min="12" max="12" width="9.77734375" style="11" customWidth="1"/>
    <col min="13" max="13" width="8.21484375" style="11" customWidth="1"/>
    <col min="14" max="16384" width="8.88671875" style="11" customWidth="1"/>
  </cols>
  <sheetData>
    <row r="1" spans="1:14" ht="42" customHeight="1">
      <c r="A1" s="680" t="s">
        <v>632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4" ht="18" customHeight="1">
      <c r="A2" s="209" t="s">
        <v>528</v>
      </c>
      <c r="B2" s="43"/>
      <c r="C2" s="65"/>
      <c r="D2" s="43"/>
      <c r="E2" s="65"/>
      <c r="F2" s="43"/>
      <c r="G2" s="65"/>
      <c r="H2" s="43"/>
      <c r="I2" s="65"/>
      <c r="J2" s="43"/>
      <c r="K2" s="65"/>
      <c r="L2" s="43"/>
      <c r="M2" s="707" t="s">
        <v>633</v>
      </c>
      <c r="N2" s="707"/>
    </row>
    <row r="3" spans="1:15" ht="25.5" customHeight="1">
      <c r="A3" s="50" t="s">
        <v>530</v>
      </c>
      <c r="B3" s="702" t="s">
        <v>634</v>
      </c>
      <c r="C3" s="703"/>
      <c r="D3" s="702" t="s">
        <v>635</v>
      </c>
      <c r="E3" s="703"/>
      <c r="F3" s="702" t="s">
        <v>636</v>
      </c>
      <c r="G3" s="703"/>
      <c r="H3" s="702" t="s">
        <v>637</v>
      </c>
      <c r="I3" s="703"/>
      <c r="J3" s="702" t="s">
        <v>638</v>
      </c>
      <c r="K3" s="703"/>
      <c r="L3" s="702" t="s">
        <v>639</v>
      </c>
      <c r="M3" s="703"/>
      <c r="N3" s="59" t="s">
        <v>535</v>
      </c>
      <c r="O3" s="103"/>
    </row>
    <row r="4" spans="1:14" ht="32.25" customHeight="1">
      <c r="A4" s="50"/>
      <c r="B4" s="704"/>
      <c r="C4" s="705"/>
      <c r="D4" s="704"/>
      <c r="E4" s="705"/>
      <c r="F4" s="704"/>
      <c r="G4" s="705"/>
      <c r="H4" s="704"/>
      <c r="I4" s="705"/>
      <c r="J4" s="704"/>
      <c r="K4" s="705"/>
      <c r="L4" s="704"/>
      <c r="M4" s="705"/>
      <c r="N4" s="92"/>
    </row>
    <row r="5" spans="1:14" ht="35.25" customHeight="1">
      <c r="A5" s="241" t="s">
        <v>343</v>
      </c>
      <c r="B5" s="242" t="s">
        <v>640</v>
      </c>
      <c r="C5" s="242" t="s">
        <v>641</v>
      </c>
      <c r="D5" s="242" t="s">
        <v>640</v>
      </c>
      <c r="E5" s="242" t="s">
        <v>641</v>
      </c>
      <c r="F5" s="242" t="s">
        <v>640</v>
      </c>
      <c r="G5" s="242" t="s">
        <v>641</v>
      </c>
      <c r="H5" s="242" t="s">
        <v>640</v>
      </c>
      <c r="I5" s="242" t="s">
        <v>641</v>
      </c>
      <c r="J5" s="242" t="s">
        <v>640</v>
      </c>
      <c r="K5" s="242" t="s">
        <v>641</v>
      </c>
      <c r="L5" s="242" t="s">
        <v>640</v>
      </c>
      <c r="M5" s="242" t="s">
        <v>641</v>
      </c>
      <c r="N5" s="89" t="s">
        <v>345</v>
      </c>
    </row>
    <row r="6" spans="1:14" ht="30" customHeight="1">
      <c r="A6" s="45" t="s">
        <v>651</v>
      </c>
      <c r="B6" s="243">
        <v>15</v>
      </c>
      <c r="C6" s="244">
        <v>106029688</v>
      </c>
      <c r="D6" s="245">
        <v>0</v>
      </c>
      <c r="E6" s="245">
        <v>0</v>
      </c>
      <c r="F6" s="246">
        <v>1</v>
      </c>
      <c r="G6" s="244">
        <v>372285</v>
      </c>
      <c r="H6" s="245">
        <v>0</v>
      </c>
      <c r="I6" s="245">
        <v>0</v>
      </c>
      <c r="J6" s="246">
        <v>14</v>
      </c>
      <c r="K6" s="244">
        <v>105657403</v>
      </c>
      <c r="L6" s="245">
        <v>0</v>
      </c>
      <c r="M6" s="247">
        <v>0</v>
      </c>
      <c r="N6" s="59" t="s">
        <v>651</v>
      </c>
    </row>
    <row r="7" spans="1:14" s="2" customFormat="1" ht="30" customHeight="1">
      <c r="A7" s="75" t="s">
        <v>652</v>
      </c>
      <c r="B7" s="76">
        <v>10</v>
      </c>
      <c r="C7" s="78">
        <f>SUM(C8:C9)</f>
        <v>390420</v>
      </c>
      <c r="D7" s="514">
        <v>1</v>
      </c>
      <c r="E7" s="514">
        <v>95</v>
      </c>
      <c r="F7" s="77">
        <v>1</v>
      </c>
      <c r="G7" s="78">
        <f>SUM(G8:G9)</f>
        <v>250000</v>
      </c>
      <c r="H7" s="248">
        <v>0</v>
      </c>
      <c r="I7" s="248">
        <v>0</v>
      </c>
      <c r="J7" s="77">
        <v>8</v>
      </c>
      <c r="K7" s="78">
        <f>SUM(K8:K9)</f>
        <v>140325</v>
      </c>
      <c r="L7" s="248">
        <v>0</v>
      </c>
      <c r="M7" s="249">
        <v>0</v>
      </c>
      <c r="N7" s="99" t="s">
        <v>671</v>
      </c>
    </row>
    <row r="8" spans="1:14" ht="30" customHeight="1">
      <c r="A8" s="61" t="s">
        <v>667</v>
      </c>
      <c r="B8" s="70">
        <v>6</v>
      </c>
      <c r="C8" s="73">
        <v>305089</v>
      </c>
      <c r="D8" s="250">
        <v>0</v>
      </c>
      <c r="E8" s="250">
        <v>0</v>
      </c>
      <c r="F8" s="71">
        <v>1</v>
      </c>
      <c r="G8" s="73">
        <v>250000</v>
      </c>
      <c r="H8" s="250">
        <v>0</v>
      </c>
      <c r="I8" s="250">
        <v>0</v>
      </c>
      <c r="J8" s="71">
        <v>5</v>
      </c>
      <c r="K8" s="73">
        <v>55089</v>
      </c>
      <c r="L8" s="250">
        <v>0</v>
      </c>
      <c r="M8" s="251">
        <v>0</v>
      </c>
      <c r="N8" s="48" t="s">
        <v>668</v>
      </c>
    </row>
    <row r="9" spans="1:14" ht="30" customHeight="1">
      <c r="A9" s="100" t="s">
        <v>669</v>
      </c>
      <c r="B9" s="252">
        <v>4</v>
      </c>
      <c r="C9" s="83">
        <v>85331</v>
      </c>
      <c r="D9" s="84">
        <v>1</v>
      </c>
      <c r="E9" s="513">
        <v>95</v>
      </c>
      <c r="F9" s="83">
        <v>0</v>
      </c>
      <c r="G9" s="80">
        <v>0</v>
      </c>
      <c r="H9" s="84">
        <v>0</v>
      </c>
      <c r="I9" s="82">
        <v>0</v>
      </c>
      <c r="J9" s="81">
        <v>3</v>
      </c>
      <c r="K9" s="83">
        <v>85236</v>
      </c>
      <c r="L9" s="84">
        <v>0</v>
      </c>
      <c r="M9" s="253">
        <v>0</v>
      </c>
      <c r="N9" s="51" t="s">
        <v>670</v>
      </c>
    </row>
    <row r="11" spans="1:15" ht="25.5" customHeight="1">
      <c r="A11" s="254" t="s">
        <v>530</v>
      </c>
      <c r="B11" s="700" t="s">
        <v>642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1"/>
      <c r="N11" s="59" t="s">
        <v>535</v>
      </c>
      <c r="O11" s="103"/>
    </row>
    <row r="12" spans="1:14" ht="29.25" customHeight="1">
      <c r="A12" s="255"/>
      <c r="B12" s="704" t="s">
        <v>643</v>
      </c>
      <c r="C12" s="705"/>
      <c r="D12" s="700" t="s">
        <v>644</v>
      </c>
      <c r="E12" s="701"/>
      <c r="F12" s="700" t="s">
        <v>645</v>
      </c>
      <c r="G12" s="701"/>
      <c r="H12" s="700" t="s">
        <v>646</v>
      </c>
      <c r="I12" s="701"/>
      <c r="J12" s="700" t="s">
        <v>647</v>
      </c>
      <c r="K12" s="701"/>
      <c r="L12" s="700" t="s">
        <v>648</v>
      </c>
      <c r="M12" s="701"/>
      <c r="N12" s="92"/>
    </row>
    <row r="13" spans="1:14" ht="42.75" customHeight="1">
      <c r="A13" s="241" t="s">
        <v>343</v>
      </c>
      <c r="B13" s="242" t="s">
        <v>640</v>
      </c>
      <c r="C13" s="242" t="s">
        <v>641</v>
      </c>
      <c r="D13" s="242" t="s">
        <v>640</v>
      </c>
      <c r="E13" s="242" t="s">
        <v>641</v>
      </c>
      <c r="F13" s="242" t="s">
        <v>640</v>
      </c>
      <c r="G13" s="242" t="s">
        <v>641</v>
      </c>
      <c r="H13" s="242" t="s">
        <v>640</v>
      </c>
      <c r="I13" s="242" t="s">
        <v>641</v>
      </c>
      <c r="J13" s="242" t="s">
        <v>640</v>
      </c>
      <c r="K13" s="242" t="s">
        <v>641</v>
      </c>
      <c r="L13" s="242" t="s">
        <v>640</v>
      </c>
      <c r="M13" s="242" t="s">
        <v>641</v>
      </c>
      <c r="N13" s="89" t="s">
        <v>345</v>
      </c>
    </row>
    <row r="14" spans="1:14" ht="30" customHeight="1">
      <c r="A14" s="47" t="s">
        <v>651</v>
      </c>
      <c r="B14" s="243">
        <v>15</v>
      </c>
      <c r="C14" s="244">
        <v>106029589</v>
      </c>
      <c r="D14" s="245">
        <v>0</v>
      </c>
      <c r="E14" s="245">
        <v>0</v>
      </c>
      <c r="F14" s="246">
        <v>3</v>
      </c>
      <c r="G14" s="244">
        <v>101303500</v>
      </c>
      <c r="H14" s="246">
        <v>12</v>
      </c>
      <c r="I14" s="244">
        <v>4726089</v>
      </c>
      <c r="J14" s="245">
        <v>0</v>
      </c>
      <c r="K14" s="245">
        <v>0</v>
      </c>
      <c r="L14" s="245">
        <v>0</v>
      </c>
      <c r="M14" s="247">
        <v>0</v>
      </c>
      <c r="N14" s="48" t="s">
        <v>651</v>
      </c>
    </row>
    <row r="15" spans="1:14" s="2" customFormat="1" ht="30" customHeight="1">
      <c r="A15" s="75" t="s">
        <v>652</v>
      </c>
      <c r="B15" s="76">
        <v>10</v>
      </c>
      <c r="C15" s="78">
        <f>SUM(C16:C17)</f>
        <v>390420</v>
      </c>
      <c r="D15" s="248">
        <v>0</v>
      </c>
      <c r="E15" s="248">
        <v>0</v>
      </c>
      <c r="F15" s="77">
        <v>2</v>
      </c>
      <c r="G15" s="78">
        <f>SUM(G16:G17)</f>
        <v>255000</v>
      </c>
      <c r="H15" s="77">
        <v>8</v>
      </c>
      <c r="I15" s="78">
        <f>SUM(I16:I17)</f>
        <v>135420</v>
      </c>
      <c r="J15" s="248">
        <v>0</v>
      </c>
      <c r="K15" s="248">
        <v>0</v>
      </c>
      <c r="L15" s="248">
        <v>0</v>
      </c>
      <c r="M15" s="249">
        <v>0</v>
      </c>
      <c r="N15" s="99" t="s">
        <v>671</v>
      </c>
    </row>
    <row r="16" spans="1:14" ht="30" customHeight="1">
      <c r="A16" s="61" t="s">
        <v>667</v>
      </c>
      <c r="B16" s="70">
        <v>6</v>
      </c>
      <c r="C16" s="73">
        <v>305089</v>
      </c>
      <c r="D16" s="250">
        <v>0</v>
      </c>
      <c r="E16" s="250">
        <v>0</v>
      </c>
      <c r="F16" s="71">
        <v>2</v>
      </c>
      <c r="G16" s="73">
        <v>255000</v>
      </c>
      <c r="H16" s="71">
        <v>4</v>
      </c>
      <c r="I16" s="73">
        <v>50089</v>
      </c>
      <c r="J16" s="250">
        <v>0</v>
      </c>
      <c r="K16" s="250">
        <v>0</v>
      </c>
      <c r="L16" s="250">
        <v>0</v>
      </c>
      <c r="M16" s="251">
        <v>0</v>
      </c>
      <c r="N16" s="48" t="s">
        <v>668</v>
      </c>
    </row>
    <row r="17" spans="1:14" ht="30" customHeight="1">
      <c r="A17" s="100" t="s">
        <v>669</v>
      </c>
      <c r="B17" s="252">
        <v>4</v>
      </c>
      <c r="C17" s="83">
        <v>85331</v>
      </c>
      <c r="D17" s="84">
        <v>0</v>
      </c>
      <c r="E17" s="82">
        <v>0</v>
      </c>
      <c r="F17" s="83">
        <v>0</v>
      </c>
      <c r="G17" s="83">
        <v>0</v>
      </c>
      <c r="H17" s="81">
        <v>4</v>
      </c>
      <c r="I17" s="83">
        <v>85331</v>
      </c>
      <c r="J17" s="84">
        <v>0</v>
      </c>
      <c r="K17" s="82">
        <v>0</v>
      </c>
      <c r="L17" s="84">
        <v>0</v>
      </c>
      <c r="M17" s="253">
        <v>0</v>
      </c>
      <c r="N17" s="51" t="s">
        <v>670</v>
      </c>
    </row>
    <row r="18" spans="1:8" s="505" customFormat="1" ht="16.5" customHeight="1">
      <c r="A18" s="480" t="s">
        <v>818</v>
      </c>
      <c r="F18" s="132"/>
      <c r="H18" s="505" t="s">
        <v>819</v>
      </c>
    </row>
    <row r="19" spans="1:19" s="503" customFormat="1" ht="16.5" customHeight="1">
      <c r="A19" s="494" t="s">
        <v>801</v>
      </c>
      <c r="B19" s="495"/>
      <c r="C19" s="495"/>
      <c r="D19" s="495"/>
      <c r="E19" s="495"/>
      <c r="F19" s="495"/>
      <c r="H19" s="495" t="s">
        <v>802</v>
      </c>
      <c r="I19" s="495"/>
      <c r="J19" s="495"/>
      <c r="K19" s="495"/>
      <c r="M19" s="495"/>
      <c r="N19" s="495"/>
      <c r="O19" s="495"/>
      <c r="P19" s="495"/>
      <c r="Q19" s="495"/>
      <c r="R19" s="495"/>
      <c r="S19" s="495"/>
    </row>
    <row r="60" ht="12.75">
      <c r="I60" s="256"/>
    </row>
  </sheetData>
  <sheetProtection/>
  <mergeCells count="15">
    <mergeCell ref="F3:G4"/>
    <mergeCell ref="H3:I4"/>
    <mergeCell ref="M2:N2"/>
    <mergeCell ref="D12:E12"/>
    <mergeCell ref="F12:G12"/>
    <mergeCell ref="A1:N1"/>
    <mergeCell ref="H12:I12"/>
    <mergeCell ref="J12:K12"/>
    <mergeCell ref="J3:K4"/>
    <mergeCell ref="L3:M4"/>
    <mergeCell ref="L12:M12"/>
    <mergeCell ref="B12:C12"/>
    <mergeCell ref="B11:M11"/>
    <mergeCell ref="B3:C4"/>
    <mergeCell ref="D3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zoomScale="85" zoomScaleNormal="85" zoomScaleSheetLayoutView="85" workbookViewId="0" topLeftCell="A1">
      <selection activeCell="A1" sqref="A1:S1"/>
    </sheetView>
  </sheetViews>
  <sheetFormatPr defaultColWidth="7.10546875" defaultRowHeight="13.5"/>
  <cols>
    <col min="1" max="1" width="13.5546875" style="431" customWidth="1"/>
    <col min="2" max="2" width="6.77734375" style="431" customWidth="1"/>
    <col min="3" max="3" width="5.21484375" style="431" customWidth="1"/>
    <col min="4" max="4" width="6.77734375" style="431" customWidth="1"/>
    <col min="5" max="5" width="4.21484375" style="431" customWidth="1"/>
    <col min="6" max="6" width="6.77734375" style="431" customWidth="1"/>
    <col min="7" max="7" width="3.10546875" style="431" customWidth="1"/>
    <col min="8" max="8" width="6.77734375" style="431" customWidth="1"/>
    <col min="9" max="9" width="3.5546875" style="431" customWidth="1"/>
    <col min="10" max="10" width="6.77734375" style="431" customWidth="1"/>
    <col min="11" max="11" width="3.3359375" style="431" customWidth="1"/>
    <col min="12" max="12" width="6.77734375" style="431" customWidth="1"/>
    <col min="13" max="13" width="3.6640625" style="431" customWidth="1"/>
    <col min="14" max="16" width="5.21484375" style="431" customWidth="1"/>
    <col min="17" max="17" width="9.88671875" style="431" customWidth="1"/>
    <col min="18" max="18" width="6.77734375" style="431" customWidth="1"/>
    <col min="19" max="19" width="9.77734375" style="431" customWidth="1"/>
    <col min="20" max="20" width="3.6640625" style="431" hidden="1" customWidth="1"/>
    <col min="21" max="21" width="4.10546875" style="431" customWidth="1"/>
    <col min="22" max="22" width="2.88671875" style="431" customWidth="1"/>
    <col min="23" max="23" width="4.5546875" style="431" customWidth="1"/>
    <col min="24" max="24" width="3.6640625" style="431" customWidth="1"/>
    <col min="25" max="25" width="6.4453125" style="431" customWidth="1"/>
    <col min="26" max="26" width="4.21484375" style="431" customWidth="1"/>
    <col min="27" max="27" width="3.5546875" style="431" customWidth="1"/>
    <col min="28" max="28" width="3.88671875" style="431" customWidth="1"/>
    <col min="29" max="29" width="3.3359375" style="431" customWidth="1"/>
    <col min="30" max="30" width="8.77734375" style="431" customWidth="1"/>
    <col min="31" max="31" width="8.99609375" style="431" customWidth="1"/>
    <col min="32" max="32" width="10.4453125" style="431" customWidth="1"/>
    <col min="33" max="33" width="10.21484375" style="431" customWidth="1"/>
    <col min="34" max="16384" width="7.10546875" style="431" customWidth="1"/>
  </cols>
  <sheetData>
    <row r="1" spans="1:33" ht="32.25" customHeight="1">
      <c r="A1" s="597" t="s">
        <v>721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30"/>
      <c r="AG1" s="430"/>
    </row>
    <row r="2" spans="1:29" ht="18" customHeight="1">
      <c r="A2" s="431" t="s">
        <v>722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3" t="s">
        <v>723</v>
      </c>
      <c r="U2" s="432"/>
      <c r="V2" s="432"/>
      <c r="W2" s="432"/>
      <c r="X2" s="432"/>
      <c r="Y2" s="432"/>
      <c r="Z2" s="432"/>
      <c r="AA2" s="432"/>
      <c r="AB2" s="432"/>
      <c r="AC2" s="432"/>
    </row>
    <row r="3" spans="1:33" ht="14.25" customHeight="1">
      <c r="A3" s="603" t="s">
        <v>724</v>
      </c>
      <c r="B3" s="601" t="s">
        <v>725</v>
      </c>
      <c r="C3" s="602"/>
      <c r="D3" s="601" t="s">
        <v>353</v>
      </c>
      <c r="E3" s="602"/>
      <c r="F3" s="626" t="s">
        <v>726</v>
      </c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435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7"/>
      <c r="AG3" s="438"/>
    </row>
    <row r="4" spans="1:34" ht="11.25" customHeight="1">
      <c r="A4" s="586"/>
      <c r="B4" s="585"/>
      <c r="C4" s="586"/>
      <c r="D4" s="585"/>
      <c r="E4" s="586"/>
      <c r="F4" s="639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401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7"/>
      <c r="AG4" s="438"/>
      <c r="AH4" s="440"/>
    </row>
    <row r="5" spans="1:20" ht="15" customHeight="1">
      <c r="A5" s="586"/>
      <c r="B5" s="585"/>
      <c r="C5" s="586"/>
      <c r="D5" s="585"/>
      <c r="E5" s="586"/>
      <c r="F5" s="441"/>
      <c r="G5" s="434"/>
      <c r="H5" s="441"/>
      <c r="I5" s="434"/>
      <c r="J5" s="441"/>
      <c r="K5" s="434"/>
      <c r="L5" s="442"/>
      <c r="M5" s="442"/>
      <c r="N5" s="443"/>
      <c r="O5" s="443"/>
      <c r="P5" s="443"/>
      <c r="Q5" s="444"/>
      <c r="R5" s="445" t="s">
        <v>356</v>
      </c>
      <c r="S5" s="446"/>
      <c r="T5" s="447" t="s">
        <v>356</v>
      </c>
    </row>
    <row r="6" spans="1:19" ht="15" customHeight="1">
      <c r="A6" s="586"/>
      <c r="B6" s="585"/>
      <c r="C6" s="586"/>
      <c r="D6" s="585"/>
      <c r="E6" s="586"/>
      <c r="F6" s="641" t="s">
        <v>727</v>
      </c>
      <c r="G6" s="642"/>
      <c r="H6" s="641" t="s">
        <v>354</v>
      </c>
      <c r="I6" s="642"/>
      <c r="J6" s="644" t="s">
        <v>355</v>
      </c>
      <c r="K6" s="642"/>
      <c r="L6" s="643" t="s">
        <v>357</v>
      </c>
      <c r="M6" s="642"/>
      <c r="N6" s="601" t="s">
        <v>357</v>
      </c>
      <c r="O6" s="602"/>
      <c r="P6" s="601" t="s">
        <v>358</v>
      </c>
      <c r="Q6" s="602"/>
      <c r="R6" s="448"/>
      <c r="S6" s="440" t="s">
        <v>728</v>
      </c>
    </row>
    <row r="7" spans="1:19" ht="9.75" customHeight="1">
      <c r="A7" s="586"/>
      <c r="B7" s="585"/>
      <c r="C7" s="586"/>
      <c r="D7" s="585" t="s">
        <v>359</v>
      </c>
      <c r="E7" s="586"/>
      <c r="G7" s="449"/>
      <c r="I7" s="449"/>
      <c r="K7" s="449"/>
      <c r="N7" s="585"/>
      <c r="O7" s="586"/>
      <c r="P7" s="585"/>
      <c r="Q7" s="586"/>
      <c r="R7" s="450"/>
      <c r="S7" s="451"/>
    </row>
    <row r="8" spans="1:19" ht="9.75" customHeight="1">
      <c r="A8" s="586"/>
      <c r="B8" s="585" t="s">
        <v>13</v>
      </c>
      <c r="C8" s="586"/>
      <c r="D8" s="627" t="s">
        <v>729</v>
      </c>
      <c r="E8" s="628"/>
      <c r="F8" s="585" t="s">
        <v>360</v>
      </c>
      <c r="G8" s="586"/>
      <c r="H8" s="585" t="s">
        <v>361</v>
      </c>
      <c r="I8" s="586"/>
      <c r="J8" s="585" t="s">
        <v>362</v>
      </c>
      <c r="K8" s="586"/>
      <c r="L8" s="585" t="s">
        <v>363</v>
      </c>
      <c r="M8" s="586"/>
      <c r="N8" s="598" t="s">
        <v>730</v>
      </c>
      <c r="O8" s="586"/>
      <c r="P8" s="598" t="s">
        <v>742</v>
      </c>
      <c r="Q8" s="586"/>
      <c r="R8" s="439" t="s">
        <v>365</v>
      </c>
      <c r="S8" s="451"/>
    </row>
    <row r="9" spans="1:19" ht="9.75" customHeight="1">
      <c r="A9" s="586"/>
      <c r="B9" s="585"/>
      <c r="C9" s="586"/>
      <c r="D9" s="627"/>
      <c r="E9" s="628"/>
      <c r="F9" s="585" t="s">
        <v>364</v>
      </c>
      <c r="G9" s="586"/>
      <c r="H9" s="585" t="s">
        <v>364</v>
      </c>
      <c r="I9" s="586"/>
      <c r="J9" s="585" t="s">
        <v>364</v>
      </c>
      <c r="K9" s="586"/>
      <c r="L9" s="585" t="s">
        <v>364</v>
      </c>
      <c r="M9" s="586"/>
      <c r="N9" s="585"/>
      <c r="O9" s="586"/>
      <c r="P9" s="585"/>
      <c r="Q9" s="586"/>
      <c r="R9" s="439"/>
      <c r="S9" s="451"/>
    </row>
    <row r="10" spans="1:19" ht="9.75" customHeight="1">
      <c r="A10" s="588"/>
      <c r="B10" s="587"/>
      <c r="C10" s="588"/>
      <c r="D10" s="629"/>
      <c r="E10" s="630"/>
      <c r="F10" s="587"/>
      <c r="G10" s="588"/>
      <c r="H10" s="587"/>
      <c r="I10" s="588"/>
      <c r="J10" s="587"/>
      <c r="K10" s="588"/>
      <c r="L10" s="599"/>
      <c r="M10" s="600"/>
      <c r="N10" s="587"/>
      <c r="O10" s="588"/>
      <c r="P10" s="587"/>
      <c r="Q10" s="588"/>
      <c r="R10" s="452" t="s">
        <v>364</v>
      </c>
      <c r="S10" s="453"/>
    </row>
    <row r="11" spans="1:19" s="457" customFormat="1" ht="22.5" customHeight="1">
      <c r="A11" s="454" t="s">
        <v>712</v>
      </c>
      <c r="B11" s="589" t="s">
        <v>749</v>
      </c>
      <c r="C11" s="590"/>
      <c r="D11" s="590">
        <v>1</v>
      </c>
      <c r="E11" s="590"/>
      <c r="F11" s="590">
        <v>2</v>
      </c>
      <c r="G11" s="590"/>
      <c r="H11" s="596" t="s">
        <v>748</v>
      </c>
      <c r="I11" s="596"/>
      <c r="J11" s="590">
        <v>1</v>
      </c>
      <c r="K11" s="590"/>
      <c r="L11" s="595">
        <v>21</v>
      </c>
      <c r="M11" s="595"/>
      <c r="N11" s="590" t="s">
        <v>751</v>
      </c>
      <c r="O11" s="590"/>
      <c r="P11" s="590" t="s">
        <v>752</v>
      </c>
      <c r="Q11" s="590"/>
      <c r="R11" s="455">
        <v>1</v>
      </c>
      <c r="S11" s="456" t="s">
        <v>712</v>
      </c>
    </row>
    <row r="12" spans="1:19" s="457" customFormat="1" ht="22.5" customHeight="1">
      <c r="A12" s="454" t="s">
        <v>649</v>
      </c>
      <c r="B12" s="578" t="s">
        <v>750</v>
      </c>
      <c r="C12" s="579"/>
      <c r="D12" s="579">
        <v>1</v>
      </c>
      <c r="E12" s="579"/>
      <c r="F12" s="579">
        <v>2</v>
      </c>
      <c r="G12" s="579"/>
      <c r="H12" s="581" t="s">
        <v>748</v>
      </c>
      <c r="I12" s="581"/>
      <c r="J12" s="579">
        <v>1</v>
      </c>
      <c r="K12" s="579"/>
      <c r="L12" s="511">
        <v>4</v>
      </c>
      <c r="M12" s="511"/>
      <c r="N12" s="592" t="s">
        <v>716</v>
      </c>
      <c r="O12" s="592"/>
      <c r="P12" s="592" t="s">
        <v>716</v>
      </c>
      <c r="Q12" s="592"/>
      <c r="R12" s="455">
        <v>1</v>
      </c>
      <c r="S12" s="456" t="s">
        <v>649</v>
      </c>
    </row>
    <row r="13" spans="1:19" s="457" customFormat="1" ht="22.5" customHeight="1">
      <c r="A13" s="454" t="s">
        <v>650</v>
      </c>
      <c r="B13" s="578" t="s">
        <v>747</v>
      </c>
      <c r="C13" s="579"/>
      <c r="D13" s="579">
        <v>1</v>
      </c>
      <c r="E13" s="579"/>
      <c r="F13" s="579">
        <v>2</v>
      </c>
      <c r="G13" s="579"/>
      <c r="H13" s="581" t="s">
        <v>748</v>
      </c>
      <c r="I13" s="581"/>
      <c r="J13" s="579">
        <v>1</v>
      </c>
      <c r="K13" s="579"/>
      <c r="L13" s="511">
        <v>4</v>
      </c>
      <c r="M13" s="511"/>
      <c r="N13" s="592" t="s">
        <v>745</v>
      </c>
      <c r="O13" s="592"/>
      <c r="P13" s="592" t="s">
        <v>716</v>
      </c>
      <c r="Q13" s="592"/>
      <c r="R13" s="455">
        <v>1</v>
      </c>
      <c r="S13" s="456" t="s">
        <v>650</v>
      </c>
    </row>
    <row r="14" spans="1:19" s="457" customFormat="1" ht="22.5" customHeight="1">
      <c r="A14" s="454" t="s">
        <v>430</v>
      </c>
      <c r="B14" s="580" t="s">
        <v>747</v>
      </c>
      <c r="C14" s="581"/>
      <c r="D14" s="581">
        <v>1</v>
      </c>
      <c r="E14" s="581"/>
      <c r="F14" s="581">
        <v>2</v>
      </c>
      <c r="G14" s="581"/>
      <c r="H14" s="581" t="s">
        <v>748</v>
      </c>
      <c r="I14" s="581"/>
      <c r="J14" s="594">
        <v>1</v>
      </c>
      <c r="K14" s="594"/>
      <c r="L14" s="593" t="s">
        <v>745</v>
      </c>
      <c r="M14" s="593"/>
      <c r="N14" s="593" t="s">
        <v>745</v>
      </c>
      <c r="O14" s="593"/>
      <c r="P14" s="592" t="s">
        <v>716</v>
      </c>
      <c r="Q14" s="592"/>
      <c r="R14" s="458">
        <v>1</v>
      </c>
      <c r="S14" s="456" t="s">
        <v>430</v>
      </c>
    </row>
    <row r="15" spans="1:19" s="474" customFormat="1" ht="22.5" customHeight="1">
      <c r="A15" s="472" t="s">
        <v>740</v>
      </c>
      <c r="B15" s="582" t="s">
        <v>743</v>
      </c>
      <c r="C15" s="583"/>
      <c r="D15" s="583">
        <v>1</v>
      </c>
      <c r="E15" s="583"/>
      <c r="F15" s="583">
        <v>2</v>
      </c>
      <c r="G15" s="583"/>
      <c r="H15" s="583" t="s">
        <v>744</v>
      </c>
      <c r="I15" s="583"/>
      <c r="J15" s="510">
        <v>1</v>
      </c>
      <c r="K15" s="510"/>
      <c r="L15" s="519" t="s">
        <v>745</v>
      </c>
      <c r="M15" s="519"/>
      <c r="N15" s="519" t="s">
        <v>746</v>
      </c>
      <c r="O15" s="519"/>
      <c r="P15" s="519" t="s">
        <v>716</v>
      </c>
      <c r="Q15" s="519"/>
      <c r="R15" s="475">
        <v>1</v>
      </c>
      <c r="S15" s="473" t="s">
        <v>741</v>
      </c>
    </row>
    <row r="16" spans="1:31" ht="10.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7"/>
      <c r="S16" s="432"/>
      <c r="T16" s="432"/>
      <c r="U16" s="432"/>
      <c r="V16" s="432"/>
      <c r="W16" s="432"/>
      <c r="X16" s="432"/>
      <c r="Y16" s="432"/>
      <c r="Z16" s="432"/>
      <c r="AA16" s="437"/>
      <c r="AB16" s="432"/>
      <c r="AC16" s="432"/>
      <c r="AD16" s="432"/>
      <c r="AE16" s="432"/>
    </row>
    <row r="17" spans="1:33" ht="15" customHeight="1">
      <c r="A17" s="603" t="s">
        <v>724</v>
      </c>
      <c r="B17" s="459"/>
      <c r="C17" s="460"/>
      <c r="D17" s="460"/>
      <c r="E17" s="461"/>
      <c r="F17" s="616" t="s">
        <v>366</v>
      </c>
      <c r="G17" s="645"/>
      <c r="H17" s="616" t="s">
        <v>731</v>
      </c>
      <c r="I17" s="622"/>
      <c r="J17" s="622"/>
      <c r="K17" s="622"/>
      <c r="L17" s="622"/>
      <c r="M17" s="623"/>
      <c r="N17" s="626" t="s">
        <v>732</v>
      </c>
      <c r="O17" s="622"/>
      <c r="P17" s="623"/>
      <c r="Q17" s="610" t="s">
        <v>728</v>
      </c>
      <c r="R17" s="437"/>
      <c r="AG17" s="437"/>
    </row>
    <row r="18" spans="1:33" ht="15" customHeight="1">
      <c r="A18" s="586"/>
      <c r="B18" s="453"/>
      <c r="C18" s="462"/>
      <c r="D18" s="462"/>
      <c r="E18" s="463"/>
      <c r="F18" s="631" t="s">
        <v>367</v>
      </c>
      <c r="G18" s="632"/>
      <c r="H18" s="612"/>
      <c r="I18" s="624"/>
      <c r="J18" s="624"/>
      <c r="K18" s="624"/>
      <c r="L18" s="624"/>
      <c r="M18" s="625"/>
      <c r="N18" s="612"/>
      <c r="O18" s="624"/>
      <c r="P18" s="625"/>
      <c r="Q18" s="611"/>
      <c r="R18" s="437"/>
      <c r="AG18" s="437"/>
    </row>
    <row r="19" spans="1:18" ht="15" customHeight="1">
      <c r="A19" s="586"/>
      <c r="B19" s="616" t="s">
        <v>368</v>
      </c>
      <c r="C19" s="617"/>
      <c r="D19" s="616" t="s">
        <v>369</v>
      </c>
      <c r="E19" s="618"/>
      <c r="F19" s="616" t="s">
        <v>370</v>
      </c>
      <c r="G19" s="617"/>
      <c r="H19" s="616" t="s">
        <v>371</v>
      </c>
      <c r="I19" s="617"/>
      <c r="J19" s="616" t="s">
        <v>372</v>
      </c>
      <c r="K19" s="618"/>
      <c r="L19" s="616" t="s">
        <v>373</v>
      </c>
      <c r="M19" s="617"/>
      <c r="N19" s="616" t="s">
        <v>733</v>
      </c>
      <c r="O19" s="618"/>
      <c r="P19" s="617"/>
      <c r="Q19" s="611"/>
      <c r="R19" s="437"/>
    </row>
    <row r="20" spans="1:18" ht="15" customHeight="1">
      <c r="A20" s="586"/>
      <c r="B20" s="585" t="s">
        <v>374</v>
      </c>
      <c r="C20" s="586"/>
      <c r="D20" s="608"/>
      <c r="E20" s="609"/>
      <c r="F20" s="608"/>
      <c r="G20" s="609"/>
      <c r="H20" s="585"/>
      <c r="I20" s="586"/>
      <c r="J20" s="608"/>
      <c r="K20" s="609"/>
      <c r="L20" s="608"/>
      <c r="M20" s="609"/>
      <c r="N20" s="619" t="s">
        <v>734</v>
      </c>
      <c r="O20" s="621"/>
      <c r="P20" s="620"/>
      <c r="Q20" s="611"/>
      <c r="R20" s="437"/>
    </row>
    <row r="21" spans="1:22" ht="15" customHeight="1">
      <c r="A21" s="586"/>
      <c r="B21" s="585" t="s">
        <v>375</v>
      </c>
      <c r="C21" s="586"/>
      <c r="D21" s="585" t="s">
        <v>376</v>
      </c>
      <c r="E21" s="586"/>
      <c r="F21" s="619"/>
      <c r="G21" s="620"/>
      <c r="H21" s="585" t="s">
        <v>377</v>
      </c>
      <c r="I21" s="586"/>
      <c r="J21" s="608"/>
      <c r="K21" s="609"/>
      <c r="L21" s="608"/>
      <c r="M21" s="609"/>
      <c r="N21" s="585" t="s">
        <v>735</v>
      </c>
      <c r="O21" s="615"/>
      <c r="P21" s="586"/>
      <c r="Q21" s="611"/>
      <c r="R21" s="464"/>
      <c r="S21" s="465"/>
      <c r="T21" s="465"/>
      <c r="U21" s="465"/>
      <c r="V21" s="465"/>
    </row>
    <row r="22" spans="1:22" ht="15" customHeight="1">
      <c r="A22" s="588"/>
      <c r="B22" s="587" t="s">
        <v>364</v>
      </c>
      <c r="C22" s="588"/>
      <c r="D22" s="587" t="s">
        <v>364</v>
      </c>
      <c r="E22" s="588"/>
      <c r="F22" s="606" t="s">
        <v>378</v>
      </c>
      <c r="G22" s="607"/>
      <c r="H22" s="606" t="s">
        <v>379</v>
      </c>
      <c r="I22" s="607"/>
      <c r="J22" s="606" t="s">
        <v>380</v>
      </c>
      <c r="K22" s="607"/>
      <c r="L22" s="606" t="s">
        <v>381</v>
      </c>
      <c r="M22" s="607"/>
      <c r="N22" s="606" t="s">
        <v>364</v>
      </c>
      <c r="O22" s="614"/>
      <c r="P22" s="607"/>
      <c r="Q22" s="612"/>
      <c r="R22" s="464"/>
      <c r="S22" s="465"/>
      <c r="T22" s="465"/>
      <c r="U22" s="465"/>
      <c r="V22" s="465"/>
    </row>
    <row r="23" spans="1:22" s="457" customFormat="1" ht="22.5" customHeight="1">
      <c r="A23" s="454" t="s">
        <v>712</v>
      </c>
      <c r="B23" s="589">
        <v>2</v>
      </c>
      <c r="C23" s="590"/>
      <c r="D23" s="576">
        <v>5</v>
      </c>
      <c r="E23" s="576"/>
      <c r="F23" s="591" t="s">
        <v>756</v>
      </c>
      <c r="G23" s="591"/>
      <c r="H23" s="576">
        <v>2</v>
      </c>
      <c r="I23" s="576"/>
      <c r="J23" s="591" t="s">
        <v>759</v>
      </c>
      <c r="K23" s="591"/>
      <c r="L23" s="520">
        <v>2</v>
      </c>
      <c r="M23" s="520"/>
      <c r="N23" s="521">
        <v>1</v>
      </c>
      <c r="O23" s="521"/>
      <c r="P23" s="521"/>
      <c r="Q23" s="456" t="s">
        <v>712</v>
      </c>
      <c r="R23" s="432"/>
      <c r="S23" s="432"/>
      <c r="T23" s="432"/>
      <c r="U23" s="431"/>
      <c r="V23" s="431"/>
    </row>
    <row r="24" spans="1:22" s="457" customFormat="1" ht="22.5" customHeight="1">
      <c r="A24" s="454" t="s">
        <v>649</v>
      </c>
      <c r="B24" s="578">
        <v>2</v>
      </c>
      <c r="C24" s="579"/>
      <c r="D24" s="518" t="s">
        <v>753</v>
      </c>
      <c r="E24" s="518"/>
      <c r="F24" s="518" t="s">
        <v>757</v>
      </c>
      <c r="G24" s="518"/>
      <c r="H24" s="577">
        <v>2</v>
      </c>
      <c r="I24" s="577"/>
      <c r="J24" s="518" t="s">
        <v>760</v>
      </c>
      <c r="K24" s="518"/>
      <c r="L24" s="521">
        <v>2</v>
      </c>
      <c r="M24" s="521"/>
      <c r="N24" s="521">
        <v>1</v>
      </c>
      <c r="O24" s="521"/>
      <c r="P24" s="613"/>
      <c r="Q24" s="456" t="s">
        <v>649</v>
      </c>
      <c r="R24" s="432"/>
      <c r="S24" s="432"/>
      <c r="T24" s="432"/>
      <c r="U24" s="431"/>
      <c r="V24" s="431"/>
    </row>
    <row r="25" spans="1:22" s="457" customFormat="1" ht="22.5" customHeight="1">
      <c r="A25" s="454" t="s">
        <v>650</v>
      </c>
      <c r="B25" s="578">
        <v>2</v>
      </c>
      <c r="C25" s="579"/>
      <c r="D25" s="518" t="s">
        <v>754</v>
      </c>
      <c r="E25" s="518"/>
      <c r="F25" s="518" t="s">
        <v>757</v>
      </c>
      <c r="G25" s="518"/>
      <c r="H25" s="577">
        <v>2</v>
      </c>
      <c r="I25" s="577"/>
      <c r="J25" s="518" t="s">
        <v>760</v>
      </c>
      <c r="K25" s="518"/>
      <c r="L25" s="521">
        <v>2</v>
      </c>
      <c r="M25" s="521"/>
      <c r="N25" s="521">
        <v>1</v>
      </c>
      <c r="O25" s="636"/>
      <c r="P25" s="637"/>
      <c r="Q25" s="456" t="s">
        <v>650</v>
      </c>
      <c r="R25" s="432"/>
      <c r="S25" s="432"/>
      <c r="T25" s="432"/>
      <c r="U25" s="431"/>
      <c r="V25" s="431"/>
    </row>
    <row r="26" spans="1:22" s="457" customFormat="1" ht="22.5" customHeight="1">
      <c r="A26" s="454" t="s">
        <v>430</v>
      </c>
      <c r="B26" s="580">
        <v>2</v>
      </c>
      <c r="C26" s="581"/>
      <c r="D26" s="584" t="s">
        <v>755</v>
      </c>
      <c r="E26" s="584"/>
      <c r="F26" s="518" t="s">
        <v>758</v>
      </c>
      <c r="G26" s="518"/>
      <c r="H26" s="511">
        <v>2</v>
      </c>
      <c r="I26" s="511"/>
      <c r="J26" s="518" t="s">
        <v>760</v>
      </c>
      <c r="K26" s="518"/>
      <c r="L26" s="511">
        <v>2</v>
      </c>
      <c r="M26" s="511"/>
      <c r="N26" s="633">
        <v>1</v>
      </c>
      <c r="O26" s="633"/>
      <c r="P26" s="634"/>
      <c r="Q26" s="456" t="s">
        <v>430</v>
      </c>
      <c r="R26" s="432"/>
      <c r="S26" s="432"/>
      <c r="T26" s="432"/>
      <c r="U26" s="431"/>
      <c r="V26" s="431"/>
    </row>
    <row r="27" spans="1:22" s="474" customFormat="1" ht="22.5" customHeight="1">
      <c r="A27" s="472" t="s">
        <v>741</v>
      </c>
      <c r="B27" s="582">
        <v>2</v>
      </c>
      <c r="C27" s="583"/>
      <c r="D27" s="512" t="s">
        <v>755</v>
      </c>
      <c r="E27" s="512"/>
      <c r="F27" s="512" t="s">
        <v>761</v>
      </c>
      <c r="G27" s="512"/>
      <c r="H27" s="510">
        <v>2</v>
      </c>
      <c r="I27" s="510"/>
      <c r="J27" s="519" t="s">
        <v>760</v>
      </c>
      <c r="K27" s="519"/>
      <c r="L27" s="510">
        <v>2</v>
      </c>
      <c r="M27" s="510"/>
      <c r="N27" s="519">
        <v>1</v>
      </c>
      <c r="O27" s="519"/>
      <c r="P27" s="635"/>
      <c r="Q27" s="473" t="s">
        <v>741</v>
      </c>
      <c r="R27" s="432"/>
      <c r="S27" s="432"/>
      <c r="T27" s="432"/>
      <c r="U27" s="432"/>
      <c r="V27" s="432"/>
    </row>
    <row r="28" spans="1:32" ht="15" customHeight="1">
      <c r="A28" s="466" t="s">
        <v>736</v>
      </c>
      <c r="C28" s="438"/>
      <c r="D28" s="438"/>
      <c r="E28" s="437"/>
      <c r="F28" s="437"/>
      <c r="G28" s="437"/>
      <c r="H28" s="437"/>
      <c r="I28" s="437"/>
      <c r="J28" s="437"/>
      <c r="K28" s="437"/>
      <c r="L28" s="437"/>
      <c r="M28" s="604" t="s">
        <v>443</v>
      </c>
      <c r="N28" s="605"/>
      <c r="O28" s="605"/>
      <c r="P28" s="605"/>
      <c r="Q28" s="605"/>
      <c r="R28" s="432"/>
      <c r="S28" s="432"/>
      <c r="T28" s="432"/>
      <c r="U28" s="432"/>
      <c r="V28" s="432"/>
      <c r="AB28" s="432"/>
      <c r="AC28" s="432"/>
      <c r="AD28" s="432"/>
      <c r="AF28" s="467"/>
    </row>
    <row r="29" spans="1:31" ht="15" customHeight="1">
      <c r="A29" s="468" t="s">
        <v>737</v>
      </c>
      <c r="C29" s="469"/>
      <c r="D29" s="469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W29" s="432"/>
      <c r="X29" s="432"/>
      <c r="Y29" s="432"/>
      <c r="Z29" s="432" t="s">
        <v>738</v>
      </c>
      <c r="AA29" s="432"/>
      <c r="AB29" s="432"/>
      <c r="AC29" s="432"/>
      <c r="AD29" s="432"/>
      <c r="AE29" s="432"/>
    </row>
    <row r="30" spans="1:31" ht="12.75">
      <c r="A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W30" s="432"/>
      <c r="X30" s="432"/>
      <c r="Y30" s="432"/>
      <c r="Z30" s="432"/>
      <c r="AA30" s="432"/>
      <c r="AB30" s="432"/>
      <c r="AC30" s="432"/>
      <c r="AD30" s="432"/>
      <c r="AE30" s="432"/>
    </row>
    <row r="33" ht="12.75">
      <c r="S33" s="470"/>
    </row>
    <row r="34" ht="12.75">
      <c r="S34" s="471"/>
    </row>
  </sheetData>
  <mergeCells count="136">
    <mergeCell ref="N26:P26"/>
    <mergeCell ref="N27:P27"/>
    <mergeCell ref="N25:P25"/>
    <mergeCell ref="F3:S4"/>
    <mergeCell ref="H6:I6"/>
    <mergeCell ref="L6:M6"/>
    <mergeCell ref="J6:K6"/>
    <mergeCell ref="F6:G6"/>
    <mergeCell ref="L8:M8"/>
    <mergeCell ref="F17:G17"/>
    <mergeCell ref="A17:A22"/>
    <mergeCell ref="N6:O6"/>
    <mergeCell ref="P6:Q6"/>
    <mergeCell ref="D7:E7"/>
    <mergeCell ref="N7:O7"/>
    <mergeCell ref="P7:Q7"/>
    <mergeCell ref="B3:C7"/>
    <mergeCell ref="D8:E10"/>
    <mergeCell ref="N8:O10"/>
    <mergeCell ref="F18:G18"/>
    <mergeCell ref="H17:M18"/>
    <mergeCell ref="N17:P18"/>
    <mergeCell ref="N19:P19"/>
    <mergeCell ref="J19:K19"/>
    <mergeCell ref="L19:M19"/>
    <mergeCell ref="H19:I19"/>
    <mergeCell ref="J20:K20"/>
    <mergeCell ref="N20:P20"/>
    <mergeCell ref="B20:C20"/>
    <mergeCell ref="D20:E20"/>
    <mergeCell ref="F20:G20"/>
    <mergeCell ref="H20:I20"/>
    <mergeCell ref="B19:C19"/>
    <mergeCell ref="D19:E19"/>
    <mergeCell ref="F19:G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M28:Q28"/>
    <mergeCell ref="J22:K22"/>
    <mergeCell ref="L20:M20"/>
    <mergeCell ref="Q17:Q22"/>
    <mergeCell ref="N24:P24"/>
    <mergeCell ref="L22:M22"/>
    <mergeCell ref="N22:P22"/>
    <mergeCell ref="L21:M21"/>
    <mergeCell ref="N21:P21"/>
    <mergeCell ref="N23:P23"/>
    <mergeCell ref="A1:S1"/>
    <mergeCell ref="F8:G8"/>
    <mergeCell ref="F9:G10"/>
    <mergeCell ref="H8:I8"/>
    <mergeCell ref="H9:I10"/>
    <mergeCell ref="P8:Q10"/>
    <mergeCell ref="L9:M10"/>
    <mergeCell ref="D3:E6"/>
    <mergeCell ref="B8:C10"/>
    <mergeCell ref="A3:A10"/>
    <mergeCell ref="B15:C15"/>
    <mergeCell ref="D11:E11"/>
    <mergeCell ref="D12:E12"/>
    <mergeCell ref="D13:E13"/>
    <mergeCell ref="D14:E14"/>
    <mergeCell ref="D15:E15"/>
    <mergeCell ref="B11:C11"/>
    <mergeCell ref="B12:C12"/>
    <mergeCell ref="B13:C13"/>
    <mergeCell ref="B14:C14"/>
    <mergeCell ref="H15:I15"/>
    <mergeCell ref="F11:G11"/>
    <mergeCell ref="F12:G12"/>
    <mergeCell ref="F13:G13"/>
    <mergeCell ref="F14:G14"/>
    <mergeCell ref="H11:I11"/>
    <mergeCell ref="H12:I12"/>
    <mergeCell ref="H13:I13"/>
    <mergeCell ref="H14:I14"/>
    <mergeCell ref="L15:M15"/>
    <mergeCell ref="J11:K11"/>
    <mergeCell ref="J12:K12"/>
    <mergeCell ref="J13:K13"/>
    <mergeCell ref="J14:K14"/>
    <mergeCell ref="L11:M11"/>
    <mergeCell ref="L12:M12"/>
    <mergeCell ref="L13:M13"/>
    <mergeCell ref="L14:M14"/>
    <mergeCell ref="N15:O15"/>
    <mergeCell ref="P11:Q11"/>
    <mergeCell ref="P12:Q12"/>
    <mergeCell ref="P13:Q13"/>
    <mergeCell ref="P14:Q14"/>
    <mergeCell ref="P15:Q15"/>
    <mergeCell ref="N11:O11"/>
    <mergeCell ref="N12:O12"/>
    <mergeCell ref="N13:O13"/>
    <mergeCell ref="N14:O14"/>
    <mergeCell ref="J8:K8"/>
    <mergeCell ref="J9:K10"/>
    <mergeCell ref="B23:C23"/>
    <mergeCell ref="B24:C24"/>
    <mergeCell ref="F23:G23"/>
    <mergeCell ref="F24:G24"/>
    <mergeCell ref="J23:K23"/>
    <mergeCell ref="J24:K24"/>
    <mergeCell ref="J15:K15"/>
    <mergeCell ref="F15:G15"/>
    <mergeCell ref="B25:C25"/>
    <mergeCell ref="B26:C26"/>
    <mergeCell ref="B27:C27"/>
    <mergeCell ref="D23:E23"/>
    <mergeCell ref="D24:E24"/>
    <mergeCell ref="D25:E25"/>
    <mergeCell ref="D26:E26"/>
    <mergeCell ref="D27:E27"/>
    <mergeCell ref="F25:G25"/>
    <mergeCell ref="F26:G26"/>
    <mergeCell ref="F27:G27"/>
    <mergeCell ref="H23:I23"/>
    <mergeCell ref="H24:I24"/>
    <mergeCell ref="H25:I25"/>
    <mergeCell ref="H26:I26"/>
    <mergeCell ref="H27:I27"/>
    <mergeCell ref="J25:K25"/>
    <mergeCell ref="J26:K26"/>
    <mergeCell ref="J27:K27"/>
    <mergeCell ref="L23:M23"/>
    <mergeCell ref="L24:M24"/>
    <mergeCell ref="L25:M25"/>
    <mergeCell ref="L27:M27"/>
    <mergeCell ref="L26:M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O3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10546875" style="103" customWidth="1"/>
    <col min="2" max="3" width="8.88671875" style="103" customWidth="1"/>
    <col min="4" max="4" width="6.5546875" style="103" customWidth="1"/>
    <col min="5" max="5" width="7.5546875" style="103" customWidth="1"/>
    <col min="6" max="6" width="8.21484375" style="103" customWidth="1"/>
    <col min="7" max="7" width="6.21484375" style="103" customWidth="1"/>
    <col min="8" max="8" width="7.99609375" style="103" customWidth="1"/>
    <col min="9" max="9" width="7.4453125" style="103" customWidth="1"/>
    <col min="10" max="10" width="7.77734375" style="103" customWidth="1"/>
    <col min="11" max="11" width="6.99609375" style="103" customWidth="1"/>
    <col min="12" max="12" width="8.88671875" style="103" customWidth="1"/>
    <col min="13" max="15" width="6.99609375" style="103" customWidth="1"/>
    <col min="16" max="16384" width="8.88671875" style="103" customWidth="1"/>
  </cols>
  <sheetData>
    <row r="1" spans="1:15" s="11" customFormat="1" ht="33.75" customHeight="1">
      <c r="A1" s="646" t="s">
        <v>820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</row>
    <row r="2" spans="1:15" s="11" customFormat="1" ht="18" customHeight="1">
      <c r="A2" s="102" t="s">
        <v>382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O2" s="44" t="s">
        <v>383</v>
      </c>
    </row>
    <row r="3" spans="1:15" s="11" customFormat="1" ht="16.5" customHeight="1">
      <c r="A3" s="85"/>
      <c r="B3" s="104"/>
      <c r="C3" s="648" t="s">
        <v>384</v>
      </c>
      <c r="D3" s="649"/>
      <c r="E3" s="649"/>
      <c r="F3" s="649"/>
      <c r="G3" s="650"/>
      <c r="H3" s="46" t="s">
        <v>385</v>
      </c>
      <c r="I3" s="54" t="s">
        <v>386</v>
      </c>
      <c r="J3" s="648" t="s">
        <v>387</v>
      </c>
      <c r="K3" s="649"/>
      <c r="L3" s="649"/>
      <c r="M3" s="649"/>
      <c r="N3" s="650"/>
      <c r="O3" s="85"/>
    </row>
    <row r="4" spans="1:15" s="11" customFormat="1" ht="16.5" customHeight="1">
      <c r="A4" s="64"/>
      <c r="B4" s="105" t="s">
        <v>388</v>
      </c>
      <c r="C4" s="651" t="s">
        <v>389</v>
      </c>
      <c r="D4" s="652"/>
      <c r="E4" s="652"/>
      <c r="F4" s="652"/>
      <c r="G4" s="653"/>
      <c r="H4" s="47"/>
      <c r="I4" s="55"/>
      <c r="J4" s="651" t="s">
        <v>390</v>
      </c>
      <c r="K4" s="652"/>
      <c r="L4" s="652"/>
      <c r="M4" s="652"/>
      <c r="N4" s="653"/>
      <c r="O4" s="64"/>
    </row>
    <row r="5" spans="1:15" s="11" customFormat="1" ht="16.5" customHeight="1">
      <c r="A5" s="50"/>
      <c r="B5" s="55"/>
      <c r="C5" s="56" t="s">
        <v>391</v>
      </c>
      <c r="D5" s="67" t="s">
        <v>392</v>
      </c>
      <c r="E5" s="105" t="s">
        <v>393</v>
      </c>
      <c r="F5" s="106" t="s">
        <v>394</v>
      </c>
      <c r="G5" s="56" t="s">
        <v>395</v>
      </c>
      <c r="H5" s="47"/>
      <c r="I5" s="55"/>
      <c r="J5" s="56" t="s">
        <v>396</v>
      </c>
      <c r="K5" s="67" t="s">
        <v>397</v>
      </c>
      <c r="L5" s="56" t="s">
        <v>398</v>
      </c>
      <c r="M5" s="67" t="s">
        <v>399</v>
      </c>
      <c r="N5" s="105" t="s">
        <v>400</v>
      </c>
      <c r="O5" s="8"/>
    </row>
    <row r="6" spans="1:15" s="11" customFormat="1" ht="16.5" customHeight="1">
      <c r="A6" s="50" t="s">
        <v>254</v>
      </c>
      <c r="B6" s="55"/>
      <c r="C6" s="55"/>
      <c r="D6" s="47"/>
      <c r="E6" s="55"/>
      <c r="F6" s="47"/>
      <c r="G6" s="55"/>
      <c r="H6" s="47"/>
      <c r="I6" s="55"/>
      <c r="J6" s="55" t="s">
        <v>401</v>
      </c>
      <c r="K6" s="47" t="s">
        <v>402</v>
      </c>
      <c r="L6" s="56" t="s">
        <v>403</v>
      </c>
      <c r="M6" s="47" t="s">
        <v>402</v>
      </c>
      <c r="N6" s="55" t="s">
        <v>404</v>
      </c>
      <c r="O6" s="8" t="s">
        <v>205</v>
      </c>
    </row>
    <row r="7" spans="1:15" s="11" customFormat="1" ht="16.5" customHeight="1">
      <c r="A7" s="50" t="s">
        <v>253</v>
      </c>
      <c r="B7" s="55"/>
      <c r="C7" s="55"/>
      <c r="D7" s="47"/>
      <c r="E7" s="55"/>
      <c r="F7" s="47"/>
      <c r="G7" s="55"/>
      <c r="H7" s="47"/>
      <c r="I7" s="55"/>
      <c r="J7" s="55" t="s">
        <v>341</v>
      </c>
      <c r="K7" s="47" t="s">
        <v>405</v>
      </c>
      <c r="L7" s="107" t="s">
        <v>406</v>
      </c>
      <c r="M7" s="47" t="s">
        <v>407</v>
      </c>
      <c r="N7" s="55"/>
      <c r="O7" s="47" t="s">
        <v>408</v>
      </c>
    </row>
    <row r="8" spans="1:15" s="11" customFormat="1" ht="16.5" customHeight="1">
      <c r="A8" s="64"/>
      <c r="B8" s="55" t="s">
        <v>409</v>
      </c>
      <c r="C8" s="55"/>
      <c r="D8" s="47"/>
      <c r="E8" s="55" t="s">
        <v>410</v>
      </c>
      <c r="F8" s="47"/>
      <c r="G8" s="107"/>
      <c r="H8" s="47" t="s">
        <v>411</v>
      </c>
      <c r="I8" s="55"/>
      <c r="J8" s="55" t="s">
        <v>412</v>
      </c>
      <c r="K8" s="47" t="s">
        <v>413</v>
      </c>
      <c r="L8" s="55" t="s">
        <v>414</v>
      </c>
      <c r="M8" s="47" t="s">
        <v>415</v>
      </c>
      <c r="N8" s="55" t="s">
        <v>416</v>
      </c>
      <c r="O8" s="64"/>
    </row>
    <row r="9" spans="1:15" s="11" customFormat="1" ht="18" customHeight="1">
      <c r="A9" s="69"/>
      <c r="B9" s="57" t="s">
        <v>417</v>
      </c>
      <c r="C9" s="57" t="s">
        <v>418</v>
      </c>
      <c r="D9" s="52" t="s">
        <v>419</v>
      </c>
      <c r="E9" s="57" t="s">
        <v>420</v>
      </c>
      <c r="F9" s="52" t="s">
        <v>421</v>
      </c>
      <c r="G9" s="108" t="s">
        <v>422</v>
      </c>
      <c r="H9" s="52" t="s">
        <v>423</v>
      </c>
      <c r="I9" s="57" t="s">
        <v>424</v>
      </c>
      <c r="J9" s="57" t="s">
        <v>425</v>
      </c>
      <c r="K9" s="52" t="s">
        <v>426</v>
      </c>
      <c r="L9" s="108" t="s">
        <v>427</v>
      </c>
      <c r="M9" s="52" t="s">
        <v>428</v>
      </c>
      <c r="N9" s="57" t="s">
        <v>429</v>
      </c>
      <c r="O9" s="69"/>
    </row>
    <row r="10" spans="1:15" s="11" customFormat="1" ht="21.75" customHeight="1" hidden="1">
      <c r="A10" s="49" t="s">
        <v>250</v>
      </c>
      <c r="B10" s="109">
        <v>32395</v>
      </c>
      <c r="C10" s="110">
        <v>28304</v>
      </c>
      <c r="D10" s="110">
        <v>17617</v>
      </c>
      <c r="E10" s="110">
        <v>1590</v>
      </c>
      <c r="F10" s="110">
        <v>5171</v>
      </c>
      <c r="G10" s="110">
        <v>3925</v>
      </c>
      <c r="H10" s="110">
        <v>4092</v>
      </c>
      <c r="I10" s="110">
        <v>32082</v>
      </c>
      <c r="J10" s="72">
        <v>17566</v>
      </c>
      <c r="K10" s="72">
        <v>12898</v>
      </c>
      <c r="L10" s="72">
        <v>733.6666666666666</v>
      </c>
      <c r="M10" s="111">
        <v>61.5</v>
      </c>
      <c r="N10" s="112">
        <v>0.4808333333333333</v>
      </c>
      <c r="O10" s="48" t="s">
        <v>250</v>
      </c>
    </row>
    <row r="11" spans="1:15" s="11" customFormat="1" ht="17.25" customHeight="1">
      <c r="A11" s="49" t="s">
        <v>208</v>
      </c>
      <c r="B11" s="109">
        <v>41869</v>
      </c>
      <c r="C11" s="110">
        <v>36098</v>
      </c>
      <c r="D11" s="110">
        <v>24391</v>
      </c>
      <c r="E11" s="110">
        <v>1359</v>
      </c>
      <c r="F11" s="110">
        <v>5954</v>
      </c>
      <c r="G11" s="110">
        <v>4394</v>
      </c>
      <c r="H11" s="110">
        <v>5771</v>
      </c>
      <c r="I11" s="110">
        <v>50384</v>
      </c>
      <c r="J11" s="72">
        <v>10346.367</v>
      </c>
      <c r="K11" s="72">
        <v>8375.9</v>
      </c>
      <c r="L11" s="72">
        <v>810</v>
      </c>
      <c r="M11" s="111">
        <v>18</v>
      </c>
      <c r="N11" s="112">
        <v>0.22</v>
      </c>
      <c r="O11" s="47" t="s">
        <v>208</v>
      </c>
    </row>
    <row r="12" spans="1:15" s="11" customFormat="1" ht="17.25" customHeight="1">
      <c r="A12" s="49" t="s">
        <v>649</v>
      </c>
      <c r="B12" s="109">
        <v>43636</v>
      </c>
      <c r="C12" s="110">
        <v>38140</v>
      </c>
      <c r="D12" s="110">
        <v>26811</v>
      </c>
      <c r="E12" s="110">
        <v>1248</v>
      </c>
      <c r="F12" s="110">
        <v>5409</v>
      </c>
      <c r="G12" s="110">
        <v>4673</v>
      </c>
      <c r="H12" s="110">
        <v>5496</v>
      </c>
      <c r="I12" s="110">
        <v>54081</v>
      </c>
      <c r="J12" s="72">
        <v>9953</v>
      </c>
      <c r="K12" s="72">
        <v>8110</v>
      </c>
      <c r="L12" s="72">
        <v>815</v>
      </c>
      <c r="M12" s="111">
        <v>39.2</v>
      </c>
      <c r="N12" s="112">
        <v>0.48</v>
      </c>
      <c r="O12" s="47" t="s">
        <v>649</v>
      </c>
    </row>
    <row r="13" spans="1:15" s="11" customFormat="1" ht="17.25" customHeight="1">
      <c r="A13" s="49" t="s">
        <v>650</v>
      </c>
      <c r="B13" s="109">
        <v>47519</v>
      </c>
      <c r="C13" s="110">
        <v>42485</v>
      </c>
      <c r="D13" s="110">
        <v>31107</v>
      </c>
      <c r="E13" s="110">
        <v>1441</v>
      </c>
      <c r="F13" s="110">
        <v>5453</v>
      </c>
      <c r="G13" s="110">
        <v>4484</v>
      </c>
      <c r="H13" s="110">
        <v>5034</v>
      </c>
      <c r="I13" s="110">
        <v>57078</v>
      </c>
      <c r="J13" s="72">
        <v>9527</v>
      </c>
      <c r="K13" s="72">
        <v>7272</v>
      </c>
      <c r="L13" s="72">
        <v>763</v>
      </c>
      <c r="M13" s="111">
        <v>38</v>
      </c>
      <c r="N13" s="112">
        <v>0.52</v>
      </c>
      <c r="O13" s="48" t="s">
        <v>650</v>
      </c>
    </row>
    <row r="14" spans="1:15" s="11" customFormat="1" ht="17.25" customHeight="1">
      <c r="A14" s="9" t="s">
        <v>651</v>
      </c>
      <c r="B14" s="113">
        <v>47448</v>
      </c>
      <c r="C14" s="74">
        <v>41800</v>
      </c>
      <c r="D14" s="74">
        <v>28186</v>
      </c>
      <c r="E14" s="74">
        <v>1851</v>
      </c>
      <c r="F14" s="74">
        <v>6496</v>
      </c>
      <c r="G14" s="74">
        <v>5267</v>
      </c>
      <c r="H14" s="74">
        <v>5648</v>
      </c>
      <c r="I14" s="74">
        <v>58326</v>
      </c>
      <c r="J14" s="74">
        <v>8937</v>
      </c>
      <c r="K14" s="74">
        <v>7139</v>
      </c>
      <c r="L14" s="74">
        <v>798.8139196598412</v>
      </c>
      <c r="M14" s="114">
        <v>24.300000000000004</v>
      </c>
      <c r="N14" s="115">
        <v>0.34</v>
      </c>
      <c r="O14" s="68" t="s">
        <v>651</v>
      </c>
    </row>
    <row r="15" spans="1:15" s="2" customFormat="1" ht="17.25" customHeight="1">
      <c r="A15" s="1" t="s">
        <v>713</v>
      </c>
      <c r="B15" s="116">
        <f aca="true" t="shared" si="0" ref="B15:I15">B27</f>
        <v>53829</v>
      </c>
      <c r="C15" s="79">
        <f t="shared" si="0"/>
        <v>47430</v>
      </c>
      <c r="D15" s="79">
        <f t="shared" si="0"/>
        <v>32535</v>
      </c>
      <c r="E15" s="79">
        <f t="shared" si="0"/>
        <v>2041</v>
      </c>
      <c r="F15" s="79">
        <f t="shared" si="0"/>
        <v>7611</v>
      </c>
      <c r="G15" s="79">
        <f t="shared" si="0"/>
        <v>5243</v>
      </c>
      <c r="H15" s="79">
        <f t="shared" si="0"/>
        <v>6399</v>
      </c>
      <c r="I15" s="79">
        <f t="shared" si="0"/>
        <v>58027</v>
      </c>
      <c r="J15" s="79">
        <f>SUM(J16:J27)</f>
        <v>7374</v>
      </c>
      <c r="K15" s="79">
        <f>SUM(K16:K27)</f>
        <v>6548</v>
      </c>
      <c r="L15" s="79">
        <f>K15/J15*1000</f>
        <v>887.9848114998645</v>
      </c>
      <c r="M15" s="117">
        <f>SUM(M16:M27)</f>
        <v>18.099999999999998</v>
      </c>
      <c r="N15" s="118">
        <v>0.28</v>
      </c>
      <c r="O15" s="119" t="s">
        <v>713</v>
      </c>
    </row>
    <row r="16" spans="1:15" s="11" customFormat="1" ht="17.25" customHeight="1">
      <c r="A16" s="49" t="s">
        <v>431</v>
      </c>
      <c r="B16" s="109">
        <v>48715</v>
      </c>
      <c r="C16" s="74">
        <v>43246</v>
      </c>
      <c r="D16" s="110">
        <v>29132</v>
      </c>
      <c r="E16" s="110">
        <v>1792</v>
      </c>
      <c r="F16" s="110">
        <v>6550</v>
      </c>
      <c r="G16" s="110">
        <v>5772</v>
      </c>
      <c r="H16" s="110">
        <v>5469</v>
      </c>
      <c r="I16" s="110">
        <v>58238</v>
      </c>
      <c r="J16" s="110">
        <v>721</v>
      </c>
      <c r="K16" s="110">
        <v>661</v>
      </c>
      <c r="L16" s="74">
        <v>917</v>
      </c>
      <c r="M16" s="111">
        <v>0.4</v>
      </c>
      <c r="N16" s="120">
        <v>0.06</v>
      </c>
      <c r="O16" s="48" t="s">
        <v>1</v>
      </c>
    </row>
    <row r="17" spans="1:15" s="11" customFormat="1" ht="17.25" customHeight="1">
      <c r="A17" s="49" t="s">
        <v>432</v>
      </c>
      <c r="B17" s="109">
        <v>49993</v>
      </c>
      <c r="C17" s="74">
        <v>44538</v>
      </c>
      <c r="D17" s="110">
        <v>31649</v>
      </c>
      <c r="E17" s="110">
        <v>1723</v>
      </c>
      <c r="F17" s="110">
        <v>6781</v>
      </c>
      <c r="G17" s="110">
        <v>4385</v>
      </c>
      <c r="H17" s="110">
        <v>5455</v>
      </c>
      <c r="I17" s="110">
        <v>57851</v>
      </c>
      <c r="J17" s="110">
        <v>786</v>
      </c>
      <c r="K17" s="110">
        <v>618</v>
      </c>
      <c r="L17" s="74">
        <v>786</v>
      </c>
      <c r="M17" s="111">
        <v>3.1</v>
      </c>
      <c r="N17" s="120">
        <v>0.49</v>
      </c>
      <c r="O17" s="48" t="s">
        <v>2</v>
      </c>
    </row>
    <row r="18" spans="1:15" s="11" customFormat="1" ht="17.25" customHeight="1">
      <c r="A18" s="49" t="s">
        <v>433</v>
      </c>
      <c r="B18" s="109">
        <v>50330</v>
      </c>
      <c r="C18" s="74">
        <v>44580</v>
      </c>
      <c r="D18" s="110">
        <v>32177</v>
      </c>
      <c r="E18" s="110">
        <v>1750</v>
      </c>
      <c r="F18" s="110">
        <v>6487</v>
      </c>
      <c r="G18" s="110">
        <v>4166</v>
      </c>
      <c r="H18" s="110">
        <v>5750</v>
      </c>
      <c r="I18" s="110">
        <v>58060</v>
      </c>
      <c r="J18" s="110">
        <v>744</v>
      </c>
      <c r="K18" s="110">
        <v>649</v>
      </c>
      <c r="L18" s="74">
        <v>872</v>
      </c>
      <c r="M18" s="111">
        <v>1.5</v>
      </c>
      <c r="N18" s="120">
        <v>0.23</v>
      </c>
      <c r="O18" s="48" t="s">
        <v>3</v>
      </c>
    </row>
    <row r="19" spans="1:15" s="11" customFormat="1" ht="17.25" customHeight="1">
      <c r="A19" s="49" t="s">
        <v>434</v>
      </c>
      <c r="B19" s="109">
        <v>50887</v>
      </c>
      <c r="C19" s="74">
        <v>45597</v>
      </c>
      <c r="D19" s="110">
        <v>32985</v>
      </c>
      <c r="E19" s="110">
        <v>1822</v>
      </c>
      <c r="F19" s="110">
        <v>6534</v>
      </c>
      <c r="G19" s="110">
        <v>4256</v>
      </c>
      <c r="H19" s="110">
        <v>5290</v>
      </c>
      <c r="I19" s="110">
        <v>57962</v>
      </c>
      <c r="J19" s="110">
        <v>652</v>
      </c>
      <c r="K19" s="110">
        <v>537</v>
      </c>
      <c r="L19" s="74">
        <v>824</v>
      </c>
      <c r="M19" s="111">
        <v>1.3</v>
      </c>
      <c r="N19" s="120">
        <v>0.23</v>
      </c>
      <c r="O19" s="48" t="s">
        <v>4</v>
      </c>
    </row>
    <row r="20" spans="1:15" s="11" customFormat="1" ht="17.25" customHeight="1">
      <c r="A20" s="49" t="s">
        <v>435</v>
      </c>
      <c r="B20" s="109">
        <v>51169</v>
      </c>
      <c r="C20" s="74">
        <v>45786</v>
      </c>
      <c r="D20" s="110">
        <v>33074</v>
      </c>
      <c r="E20" s="110">
        <v>1898</v>
      </c>
      <c r="F20" s="110">
        <v>6419</v>
      </c>
      <c r="G20" s="110">
        <v>4395</v>
      </c>
      <c r="H20" s="110">
        <v>5383</v>
      </c>
      <c r="I20" s="110">
        <v>58299</v>
      </c>
      <c r="J20" s="110">
        <v>592</v>
      </c>
      <c r="K20" s="110">
        <v>500</v>
      </c>
      <c r="L20" s="74">
        <v>845</v>
      </c>
      <c r="M20" s="111">
        <v>1.1</v>
      </c>
      <c r="N20" s="120">
        <v>0.22</v>
      </c>
      <c r="O20" s="48" t="s">
        <v>5</v>
      </c>
    </row>
    <row r="21" spans="1:15" s="11" customFormat="1" ht="17.25" customHeight="1">
      <c r="A21" s="49" t="s">
        <v>436</v>
      </c>
      <c r="B21" s="109">
        <v>52766</v>
      </c>
      <c r="C21" s="74">
        <v>46170</v>
      </c>
      <c r="D21" s="110">
        <v>32778</v>
      </c>
      <c r="E21" s="110">
        <v>1935</v>
      </c>
      <c r="F21" s="110">
        <v>6592</v>
      </c>
      <c r="G21" s="110">
        <v>4865</v>
      </c>
      <c r="H21" s="110">
        <v>6596</v>
      </c>
      <c r="I21" s="110">
        <v>58001</v>
      </c>
      <c r="J21" s="110">
        <v>578</v>
      </c>
      <c r="K21" s="110">
        <v>496</v>
      </c>
      <c r="L21" s="74">
        <v>858</v>
      </c>
      <c r="M21" s="111">
        <v>1.5</v>
      </c>
      <c r="N21" s="120">
        <v>0.3</v>
      </c>
      <c r="O21" s="48" t="s">
        <v>6</v>
      </c>
    </row>
    <row r="22" spans="1:15" s="11" customFormat="1" ht="17.25" customHeight="1">
      <c r="A22" s="49" t="s">
        <v>437</v>
      </c>
      <c r="B22" s="109">
        <v>53275</v>
      </c>
      <c r="C22" s="74">
        <v>46589</v>
      </c>
      <c r="D22" s="110">
        <v>33163</v>
      </c>
      <c r="E22" s="110">
        <v>1954</v>
      </c>
      <c r="F22" s="110">
        <v>6813</v>
      </c>
      <c r="G22" s="110">
        <v>4659</v>
      </c>
      <c r="H22" s="110">
        <v>6686</v>
      </c>
      <c r="I22" s="110">
        <v>57762</v>
      </c>
      <c r="J22" s="110">
        <v>532</v>
      </c>
      <c r="K22" s="110">
        <v>449</v>
      </c>
      <c r="L22" s="74">
        <v>844</v>
      </c>
      <c r="M22" s="111">
        <v>1</v>
      </c>
      <c r="N22" s="120">
        <v>0.23</v>
      </c>
      <c r="O22" s="48" t="s">
        <v>7</v>
      </c>
    </row>
    <row r="23" spans="1:15" s="11" customFormat="1" ht="17.25" customHeight="1">
      <c r="A23" s="49" t="s">
        <v>438</v>
      </c>
      <c r="B23" s="109">
        <v>53994</v>
      </c>
      <c r="C23" s="74">
        <v>47851</v>
      </c>
      <c r="D23" s="110">
        <v>34475</v>
      </c>
      <c r="E23" s="110">
        <v>1959</v>
      </c>
      <c r="F23" s="110">
        <v>6588</v>
      </c>
      <c r="G23" s="110">
        <v>4829</v>
      </c>
      <c r="H23" s="110">
        <v>6143</v>
      </c>
      <c r="I23" s="110">
        <v>58160</v>
      </c>
      <c r="J23" s="110">
        <v>531</v>
      </c>
      <c r="K23" s="110">
        <v>469</v>
      </c>
      <c r="L23" s="74">
        <v>883</v>
      </c>
      <c r="M23" s="111">
        <v>1.5</v>
      </c>
      <c r="N23" s="120">
        <v>0.31</v>
      </c>
      <c r="O23" s="48" t="s">
        <v>8</v>
      </c>
    </row>
    <row r="24" spans="1:15" s="11" customFormat="1" ht="17.25" customHeight="1">
      <c r="A24" s="49" t="s">
        <v>439</v>
      </c>
      <c r="B24" s="109">
        <v>53653</v>
      </c>
      <c r="C24" s="74">
        <v>47945</v>
      </c>
      <c r="D24" s="110">
        <v>34223</v>
      </c>
      <c r="E24" s="110">
        <v>1986</v>
      </c>
      <c r="F24" s="110">
        <v>6890</v>
      </c>
      <c r="G24" s="110">
        <v>4846</v>
      </c>
      <c r="H24" s="110">
        <v>5708</v>
      </c>
      <c r="I24" s="110">
        <v>57725</v>
      </c>
      <c r="J24" s="110">
        <v>565</v>
      </c>
      <c r="K24" s="110">
        <v>469</v>
      </c>
      <c r="L24" s="74">
        <v>830</v>
      </c>
      <c r="M24" s="111">
        <v>1.2</v>
      </c>
      <c r="N24" s="120">
        <v>0.26</v>
      </c>
      <c r="O24" s="48" t="s">
        <v>9</v>
      </c>
    </row>
    <row r="25" spans="1:15" s="11" customFormat="1" ht="17.25" customHeight="1">
      <c r="A25" s="49" t="s">
        <v>440</v>
      </c>
      <c r="B25" s="109">
        <v>53572</v>
      </c>
      <c r="C25" s="74">
        <v>47757</v>
      </c>
      <c r="D25" s="110">
        <v>34532</v>
      </c>
      <c r="E25" s="110">
        <v>2046</v>
      </c>
      <c r="F25" s="110">
        <v>6935</v>
      </c>
      <c r="G25" s="110">
        <v>4244</v>
      </c>
      <c r="H25" s="110">
        <v>5815</v>
      </c>
      <c r="I25" s="110">
        <v>58127</v>
      </c>
      <c r="J25" s="110">
        <v>531</v>
      </c>
      <c r="K25" s="110">
        <v>484</v>
      </c>
      <c r="L25" s="74">
        <v>911</v>
      </c>
      <c r="M25" s="111">
        <v>1</v>
      </c>
      <c r="N25" s="120">
        <v>0.21</v>
      </c>
      <c r="O25" s="48" t="s">
        <v>10</v>
      </c>
    </row>
    <row r="26" spans="1:15" s="11" customFormat="1" ht="17.25" customHeight="1">
      <c r="A26" s="49" t="s">
        <v>441</v>
      </c>
      <c r="B26" s="109">
        <v>53832</v>
      </c>
      <c r="C26" s="74">
        <v>47850</v>
      </c>
      <c r="D26" s="110">
        <v>34537</v>
      </c>
      <c r="E26" s="110">
        <v>2049</v>
      </c>
      <c r="F26" s="110">
        <v>7019</v>
      </c>
      <c r="G26" s="110">
        <v>4245</v>
      </c>
      <c r="H26" s="110">
        <v>5982</v>
      </c>
      <c r="I26" s="110">
        <v>58551</v>
      </c>
      <c r="J26" s="110">
        <v>557</v>
      </c>
      <c r="K26" s="110">
        <v>561</v>
      </c>
      <c r="L26" s="74">
        <v>1007</v>
      </c>
      <c r="M26" s="111">
        <v>3.1</v>
      </c>
      <c r="N26" s="120">
        <v>0.55</v>
      </c>
      <c r="O26" s="48" t="s">
        <v>11</v>
      </c>
    </row>
    <row r="27" spans="1:15" s="11" customFormat="1" ht="17.25" customHeight="1">
      <c r="A27" s="53" t="s">
        <v>442</v>
      </c>
      <c r="B27" s="121">
        <v>53829</v>
      </c>
      <c r="C27" s="84">
        <v>47430</v>
      </c>
      <c r="D27" s="122">
        <v>32535</v>
      </c>
      <c r="E27" s="122">
        <v>2041</v>
      </c>
      <c r="F27" s="122">
        <v>7611</v>
      </c>
      <c r="G27" s="122">
        <v>5243</v>
      </c>
      <c r="H27" s="122">
        <v>6399</v>
      </c>
      <c r="I27" s="122">
        <v>58027</v>
      </c>
      <c r="J27" s="122">
        <v>585</v>
      </c>
      <c r="K27" s="122">
        <v>655</v>
      </c>
      <c r="L27" s="84">
        <v>1120</v>
      </c>
      <c r="M27" s="123">
        <v>1.4</v>
      </c>
      <c r="N27" s="124">
        <v>0.21</v>
      </c>
      <c r="O27" s="51" t="s">
        <v>12</v>
      </c>
    </row>
    <row r="28" spans="1:15" s="132" customFormat="1" ht="12" customHeight="1">
      <c r="A28" s="125" t="s">
        <v>762</v>
      </c>
      <c r="B28" s="125"/>
      <c r="D28" s="476"/>
      <c r="E28" s="476"/>
      <c r="F28" s="476"/>
      <c r="G28" s="476"/>
      <c r="H28" s="476"/>
      <c r="I28" s="476"/>
      <c r="J28" s="477" t="s">
        <v>763</v>
      </c>
      <c r="K28" s="477"/>
      <c r="M28" s="125"/>
      <c r="N28" s="125"/>
      <c r="O28" s="125"/>
    </row>
    <row r="29" spans="1:10" s="132" customFormat="1" ht="12" customHeight="1">
      <c r="A29" s="478" t="s">
        <v>764</v>
      </c>
      <c r="B29" s="478"/>
      <c r="C29" s="478"/>
      <c r="D29" s="476"/>
      <c r="E29" s="476"/>
      <c r="F29" s="476"/>
      <c r="G29" s="476"/>
      <c r="H29" s="476"/>
      <c r="I29" s="476"/>
      <c r="J29" s="479" t="s">
        <v>765</v>
      </c>
    </row>
    <row r="30" spans="1:10" s="132" customFormat="1" ht="12" customHeight="1">
      <c r="A30" s="478" t="s">
        <v>766</v>
      </c>
      <c r="D30" s="476"/>
      <c r="E30" s="476"/>
      <c r="F30" s="476"/>
      <c r="G30" s="476"/>
      <c r="H30" s="476"/>
      <c r="I30" s="476"/>
      <c r="J30" s="132" t="s">
        <v>767</v>
      </c>
    </row>
    <row r="31" spans="1:10" s="132" customFormat="1" ht="12" customHeight="1">
      <c r="A31" s="478" t="s">
        <v>768</v>
      </c>
      <c r="B31" s="480"/>
      <c r="C31" s="480"/>
      <c r="J31" s="132" t="s">
        <v>769</v>
      </c>
    </row>
    <row r="32" spans="1:10" s="132" customFormat="1" ht="12" customHeight="1">
      <c r="A32" s="478" t="s">
        <v>770</v>
      </c>
      <c r="J32" s="132" t="s">
        <v>771</v>
      </c>
    </row>
    <row r="33" spans="1:10" s="132" customFormat="1" ht="12" customHeight="1">
      <c r="A33" s="132" t="s">
        <v>772</v>
      </c>
      <c r="J33" s="132" t="s">
        <v>773</v>
      </c>
    </row>
    <row r="34" spans="1:10" s="132" customFormat="1" ht="12" customHeight="1">
      <c r="A34" s="132" t="s">
        <v>774</v>
      </c>
      <c r="J34" s="132" t="s">
        <v>776</v>
      </c>
    </row>
    <row r="35" s="132" customFormat="1" ht="12">
      <c r="A35" s="132" t="s">
        <v>775</v>
      </c>
    </row>
  </sheetData>
  <sheetProtection/>
  <mergeCells count="5">
    <mergeCell ref="A1:O1"/>
    <mergeCell ref="C3:G3"/>
    <mergeCell ref="J3:N3"/>
    <mergeCell ref="C4:G4"/>
    <mergeCell ref="J4:N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11"/>
  <sheetViews>
    <sheetView showZeros="0" zoomScale="90" zoomScaleNormal="90" zoomScalePageLayoutView="0" workbookViewId="0" topLeftCell="A1">
      <pane xSplit="1" ySplit="5" topLeftCell="B6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:L1"/>
    </sheetView>
  </sheetViews>
  <sheetFormatPr defaultColWidth="8.88671875" defaultRowHeight="13.5"/>
  <cols>
    <col min="1" max="1" width="10.21484375" style="11" customWidth="1"/>
    <col min="2" max="2" width="8.5546875" style="11" customWidth="1"/>
    <col min="3" max="3" width="13.3359375" style="11" customWidth="1"/>
    <col min="4" max="4" width="10.77734375" style="11" customWidth="1"/>
    <col min="5" max="5" width="11.88671875" style="11" customWidth="1"/>
    <col min="6" max="6" width="12.21484375" style="11" customWidth="1"/>
    <col min="7" max="7" width="7.5546875" style="11" customWidth="1"/>
    <col min="8" max="8" width="10.4453125" style="11" customWidth="1"/>
    <col min="9" max="9" width="9.88671875" style="11" customWidth="1"/>
    <col min="10" max="10" width="8.21484375" style="11" customWidth="1"/>
    <col min="11" max="11" width="9.5546875" style="11" customWidth="1"/>
    <col min="12" max="12" width="8.10546875" style="11" customWidth="1"/>
    <col min="13" max="16384" width="8.88671875" style="11" customWidth="1"/>
  </cols>
  <sheetData>
    <row r="1" spans="1:12" ht="38.25" customHeight="1">
      <c r="A1" s="647" t="s">
        <v>705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</row>
    <row r="2" spans="1:12" ht="18" customHeight="1">
      <c r="A2" s="101" t="s">
        <v>444</v>
      </c>
      <c r="F2" s="66"/>
      <c r="K2" s="66"/>
      <c r="L2" s="126" t="s">
        <v>39</v>
      </c>
    </row>
    <row r="3" spans="1:12" ht="18" customHeight="1">
      <c r="A3" s="657" t="s">
        <v>204</v>
      </c>
      <c r="B3" s="654" t="s">
        <v>445</v>
      </c>
      <c r="C3" s="655"/>
      <c r="D3" s="655"/>
      <c r="E3" s="655"/>
      <c r="F3" s="656"/>
      <c r="G3" s="654" t="s">
        <v>334</v>
      </c>
      <c r="H3" s="655"/>
      <c r="I3" s="655"/>
      <c r="J3" s="655"/>
      <c r="K3" s="656"/>
      <c r="L3" s="660" t="s">
        <v>205</v>
      </c>
    </row>
    <row r="4" spans="1:12" ht="36.75" customHeight="1">
      <c r="A4" s="658"/>
      <c r="B4" s="127" t="s">
        <v>446</v>
      </c>
      <c r="C4" s="88" t="s">
        <v>447</v>
      </c>
      <c r="D4" s="127" t="s">
        <v>448</v>
      </c>
      <c r="E4" s="88" t="s">
        <v>449</v>
      </c>
      <c r="F4" s="127" t="s">
        <v>450</v>
      </c>
      <c r="G4" s="127" t="s">
        <v>446</v>
      </c>
      <c r="H4" s="88" t="s">
        <v>447</v>
      </c>
      <c r="I4" s="127" t="s">
        <v>448</v>
      </c>
      <c r="J4" s="88" t="s">
        <v>449</v>
      </c>
      <c r="K4" s="127" t="s">
        <v>451</v>
      </c>
      <c r="L4" s="661"/>
    </row>
    <row r="5" spans="1:12" ht="36.75" customHeight="1">
      <c r="A5" s="659"/>
      <c r="B5" s="128" t="s">
        <v>245</v>
      </c>
      <c r="C5" s="129" t="s">
        <v>33</v>
      </c>
      <c r="D5" s="130" t="s">
        <v>31</v>
      </c>
      <c r="E5" s="129" t="s">
        <v>32</v>
      </c>
      <c r="F5" s="131" t="s">
        <v>54</v>
      </c>
      <c r="G5" s="128" t="s">
        <v>245</v>
      </c>
      <c r="H5" s="129" t="s">
        <v>33</v>
      </c>
      <c r="I5" s="130" t="s">
        <v>31</v>
      </c>
      <c r="J5" s="129" t="s">
        <v>32</v>
      </c>
      <c r="K5" s="131" t="s">
        <v>54</v>
      </c>
      <c r="L5" s="662"/>
    </row>
    <row r="6" spans="1:12" s="275" customFormat="1" ht="34.5" customHeight="1">
      <c r="A6" s="280" t="s">
        <v>208</v>
      </c>
      <c r="B6" s="491">
        <v>26</v>
      </c>
      <c r="C6" s="492">
        <v>676645</v>
      </c>
      <c r="D6" s="492">
        <v>603486</v>
      </c>
      <c r="E6" s="492">
        <v>409677</v>
      </c>
      <c r="F6" s="493">
        <v>168047</v>
      </c>
      <c r="G6" s="481" t="s">
        <v>777</v>
      </c>
      <c r="H6" s="482" t="s">
        <v>777</v>
      </c>
      <c r="I6" s="482" t="s">
        <v>777</v>
      </c>
      <c r="J6" s="482" t="s">
        <v>777</v>
      </c>
      <c r="K6" s="483" t="s">
        <v>777</v>
      </c>
      <c r="L6" s="280" t="s">
        <v>208</v>
      </c>
    </row>
    <row r="7" spans="1:12" s="275" customFormat="1" ht="34.5" customHeight="1">
      <c r="A7" s="280" t="s">
        <v>649</v>
      </c>
      <c r="B7" s="491">
        <v>26</v>
      </c>
      <c r="C7" s="492">
        <v>659528</v>
      </c>
      <c r="D7" s="492">
        <v>574211</v>
      </c>
      <c r="E7" s="492">
        <v>384081</v>
      </c>
      <c r="F7" s="493">
        <v>170783</v>
      </c>
      <c r="G7" s="481" t="s">
        <v>777</v>
      </c>
      <c r="H7" s="482" t="s">
        <v>777</v>
      </c>
      <c r="I7" s="482" t="s">
        <v>777</v>
      </c>
      <c r="J7" s="482" t="s">
        <v>777</v>
      </c>
      <c r="K7" s="483" t="s">
        <v>777</v>
      </c>
      <c r="L7" s="280" t="s">
        <v>649</v>
      </c>
    </row>
    <row r="8" spans="1:12" s="484" customFormat="1" ht="34.5" customHeight="1">
      <c r="A8" s="279" t="s">
        <v>650</v>
      </c>
      <c r="B8" s="491">
        <v>26</v>
      </c>
      <c r="C8" s="492">
        <v>690938</v>
      </c>
      <c r="D8" s="492">
        <v>603622</v>
      </c>
      <c r="E8" s="492">
        <v>405449</v>
      </c>
      <c r="F8" s="492">
        <v>174312</v>
      </c>
      <c r="G8" s="481" t="s">
        <v>777</v>
      </c>
      <c r="H8" s="482" t="s">
        <v>777</v>
      </c>
      <c r="I8" s="482" t="s">
        <v>777</v>
      </c>
      <c r="J8" s="482" t="s">
        <v>777</v>
      </c>
      <c r="K8" s="483" t="s">
        <v>777</v>
      </c>
      <c r="L8" s="280" t="s">
        <v>650</v>
      </c>
    </row>
    <row r="9" spans="1:12" s="484" customFormat="1" ht="34.5" customHeight="1">
      <c r="A9" s="279" t="s">
        <v>651</v>
      </c>
      <c r="B9" s="491">
        <v>25</v>
      </c>
      <c r="C9" s="492">
        <v>809575</v>
      </c>
      <c r="D9" s="492">
        <v>730033</v>
      </c>
      <c r="E9" s="492">
        <v>427244</v>
      </c>
      <c r="F9" s="492">
        <v>173864</v>
      </c>
      <c r="G9" s="481" t="s">
        <v>777</v>
      </c>
      <c r="H9" s="482" t="s">
        <v>777</v>
      </c>
      <c r="I9" s="482" t="s">
        <v>777</v>
      </c>
      <c r="J9" s="482" t="s">
        <v>777</v>
      </c>
      <c r="K9" s="483" t="s">
        <v>777</v>
      </c>
      <c r="L9" s="280" t="s">
        <v>651</v>
      </c>
    </row>
    <row r="10" spans="1:12" s="275" customFormat="1" ht="34.5" customHeight="1">
      <c r="A10" s="485" t="s">
        <v>778</v>
      </c>
      <c r="B10" s="486">
        <v>25</v>
      </c>
      <c r="C10" s="487">
        <v>915032</v>
      </c>
      <c r="D10" s="487">
        <v>825402</v>
      </c>
      <c r="E10" s="487">
        <v>487632</v>
      </c>
      <c r="F10" s="487">
        <v>181585</v>
      </c>
      <c r="G10" s="488">
        <v>20</v>
      </c>
      <c r="H10" s="489">
        <v>891657</v>
      </c>
      <c r="I10" s="489">
        <v>783256</v>
      </c>
      <c r="J10" s="489">
        <v>526222</v>
      </c>
      <c r="K10" s="490">
        <v>125427</v>
      </c>
      <c r="L10" s="298" t="s">
        <v>778</v>
      </c>
    </row>
    <row r="11" spans="1:12" ht="18" customHeight="1">
      <c r="A11" s="132" t="s">
        <v>779</v>
      </c>
      <c r="E11" s="63"/>
      <c r="F11" s="63"/>
      <c r="J11" s="63"/>
      <c r="K11" s="63" t="s">
        <v>780</v>
      </c>
      <c r="L11" s="63"/>
    </row>
  </sheetData>
  <sheetProtection/>
  <mergeCells count="5">
    <mergeCell ref="A1:L1"/>
    <mergeCell ref="B3:F3"/>
    <mergeCell ref="G3:K3"/>
    <mergeCell ref="A3:A5"/>
    <mergeCell ref="L3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P29"/>
  <sheetViews>
    <sheetView zoomScale="75" zoomScaleNormal="75" zoomScalePageLayoutView="0" workbookViewId="0" topLeftCell="A1">
      <pane xSplit="1" ySplit="11" topLeftCell="B12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1" sqref="A1:P1"/>
    </sheetView>
  </sheetViews>
  <sheetFormatPr defaultColWidth="8.88671875" defaultRowHeight="13.5"/>
  <cols>
    <col min="1" max="1" width="8.88671875" style="133" customWidth="1"/>
    <col min="2" max="2" width="9.21484375" style="163" customWidth="1"/>
    <col min="3" max="15" width="9.21484375" style="133" customWidth="1"/>
    <col min="16" max="16" width="11.3359375" style="133" customWidth="1"/>
    <col min="17" max="16384" width="8.88671875" style="133" customWidth="1"/>
  </cols>
  <sheetData>
    <row r="1" spans="1:16" ht="23.25">
      <c r="A1" s="668" t="s">
        <v>452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  <c r="M1" s="669"/>
      <c r="N1" s="669"/>
      <c r="O1" s="669"/>
      <c r="P1" s="669"/>
    </row>
    <row r="2" s="134" customFormat="1" ht="18" customHeight="1">
      <c r="P2" s="134" t="s">
        <v>453</v>
      </c>
    </row>
    <row r="3" spans="1:16" s="134" customFormat="1" ht="15.75" customHeight="1">
      <c r="A3" s="135" t="s">
        <v>246</v>
      </c>
      <c r="B3" s="136" t="s">
        <v>255</v>
      </c>
      <c r="C3" s="666" t="s">
        <v>256</v>
      </c>
      <c r="D3" s="667"/>
      <c r="E3" s="667"/>
      <c r="F3" s="666" t="s">
        <v>257</v>
      </c>
      <c r="G3" s="667"/>
      <c r="H3" s="667"/>
      <c r="I3" s="666" t="s">
        <v>258</v>
      </c>
      <c r="J3" s="667"/>
      <c r="K3" s="667"/>
      <c r="L3" s="666" t="s">
        <v>259</v>
      </c>
      <c r="M3" s="667"/>
      <c r="N3" s="667"/>
      <c r="O3" s="667"/>
      <c r="P3" s="137" t="s">
        <v>56</v>
      </c>
    </row>
    <row r="4" spans="1:16" s="134" customFormat="1" ht="15.75" customHeight="1">
      <c r="A4" s="138"/>
      <c r="B4" s="139"/>
      <c r="C4" s="140" t="s">
        <v>260</v>
      </c>
      <c r="D4" s="141"/>
      <c r="E4" s="142"/>
      <c r="F4" s="140"/>
      <c r="G4" s="141" t="s">
        <v>261</v>
      </c>
      <c r="H4" s="142"/>
      <c r="I4" s="140"/>
      <c r="J4" s="141" t="s">
        <v>124</v>
      </c>
      <c r="K4" s="142"/>
      <c r="L4" s="663" t="s">
        <v>262</v>
      </c>
      <c r="M4" s="664"/>
      <c r="N4" s="664"/>
      <c r="O4" s="665"/>
      <c r="P4" s="143"/>
    </row>
    <row r="5" spans="1:16" s="134" customFormat="1" ht="15.75" customHeight="1">
      <c r="A5" s="144" t="s">
        <v>342</v>
      </c>
      <c r="B5" s="145"/>
      <c r="C5" s="145"/>
      <c r="D5" s="136" t="s">
        <v>115</v>
      </c>
      <c r="E5" s="136" t="s">
        <v>117</v>
      </c>
      <c r="F5" s="145"/>
      <c r="G5" s="136" t="s">
        <v>119</v>
      </c>
      <c r="H5" s="136" t="s">
        <v>122</v>
      </c>
      <c r="I5" s="145"/>
      <c r="J5" s="136" t="s">
        <v>125</v>
      </c>
      <c r="K5" s="136" t="s">
        <v>127</v>
      </c>
      <c r="L5" s="145"/>
      <c r="M5" s="136" t="s">
        <v>135</v>
      </c>
      <c r="N5" s="136" t="s">
        <v>138</v>
      </c>
      <c r="O5" s="136" t="s">
        <v>129</v>
      </c>
      <c r="P5" s="143" t="s">
        <v>205</v>
      </c>
    </row>
    <row r="6" spans="1:16" s="134" customFormat="1" ht="15.75" customHeight="1">
      <c r="A6" s="138"/>
      <c r="B6" s="145"/>
      <c r="C6" s="145"/>
      <c r="D6" s="145" t="s">
        <v>116</v>
      </c>
      <c r="E6" s="139" t="s">
        <v>118</v>
      </c>
      <c r="F6" s="145"/>
      <c r="G6" s="145" t="s">
        <v>120</v>
      </c>
      <c r="H6" s="139" t="s">
        <v>123</v>
      </c>
      <c r="I6" s="145"/>
      <c r="J6" s="145" t="s">
        <v>126</v>
      </c>
      <c r="K6" s="139" t="s">
        <v>128</v>
      </c>
      <c r="L6" s="145"/>
      <c r="M6" s="146" t="s">
        <v>136</v>
      </c>
      <c r="N6" s="139" t="s">
        <v>139</v>
      </c>
      <c r="O6" s="139" t="s">
        <v>130</v>
      </c>
      <c r="P6" s="143"/>
    </row>
    <row r="7" spans="1:16" s="134" customFormat="1" ht="15.75" customHeight="1">
      <c r="A7" s="144" t="s">
        <v>207</v>
      </c>
      <c r="B7" s="145" t="s">
        <v>263</v>
      </c>
      <c r="C7" s="145"/>
      <c r="D7" s="147"/>
      <c r="E7" s="145" t="s">
        <v>121</v>
      </c>
      <c r="F7" s="145"/>
      <c r="G7" s="147" t="s">
        <v>121</v>
      </c>
      <c r="H7" s="145"/>
      <c r="I7" s="145"/>
      <c r="J7" s="147"/>
      <c r="K7" s="145"/>
      <c r="L7" s="145"/>
      <c r="M7" s="145" t="s">
        <v>137</v>
      </c>
      <c r="N7" s="145" t="s">
        <v>140</v>
      </c>
      <c r="O7" s="145" t="s">
        <v>131</v>
      </c>
      <c r="P7" s="143" t="s">
        <v>206</v>
      </c>
    </row>
    <row r="8" spans="1:16" s="134" customFormat="1" ht="15.75" customHeight="1">
      <c r="A8" s="138"/>
      <c r="B8" s="145"/>
      <c r="C8" s="145"/>
      <c r="D8" s="147"/>
      <c r="E8" s="145"/>
      <c r="F8" s="145"/>
      <c r="G8" s="147"/>
      <c r="H8" s="145"/>
      <c r="I8" s="145"/>
      <c r="J8" s="147"/>
      <c r="K8" s="145"/>
      <c r="L8" s="145"/>
      <c r="M8" s="145" t="s">
        <v>134</v>
      </c>
      <c r="N8" s="145" t="s">
        <v>141</v>
      </c>
      <c r="O8" s="145" t="s">
        <v>132</v>
      </c>
      <c r="P8" s="148"/>
    </row>
    <row r="9" spans="1:16" s="134" customFormat="1" ht="15.75" customHeight="1">
      <c r="A9" s="138"/>
      <c r="B9" s="145"/>
      <c r="C9" s="145"/>
      <c r="D9" s="147"/>
      <c r="E9" s="145"/>
      <c r="F9" s="145"/>
      <c r="G9" s="147"/>
      <c r="H9" s="145"/>
      <c r="I9" s="145"/>
      <c r="J9" s="147"/>
      <c r="K9" s="145"/>
      <c r="L9" s="145"/>
      <c r="M9" s="145"/>
      <c r="N9" s="145" t="s">
        <v>142</v>
      </c>
      <c r="O9" s="145" t="s">
        <v>133</v>
      </c>
      <c r="P9" s="148"/>
    </row>
    <row r="10" spans="1:16" s="134" customFormat="1" ht="15.75" customHeight="1">
      <c r="A10" s="142"/>
      <c r="B10" s="149" t="s">
        <v>264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50"/>
      <c r="O10" s="149" t="s">
        <v>134</v>
      </c>
      <c r="P10" s="151"/>
    </row>
    <row r="11" spans="1:16" s="157" customFormat="1" ht="33" customHeight="1">
      <c r="A11" s="152" t="s">
        <v>454</v>
      </c>
      <c r="B11" s="153">
        <v>1000</v>
      </c>
      <c r="C11" s="154">
        <v>142.5</v>
      </c>
      <c r="D11" s="154">
        <v>134.4</v>
      </c>
      <c r="E11" s="154">
        <v>8.1</v>
      </c>
      <c r="F11" s="154">
        <v>16.1</v>
      </c>
      <c r="G11" s="154">
        <v>3.9</v>
      </c>
      <c r="H11" s="154">
        <v>12.2</v>
      </c>
      <c r="I11" s="154">
        <v>52.1</v>
      </c>
      <c r="J11" s="154">
        <v>46</v>
      </c>
      <c r="K11" s="154">
        <v>6.1</v>
      </c>
      <c r="L11" s="154">
        <v>126.9</v>
      </c>
      <c r="M11" s="154">
        <v>60.8</v>
      </c>
      <c r="N11" s="154">
        <v>7.1</v>
      </c>
      <c r="O11" s="155">
        <v>19.9</v>
      </c>
      <c r="P11" s="156" t="s">
        <v>455</v>
      </c>
    </row>
    <row r="12" spans="1:16" s="157" customFormat="1" ht="33" customHeight="1">
      <c r="A12" s="158" t="s">
        <v>456</v>
      </c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O12" s="161"/>
      <c r="P12" s="162" t="s">
        <v>457</v>
      </c>
    </row>
    <row r="13" spans="1:16" s="275" customFormat="1" ht="33" customHeight="1">
      <c r="A13" s="283" t="s">
        <v>208</v>
      </c>
      <c r="B13" s="13">
        <v>101.9</v>
      </c>
      <c r="C13" s="14">
        <v>99.3</v>
      </c>
      <c r="D13" s="14">
        <v>99.1</v>
      </c>
      <c r="E13" s="14">
        <v>103.2</v>
      </c>
      <c r="F13" s="14">
        <v>99.7</v>
      </c>
      <c r="G13" s="14">
        <v>98.8</v>
      </c>
      <c r="H13" s="14">
        <v>100</v>
      </c>
      <c r="I13" s="14">
        <v>102.4</v>
      </c>
      <c r="J13" s="14">
        <v>102.6</v>
      </c>
      <c r="K13" s="14">
        <v>100.8</v>
      </c>
      <c r="L13" s="14">
        <v>101.3</v>
      </c>
      <c r="M13" s="14">
        <v>99.1</v>
      </c>
      <c r="N13" s="14">
        <v>100.3</v>
      </c>
      <c r="O13" s="15">
        <v>102.5</v>
      </c>
      <c r="P13" s="284" t="s">
        <v>208</v>
      </c>
    </row>
    <row r="14" spans="1:16" s="275" customFormat="1" ht="33" customHeight="1">
      <c r="A14" s="283" t="s">
        <v>649</v>
      </c>
      <c r="B14" s="13">
        <v>104.1</v>
      </c>
      <c r="C14" s="14">
        <v>102.5</v>
      </c>
      <c r="D14" s="14">
        <v>102.1</v>
      </c>
      <c r="E14" s="14">
        <v>109.6</v>
      </c>
      <c r="F14" s="14">
        <v>100.1</v>
      </c>
      <c r="G14" s="14">
        <v>100.1</v>
      </c>
      <c r="H14" s="14">
        <v>100</v>
      </c>
      <c r="I14" s="14">
        <v>105</v>
      </c>
      <c r="J14" s="14">
        <v>105.3</v>
      </c>
      <c r="K14" s="14">
        <v>102.7</v>
      </c>
      <c r="L14" s="14">
        <v>102.5</v>
      </c>
      <c r="M14" s="14">
        <v>99.3</v>
      </c>
      <c r="N14" s="14">
        <v>100.3</v>
      </c>
      <c r="O14" s="15">
        <v>104.5</v>
      </c>
      <c r="P14" s="284" t="s">
        <v>649</v>
      </c>
    </row>
    <row r="15" spans="1:16" s="288" customFormat="1" ht="33" customHeight="1">
      <c r="A15" s="283" t="s">
        <v>650</v>
      </c>
      <c r="B15" s="285">
        <v>109.4</v>
      </c>
      <c r="C15" s="286">
        <v>108.9</v>
      </c>
      <c r="D15" s="286">
        <v>108.2</v>
      </c>
      <c r="E15" s="286">
        <v>120.1</v>
      </c>
      <c r="F15" s="286">
        <v>100.3</v>
      </c>
      <c r="G15" s="286">
        <v>101.3</v>
      </c>
      <c r="H15" s="286">
        <v>100</v>
      </c>
      <c r="I15" s="286">
        <v>107.7</v>
      </c>
      <c r="J15" s="286">
        <v>108</v>
      </c>
      <c r="K15" s="286">
        <v>105.4</v>
      </c>
      <c r="L15" s="286">
        <v>109.5</v>
      </c>
      <c r="M15" s="286">
        <v>99.9</v>
      </c>
      <c r="N15" s="286">
        <v>103.5</v>
      </c>
      <c r="O15" s="287">
        <v>107.7</v>
      </c>
      <c r="P15" s="283" t="s">
        <v>650</v>
      </c>
    </row>
    <row r="16" spans="1:16" s="288" customFormat="1" ht="33" customHeight="1">
      <c r="A16" s="283" t="s">
        <v>651</v>
      </c>
      <c r="B16" s="285">
        <v>111.4</v>
      </c>
      <c r="C16" s="286">
        <v>117.5</v>
      </c>
      <c r="D16" s="286">
        <v>116.6</v>
      </c>
      <c r="E16" s="286">
        <v>132.1</v>
      </c>
      <c r="F16" s="286">
        <v>101.1</v>
      </c>
      <c r="G16" s="286">
        <v>104.3</v>
      </c>
      <c r="H16" s="286">
        <v>100</v>
      </c>
      <c r="I16" s="286">
        <v>113.1</v>
      </c>
      <c r="J16" s="286">
        <v>113.5</v>
      </c>
      <c r="K16" s="286">
        <v>109.6</v>
      </c>
      <c r="L16" s="286">
        <v>105.1</v>
      </c>
      <c r="M16" s="286">
        <v>100.5</v>
      </c>
      <c r="N16" s="286">
        <v>111.1</v>
      </c>
      <c r="O16" s="287">
        <v>105.6</v>
      </c>
      <c r="P16" s="283" t="s">
        <v>651</v>
      </c>
    </row>
    <row r="17" spans="1:16" s="293" customFormat="1" ht="33" customHeight="1">
      <c r="A17" s="289" t="s">
        <v>672</v>
      </c>
      <c r="B17" s="290">
        <f aca="true" t="shared" si="0" ref="B17:O17">AVERAGE(B18:B29)</f>
        <v>115.19166666666666</v>
      </c>
      <c r="C17" s="291">
        <f t="shared" si="0"/>
        <v>124.41666666666669</v>
      </c>
      <c r="D17" s="291">
        <f t="shared" si="0"/>
        <v>123.76666666666665</v>
      </c>
      <c r="E17" s="291">
        <f t="shared" si="0"/>
        <v>135.275</v>
      </c>
      <c r="F17" s="291">
        <f t="shared" si="0"/>
        <v>101.50833333333334</v>
      </c>
      <c r="G17" s="291">
        <f t="shared" si="0"/>
        <v>106.27499999999998</v>
      </c>
      <c r="H17" s="291">
        <f t="shared" si="0"/>
        <v>100</v>
      </c>
      <c r="I17" s="291">
        <f t="shared" si="0"/>
        <v>116.86666666666667</v>
      </c>
      <c r="J17" s="291">
        <f t="shared" si="0"/>
        <v>117.71666666666668</v>
      </c>
      <c r="K17" s="291">
        <f t="shared" si="0"/>
        <v>110.35000000000001</v>
      </c>
      <c r="L17" s="291">
        <f t="shared" si="0"/>
        <v>109.26666666666665</v>
      </c>
      <c r="M17" s="291">
        <f t="shared" si="0"/>
        <v>101.7</v>
      </c>
      <c r="N17" s="291">
        <f t="shared" si="0"/>
        <v>116.20833333333333</v>
      </c>
      <c r="O17" s="292">
        <f t="shared" si="0"/>
        <v>106.39999999999999</v>
      </c>
      <c r="P17" s="289" t="s">
        <v>672</v>
      </c>
    </row>
    <row r="18" spans="1:16" s="297" customFormat="1" ht="25.5" customHeight="1">
      <c r="A18" s="283" t="s">
        <v>673</v>
      </c>
      <c r="B18" s="294">
        <v>113.2</v>
      </c>
      <c r="C18" s="295">
        <v>119.6</v>
      </c>
      <c r="D18" s="295">
        <v>118.8</v>
      </c>
      <c r="E18" s="295">
        <v>133.3</v>
      </c>
      <c r="F18" s="295">
        <v>101.4</v>
      </c>
      <c r="G18" s="295">
        <v>105.9</v>
      </c>
      <c r="H18" s="295">
        <v>100</v>
      </c>
      <c r="I18" s="295">
        <v>116</v>
      </c>
      <c r="J18" s="295">
        <v>116.6</v>
      </c>
      <c r="K18" s="295">
        <v>111</v>
      </c>
      <c r="L18" s="295">
        <v>108.1</v>
      </c>
      <c r="M18" s="295">
        <v>100.8</v>
      </c>
      <c r="N18" s="295">
        <v>114</v>
      </c>
      <c r="O18" s="296">
        <v>106.5</v>
      </c>
      <c r="P18" s="283" t="s">
        <v>1</v>
      </c>
    </row>
    <row r="19" spans="1:16" s="297" customFormat="1" ht="25.5" customHeight="1">
      <c r="A19" s="283" t="s">
        <v>674</v>
      </c>
      <c r="B19" s="294">
        <v>113.6</v>
      </c>
      <c r="C19" s="295">
        <v>120.4</v>
      </c>
      <c r="D19" s="295">
        <v>119.6</v>
      </c>
      <c r="E19" s="295">
        <v>133.9</v>
      </c>
      <c r="F19" s="295">
        <v>101.4</v>
      </c>
      <c r="G19" s="295">
        <v>105.9</v>
      </c>
      <c r="H19" s="295">
        <v>100</v>
      </c>
      <c r="I19" s="295">
        <v>116</v>
      </c>
      <c r="J19" s="295">
        <v>116.7</v>
      </c>
      <c r="K19" s="295">
        <v>111</v>
      </c>
      <c r="L19" s="295">
        <v>108.1</v>
      </c>
      <c r="M19" s="295">
        <v>101.1</v>
      </c>
      <c r="N19" s="295">
        <v>114.3</v>
      </c>
      <c r="O19" s="296">
        <v>107.2</v>
      </c>
      <c r="P19" s="283" t="s">
        <v>2</v>
      </c>
    </row>
    <row r="20" spans="1:16" s="297" customFormat="1" ht="25.5" customHeight="1">
      <c r="A20" s="283" t="s">
        <v>675</v>
      </c>
      <c r="B20" s="294">
        <v>114.3</v>
      </c>
      <c r="C20" s="295">
        <v>122</v>
      </c>
      <c r="D20" s="295">
        <v>121.3</v>
      </c>
      <c r="E20" s="295">
        <v>133.9</v>
      </c>
      <c r="F20" s="295">
        <v>101.4</v>
      </c>
      <c r="G20" s="295">
        <v>106</v>
      </c>
      <c r="H20" s="295">
        <v>100</v>
      </c>
      <c r="I20" s="295">
        <v>116.1</v>
      </c>
      <c r="J20" s="295">
        <v>116.8</v>
      </c>
      <c r="K20" s="295">
        <v>111</v>
      </c>
      <c r="L20" s="295">
        <v>108.4</v>
      </c>
      <c r="M20" s="295">
        <v>101.2</v>
      </c>
      <c r="N20" s="295">
        <v>113.9</v>
      </c>
      <c r="O20" s="296">
        <v>105.9</v>
      </c>
      <c r="P20" s="283" t="s">
        <v>3</v>
      </c>
    </row>
    <row r="21" spans="1:16" s="297" customFormat="1" ht="25.5" customHeight="1">
      <c r="A21" s="283" t="s">
        <v>676</v>
      </c>
      <c r="B21" s="294">
        <v>114.5</v>
      </c>
      <c r="C21" s="295">
        <v>121.8</v>
      </c>
      <c r="D21" s="295">
        <v>121</v>
      </c>
      <c r="E21" s="295">
        <v>134.1</v>
      </c>
      <c r="F21" s="295">
        <v>101.4</v>
      </c>
      <c r="G21" s="295">
        <v>106</v>
      </c>
      <c r="H21" s="295">
        <v>100</v>
      </c>
      <c r="I21" s="295">
        <v>116.1</v>
      </c>
      <c r="J21" s="295">
        <v>116.8</v>
      </c>
      <c r="K21" s="295">
        <v>111</v>
      </c>
      <c r="L21" s="295">
        <v>109.3</v>
      </c>
      <c r="M21" s="295">
        <v>101.4</v>
      </c>
      <c r="N21" s="295">
        <v>113.9</v>
      </c>
      <c r="O21" s="296">
        <v>107.8</v>
      </c>
      <c r="P21" s="283" t="s">
        <v>4</v>
      </c>
    </row>
    <row r="22" spans="1:16" s="297" customFormat="1" ht="25.5" customHeight="1">
      <c r="A22" s="283" t="s">
        <v>677</v>
      </c>
      <c r="B22" s="294">
        <v>114.6</v>
      </c>
      <c r="C22" s="295">
        <v>121.4</v>
      </c>
      <c r="D22" s="295">
        <v>120.6</v>
      </c>
      <c r="E22" s="295">
        <v>135</v>
      </c>
      <c r="F22" s="295">
        <v>101.4</v>
      </c>
      <c r="G22" s="295">
        <v>106</v>
      </c>
      <c r="H22" s="295">
        <v>100</v>
      </c>
      <c r="I22" s="295">
        <v>116.5</v>
      </c>
      <c r="J22" s="295">
        <v>117.2</v>
      </c>
      <c r="K22" s="295">
        <v>111</v>
      </c>
      <c r="L22" s="295">
        <v>109.3</v>
      </c>
      <c r="M22" s="295">
        <v>101.5</v>
      </c>
      <c r="N22" s="295">
        <v>114</v>
      </c>
      <c r="O22" s="296">
        <v>106.6</v>
      </c>
      <c r="P22" s="283" t="s">
        <v>5</v>
      </c>
    </row>
    <row r="23" spans="1:16" s="297" customFormat="1" ht="25.5" customHeight="1">
      <c r="A23" s="283" t="s">
        <v>678</v>
      </c>
      <c r="B23" s="294">
        <v>114.5</v>
      </c>
      <c r="C23" s="295">
        <v>120.2</v>
      </c>
      <c r="D23" s="295">
        <v>119.3</v>
      </c>
      <c r="E23" s="295">
        <v>135.6</v>
      </c>
      <c r="F23" s="295">
        <v>101.4</v>
      </c>
      <c r="G23" s="295">
        <v>105.9</v>
      </c>
      <c r="H23" s="295">
        <v>100</v>
      </c>
      <c r="I23" s="295">
        <v>117</v>
      </c>
      <c r="J23" s="295">
        <v>117.8</v>
      </c>
      <c r="K23" s="295">
        <v>111</v>
      </c>
      <c r="L23" s="295">
        <v>109.3</v>
      </c>
      <c r="M23" s="295">
        <v>101.6</v>
      </c>
      <c r="N23" s="295">
        <v>116.8</v>
      </c>
      <c r="O23" s="296">
        <v>105.8</v>
      </c>
      <c r="P23" s="283" t="s">
        <v>6</v>
      </c>
    </row>
    <row r="24" spans="1:16" s="297" customFormat="1" ht="25.5" customHeight="1">
      <c r="A24" s="283" t="s">
        <v>679</v>
      </c>
      <c r="B24" s="294">
        <v>115.1</v>
      </c>
      <c r="C24" s="295">
        <v>122.2</v>
      </c>
      <c r="D24" s="295">
        <v>121.4</v>
      </c>
      <c r="E24" s="295">
        <v>135.3</v>
      </c>
      <c r="F24" s="295">
        <v>101.4</v>
      </c>
      <c r="G24" s="295">
        <v>105.9</v>
      </c>
      <c r="H24" s="295">
        <v>100</v>
      </c>
      <c r="I24" s="295">
        <v>117</v>
      </c>
      <c r="J24" s="295">
        <v>117.7</v>
      </c>
      <c r="K24" s="295">
        <v>111.6</v>
      </c>
      <c r="L24" s="295">
        <v>109.4</v>
      </c>
      <c r="M24" s="295">
        <v>101.8</v>
      </c>
      <c r="N24" s="295">
        <v>117.1</v>
      </c>
      <c r="O24" s="296">
        <v>104.7</v>
      </c>
      <c r="P24" s="283" t="s">
        <v>7</v>
      </c>
    </row>
    <row r="25" spans="1:16" s="297" customFormat="1" ht="25.5" customHeight="1">
      <c r="A25" s="283" t="s">
        <v>680</v>
      </c>
      <c r="B25" s="294">
        <v>115.3</v>
      </c>
      <c r="C25" s="295">
        <v>123.5</v>
      </c>
      <c r="D25" s="295">
        <v>122.8</v>
      </c>
      <c r="E25" s="295">
        <v>135.6</v>
      </c>
      <c r="F25" s="295">
        <v>101.5</v>
      </c>
      <c r="G25" s="295">
        <v>106.2</v>
      </c>
      <c r="H25" s="295">
        <v>100</v>
      </c>
      <c r="I25" s="295">
        <v>117</v>
      </c>
      <c r="J25" s="295">
        <v>117.7</v>
      </c>
      <c r="K25" s="295">
        <v>111.6</v>
      </c>
      <c r="L25" s="295">
        <v>109.4</v>
      </c>
      <c r="M25" s="295">
        <v>101.9</v>
      </c>
      <c r="N25" s="295">
        <v>117.1</v>
      </c>
      <c r="O25" s="296">
        <v>106.2</v>
      </c>
      <c r="P25" s="283" t="s">
        <v>8</v>
      </c>
    </row>
    <row r="26" spans="1:16" s="297" customFormat="1" ht="25.5" customHeight="1">
      <c r="A26" s="283" t="s">
        <v>681</v>
      </c>
      <c r="B26" s="294">
        <v>116.5</v>
      </c>
      <c r="C26" s="295">
        <v>131.5</v>
      </c>
      <c r="D26" s="295">
        <v>131.4</v>
      </c>
      <c r="E26" s="295">
        <v>132.8</v>
      </c>
      <c r="F26" s="295">
        <v>101.7</v>
      </c>
      <c r="G26" s="295">
        <v>106.8</v>
      </c>
      <c r="H26" s="295">
        <v>100</v>
      </c>
      <c r="I26" s="295">
        <v>117.4</v>
      </c>
      <c r="J26" s="295">
        <v>118</v>
      </c>
      <c r="K26" s="295">
        <v>112.4</v>
      </c>
      <c r="L26" s="295">
        <v>108.8</v>
      </c>
      <c r="M26" s="295">
        <v>102</v>
      </c>
      <c r="N26" s="295">
        <v>117.3</v>
      </c>
      <c r="O26" s="296">
        <v>104.2</v>
      </c>
      <c r="P26" s="283" t="s">
        <v>9</v>
      </c>
    </row>
    <row r="27" spans="1:16" s="297" customFormat="1" ht="25.5" customHeight="1">
      <c r="A27" s="283" t="s">
        <v>682</v>
      </c>
      <c r="B27" s="294">
        <v>117</v>
      </c>
      <c r="C27" s="295">
        <v>133.4</v>
      </c>
      <c r="D27" s="295">
        <v>133.2</v>
      </c>
      <c r="E27" s="295">
        <v>135.6</v>
      </c>
      <c r="F27" s="295">
        <v>101.7</v>
      </c>
      <c r="G27" s="295">
        <v>106.8</v>
      </c>
      <c r="H27" s="295">
        <v>100</v>
      </c>
      <c r="I27" s="295">
        <v>117.5</v>
      </c>
      <c r="J27" s="295">
        <v>118.2</v>
      </c>
      <c r="K27" s="295">
        <v>111.7</v>
      </c>
      <c r="L27" s="295">
        <v>109.4</v>
      </c>
      <c r="M27" s="295">
        <v>102.1</v>
      </c>
      <c r="N27" s="295">
        <v>117.8</v>
      </c>
      <c r="O27" s="296">
        <v>106.5</v>
      </c>
      <c r="P27" s="283" t="s">
        <v>10</v>
      </c>
    </row>
    <row r="28" spans="1:16" s="297" customFormat="1" ht="25.5" customHeight="1">
      <c r="A28" s="283" t="s">
        <v>683</v>
      </c>
      <c r="B28" s="294">
        <v>116.5</v>
      </c>
      <c r="C28" s="295">
        <v>128.1</v>
      </c>
      <c r="D28" s="295">
        <v>127.5</v>
      </c>
      <c r="E28" s="295">
        <v>138.5</v>
      </c>
      <c r="F28" s="295">
        <v>101.7</v>
      </c>
      <c r="G28" s="295">
        <v>106.8</v>
      </c>
      <c r="H28" s="295">
        <v>100</v>
      </c>
      <c r="I28" s="295">
        <v>117</v>
      </c>
      <c r="J28" s="295">
        <v>119.5</v>
      </c>
      <c r="K28" s="295">
        <v>98.4</v>
      </c>
      <c r="L28" s="295">
        <v>110.1</v>
      </c>
      <c r="M28" s="295">
        <v>102.5</v>
      </c>
      <c r="N28" s="295">
        <v>119</v>
      </c>
      <c r="O28" s="296">
        <v>107.3</v>
      </c>
      <c r="P28" s="283" t="s">
        <v>11</v>
      </c>
    </row>
    <row r="29" spans="1:16" s="297" customFormat="1" ht="25.5" customHeight="1">
      <c r="A29" s="298" t="s">
        <v>684</v>
      </c>
      <c r="B29" s="299">
        <v>117.2</v>
      </c>
      <c r="C29" s="300">
        <v>128.9</v>
      </c>
      <c r="D29" s="300">
        <v>128.3</v>
      </c>
      <c r="E29" s="300">
        <v>139.7</v>
      </c>
      <c r="F29" s="300">
        <v>101.7</v>
      </c>
      <c r="G29" s="300">
        <v>107.1</v>
      </c>
      <c r="H29" s="300">
        <v>100</v>
      </c>
      <c r="I29" s="300">
        <v>118.8</v>
      </c>
      <c r="J29" s="300">
        <v>119.6</v>
      </c>
      <c r="K29" s="300">
        <v>112.5</v>
      </c>
      <c r="L29" s="300">
        <v>111.6</v>
      </c>
      <c r="M29" s="300">
        <v>102.5</v>
      </c>
      <c r="N29" s="300">
        <v>119.3</v>
      </c>
      <c r="O29" s="301">
        <v>108.1</v>
      </c>
      <c r="P29" s="298" t="s">
        <v>12</v>
      </c>
    </row>
  </sheetData>
  <sheetProtection/>
  <mergeCells count="6">
    <mergeCell ref="L4:O4"/>
    <mergeCell ref="I3:K3"/>
    <mergeCell ref="L3:O3"/>
    <mergeCell ref="A1:P1"/>
    <mergeCell ref="C3:E3"/>
    <mergeCell ref="F3:H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zoomScale="75" zoomScaleNormal="75" zoomScalePageLayoutView="0" workbookViewId="0" topLeftCell="A2">
      <pane xSplit="1" ySplit="11" topLeftCell="B13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2" sqref="A2:O2"/>
    </sheetView>
  </sheetViews>
  <sheetFormatPr defaultColWidth="8.88671875" defaultRowHeight="13.5"/>
  <cols>
    <col min="1" max="1" width="8.88671875" style="42" customWidth="1"/>
    <col min="2" max="2" width="9.6640625" style="191" customWidth="1"/>
    <col min="3" max="14" width="9.6640625" style="42" customWidth="1"/>
    <col min="15" max="15" width="11.3359375" style="42" customWidth="1"/>
    <col min="16" max="16384" width="8.88671875" style="42" customWidth="1"/>
  </cols>
  <sheetData>
    <row r="1" spans="1:15" ht="23.25">
      <c r="A1" s="646" t="s">
        <v>458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</row>
    <row r="2" spans="1:17" ht="24" customHeight="1">
      <c r="A2" s="646" t="s">
        <v>459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164"/>
      <c r="Q2" s="164"/>
    </row>
    <row r="3" s="11" customFormat="1" ht="18" customHeight="1">
      <c r="O3" s="11" t="s">
        <v>460</v>
      </c>
    </row>
    <row r="4" spans="1:15" s="11" customFormat="1" ht="18.75" customHeight="1">
      <c r="A4" s="165" t="s">
        <v>461</v>
      </c>
      <c r="B4" s="54"/>
      <c r="C4" s="672" t="s">
        <v>462</v>
      </c>
      <c r="D4" s="673"/>
      <c r="E4" s="673"/>
      <c r="F4" s="673"/>
      <c r="G4" s="673"/>
      <c r="H4" s="673"/>
      <c r="I4" s="672" t="s">
        <v>463</v>
      </c>
      <c r="J4" s="673"/>
      <c r="K4" s="673"/>
      <c r="L4" s="673"/>
      <c r="M4" s="672" t="s">
        <v>464</v>
      </c>
      <c r="N4" s="673"/>
      <c r="O4" s="59"/>
    </row>
    <row r="5" spans="1:15" s="11" customFormat="1" ht="18.75" customHeight="1">
      <c r="A5" s="9"/>
      <c r="B5" s="56"/>
      <c r="C5" s="93"/>
      <c r="D5" s="90"/>
      <c r="E5" s="90"/>
      <c r="F5" s="90"/>
      <c r="G5" s="90"/>
      <c r="H5" s="91"/>
      <c r="I5" s="93"/>
      <c r="K5" s="90"/>
      <c r="L5" s="91"/>
      <c r="M5" s="670" t="s">
        <v>465</v>
      </c>
      <c r="N5" s="671"/>
      <c r="O5" s="48"/>
    </row>
    <row r="6" spans="1:15" s="11" customFormat="1" ht="18.75" customHeight="1">
      <c r="A6" s="96" t="s">
        <v>466</v>
      </c>
      <c r="B6" s="167" t="s">
        <v>467</v>
      </c>
      <c r="C6" s="55"/>
      <c r="D6" s="54" t="s">
        <v>468</v>
      </c>
      <c r="E6" s="54" t="s">
        <v>469</v>
      </c>
      <c r="F6" s="54" t="s">
        <v>470</v>
      </c>
      <c r="G6" s="54" t="s">
        <v>471</v>
      </c>
      <c r="H6" s="54" t="s">
        <v>472</v>
      </c>
      <c r="I6" s="55"/>
      <c r="J6" s="54" t="s">
        <v>473</v>
      </c>
      <c r="K6" s="54" t="s">
        <v>474</v>
      </c>
      <c r="L6" s="54" t="s">
        <v>475</v>
      </c>
      <c r="M6" s="55"/>
      <c r="N6" s="54" t="s">
        <v>476</v>
      </c>
      <c r="O6" s="48" t="s">
        <v>477</v>
      </c>
    </row>
    <row r="7" spans="1:15" s="11" customFormat="1" ht="18.75" customHeight="1">
      <c r="A7" s="9"/>
      <c r="B7" s="55"/>
      <c r="C7" s="55"/>
      <c r="D7" s="55" t="s">
        <v>478</v>
      </c>
      <c r="E7" s="95" t="s">
        <v>479</v>
      </c>
      <c r="F7" s="55" t="s">
        <v>480</v>
      </c>
      <c r="G7" s="55" t="s">
        <v>480</v>
      </c>
      <c r="H7" s="56" t="s">
        <v>481</v>
      </c>
      <c r="I7" s="55"/>
      <c r="J7" s="95" t="s">
        <v>482</v>
      </c>
      <c r="K7" s="55" t="s">
        <v>483</v>
      </c>
      <c r="L7" s="56" t="s">
        <v>484</v>
      </c>
      <c r="M7" s="55"/>
      <c r="N7" s="56" t="s">
        <v>485</v>
      </c>
      <c r="O7" s="48"/>
    </row>
    <row r="8" spans="1:15" s="11" customFormat="1" ht="18.75" customHeight="1">
      <c r="A8" s="96" t="s">
        <v>486</v>
      </c>
      <c r="B8" s="55"/>
      <c r="C8" s="55"/>
      <c r="D8" s="55"/>
      <c r="E8" s="95" t="s">
        <v>487</v>
      </c>
      <c r="F8" s="55" t="s">
        <v>488</v>
      </c>
      <c r="G8" s="55" t="s">
        <v>489</v>
      </c>
      <c r="H8" s="56" t="s">
        <v>487</v>
      </c>
      <c r="I8" s="55"/>
      <c r="J8" s="95" t="s">
        <v>490</v>
      </c>
      <c r="K8" s="55" t="s">
        <v>491</v>
      </c>
      <c r="L8" s="56" t="s">
        <v>492</v>
      </c>
      <c r="M8" s="55"/>
      <c r="N8" s="56" t="s">
        <v>493</v>
      </c>
      <c r="O8" s="48" t="s">
        <v>494</v>
      </c>
    </row>
    <row r="9" spans="1:15" s="11" customFormat="1" ht="18.75" customHeight="1">
      <c r="A9" s="9"/>
      <c r="B9" s="55"/>
      <c r="C9" s="55"/>
      <c r="D9" s="55"/>
      <c r="E9" s="95" t="s">
        <v>495</v>
      </c>
      <c r="F9" s="55"/>
      <c r="G9" s="55"/>
      <c r="H9" s="56" t="s">
        <v>496</v>
      </c>
      <c r="I9" s="55"/>
      <c r="J9" s="95" t="s">
        <v>497</v>
      </c>
      <c r="K9" s="55"/>
      <c r="L9" s="56" t="s">
        <v>498</v>
      </c>
      <c r="M9" s="55"/>
      <c r="N9" s="56"/>
      <c r="O9" s="48"/>
    </row>
    <row r="10" spans="1:15" s="11" customFormat="1" ht="18.75" customHeight="1">
      <c r="A10" s="9"/>
      <c r="B10" s="55"/>
      <c r="C10" s="55"/>
      <c r="D10" s="166"/>
      <c r="E10" s="166"/>
      <c r="F10" s="166"/>
      <c r="G10" s="166"/>
      <c r="H10" s="55" t="s">
        <v>499</v>
      </c>
      <c r="I10" s="55"/>
      <c r="J10" s="166" t="s">
        <v>499</v>
      </c>
      <c r="K10" s="166"/>
      <c r="L10" s="55"/>
      <c r="M10" s="55"/>
      <c r="N10" s="55"/>
      <c r="O10" s="168"/>
    </row>
    <row r="11" spans="1:15" s="11" customFormat="1" ht="18.75" customHeight="1">
      <c r="A11" s="91"/>
      <c r="B11" s="57" t="s">
        <v>500</v>
      </c>
      <c r="C11" s="57"/>
      <c r="D11" s="57"/>
      <c r="E11" s="57"/>
      <c r="F11" s="57"/>
      <c r="G11" s="57"/>
      <c r="H11" s="57" t="s">
        <v>498</v>
      </c>
      <c r="I11" s="57"/>
      <c r="J11" s="57" t="s">
        <v>488</v>
      </c>
      <c r="K11" s="57"/>
      <c r="L11" s="57"/>
      <c r="M11" s="57"/>
      <c r="N11" s="57"/>
      <c r="O11" s="51"/>
    </row>
    <row r="12" spans="1:15" ht="33" customHeight="1">
      <c r="A12" s="169" t="s">
        <v>501</v>
      </c>
      <c r="B12" s="170">
        <v>39.1</v>
      </c>
      <c r="C12" s="171">
        <v>41.9</v>
      </c>
      <c r="D12" s="171">
        <v>7.8</v>
      </c>
      <c r="E12" s="171">
        <v>2.1</v>
      </c>
      <c r="F12" s="171">
        <v>14.6</v>
      </c>
      <c r="G12" s="171">
        <v>2</v>
      </c>
      <c r="H12" s="171">
        <v>15.4</v>
      </c>
      <c r="I12" s="171">
        <v>55.4</v>
      </c>
      <c r="J12" s="171">
        <v>19.4</v>
      </c>
      <c r="K12" s="171">
        <v>34.3</v>
      </c>
      <c r="L12" s="171">
        <v>1.7</v>
      </c>
      <c r="M12" s="171">
        <v>119.5</v>
      </c>
      <c r="N12" s="172">
        <v>22.1</v>
      </c>
      <c r="O12" s="173" t="s">
        <v>502</v>
      </c>
    </row>
    <row r="13" spans="1:15" ht="33" customHeight="1">
      <c r="A13" s="174" t="s">
        <v>503</v>
      </c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7"/>
      <c r="O13" s="178" t="s">
        <v>504</v>
      </c>
    </row>
    <row r="14" spans="1:15" s="275" customFormat="1" ht="33" customHeight="1">
      <c r="A14" s="302" t="s">
        <v>208</v>
      </c>
      <c r="B14" s="13">
        <v>104.2</v>
      </c>
      <c r="C14" s="14">
        <v>104.3</v>
      </c>
      <c r="D14" s="14">
        <v>103.1</v>
      </c>
      <c r="E14" s="14">
        <v>114.9</v>
      </c>
      <c r="F14" s="14">
        <v>98.8</v>
      </c>
      <c r="G14" s="14">
        <v>100.5</v>
      </c>
      <c r="H14" s="14">
        <v>109.1</v>
      </c>
      <c r="I14" s="14">
        <v>101.9</v>
      </c>
      <c r="J14" s="14">
        <v>101.3</v>
      </c>
      <c r="K14" s="14">
        <v>102.3</v>
      </c>
      <c r="L14" s="14">
        <v>99.6</v>
      </c>
      <c r="M14" s="14">
        <v>104.3</v>
      </c>
      <c r="N14" s="15">
        <v>103.1</v>
      </c>
      <c r="O14" s="284" t="s">
        <v>208</v>
      </c>
    </row>
    <row r="15" spans="1:15" s="275" customFormat="1" ht="33" customHeight="1">
      <c r="A15" s="302" t="s">
        <v>649</v>
      </c>
      <c r="B15" s="13">
        <v>106.9</v>
      </c>
      <c r="C15" s="14">
        <v>110.3</v>
      </c>
      <c r="D15" s="14">
        <v>108.5</v>
      </c>
      <c r="E15" s="14">
        <v>116.6</v>
      </c>
      <c r="F15" s="14">
        <v>98.8</v>
      </c>
      <c r="G15" s="14">
        <v>105.2</v>
      </c>
      <c r="H15" s="14">
        <v>122</v>
      </c>
      <c r="I15" s="14">
        <v>104.8</v>
      </c>
      <c r="J15" s="14">
        <v>101.9</v>
      </c>
      <c r="K15" s="14">
        <v>106.7</v>
      </c>
      <c r="L15" s="14">
        <v>100.9</v>
      </c>
      <c r="M15" s="14">
        <v>106</v>
      </c>
      <c r="N15" s="15">
        <v>103.7</v>
      </c>
      <c r="O15" s="284" t="s">
        <v>649</v>
      </c>
    </row>
    <row r="16" spans="1:15" s="288" customFormat="1" ht="33" customHeight="1">
      <c r="A16" s="302" t="s">
        <v>650</v>
      </c>
      <c r="B16" s="285">
        <v>126.5</v>
      </c>
      <c r="C16" s="286">
        <v>115.7</v>
      </c>
      <c r="D16" s="286">
        <v>114.4</v>
      </c>
      <c r="E16" s="286">
        <v>124.1</v>
      </c>
      <c r="F16" s="286">
        <v>101.8</v>
      </c>
      <c r="G16" s="286">
        <v>112.9</v>
      </c>
      <c r="H16" s="286">
        <v>128.6</v>
      </c>
      <c r="I16" s="286">
        <v>106.3</v>
      </c>
      <c r="J16" s="286">
        <v>101.3</v>
      </c>
      <c r="K16" s="286">
        <v>109.3</v>
      </c>
      <c r="L16" s="286">
        <v>103.1</v>
      </c>
      <c r="M16" s="286">
        <v>116.9</v>
      </c>
      <c r="N16" s="287">
        <v>104.7</v>
      </c>
      <c r="O16" s="283" t="s">
        <v>650</v>
      </c>
    </row>
    <row r="17" spans="1:15" s="288" customFormat="1" ht="33" customHeight="1">
      <c r="A17" s="302" t="s">
        <v>651</v>
      </c>
      <c r="B17" s="285">
        <v>110.9</v>
      </c>
      <c r="C17" s="286">
        <v>121.1</v>
      </c>
      <c r="D17" s="286">
        <v>123.4</v>
      </c>
      <c r="E17" s="286">
        <v>134.9</v>
      </c>
      <c r="F17" s="286">
        <v>104.4</v>
      </c>
      <c r="G17" s="286">
        <v>116.3</v>
      </c>
      <c r="H17" s="286">
        <v>134.5</v>
      </c>
      <c r="I17" s="286">
        <v>108.7</v>
      </c>
      <c r="J17" s="286">
        <v>102.3</v>
      </c>
      <c r="K17" s="286">
        <v>112.4</v>
      </c>
      <c r="L17" s="286">
        <v>105.6</v>
      </c>
      <c r="M17" s="286">
        <v>112</v>
      </c>
      <c r="N17" s="287">
        <v>105.5</v>
      </c>
      <c r="O17" s="283" t="s">
        <v>651</v>
      </c>
    </row>
    <row r="18" spans="1:15" s="293" customFormat="1" ht="33" customHeight="1">
      <c r="A18" s="303" t="s">
        <v>672</v>
      </c>
      <c r="B18" s="290">
        <f>AVERAGE(B19:B30)</f>
        <v>121.25833333333334</v>
      </c>
      <c r="C18" s="291">
        <f>AVERAGE(C19:C30)</f>
        <v>122.45833333333336</v>
      </c>
      <c r="D18" s="291">
        <f>AVERAGE(D19:D30)</f>
        <v>125.39166666666667</v>
      </c>
      <c r="E18" s="291">
        <f>AVERAGE(E19:E30)</f>
        <v>137.38333333333335</v>
      </c>
      <c r="F18" s="291">
        <f>AVERAGE(F19:F30)</f>
        <v>101.80833333333332</v>
      </c>
      <c r="G18" s="291">
        <f aca="true" t="shared" si="0" ref="G18:L18">AVERAGE(G19:G30)</f>
        <v>118.0416666666667</v>
      </c>
      <c r="H18" s="291">
        <f t="shared" si="0"/>
        <v>139.1333333333333</v>
      </c>
      <c r="I18" s="291">
        <f t="shared" si="0"/>
        <v>110.77499999999999</v>
      </c>
      <c r="J18" s="291">
        <f t="shared" si="0"/>
        <v>102.92500000000001</v>
      </c>
      <c r="K18" s="291">
        <f t="shared" si="0"/>
        <v>115.24999999999999</v>
      </c>
      <c r="L18" s="291">
        <f t="shared" si="0"/>
        <v>110.58333333333333</v>
      </c>
      <c r="M18" s="291">
        <f>AVERAGE(M19:M30)</f>
        <v>118.30000000000003</v>
      </c>
      <c r="N18" s="292">
        <f>AVERAGE(N19:N30)</f>
        <v>107.25833333333334</v>
      </c>
      <c r="O18" s="289" t="s">
        <v>672</v>
      </c>
    </row>
    <row r="19" spans="1:15" s="297" customFormat="1" ht="25.5" customHeight="1">
      <c r="A19" s="302" t="s">
        <v>673</v>
      </c>
      <c r="B19" s="304">
        <v>119.4</v>
      </c>
      <c r="C19" s="295">
        <v>122.1</v>
      </c>
      <c r="D19" s="295">
        <v>125.1</v>
      </c>
      <c r="E19" s="286">
        <v>136</v>
      </c>
      <c r="F19" s="286">
        <v>103.4</v>
      </c>
      <c r="G19" s="286">
        <v>115.3</v>
      </c>
      <c r="H19" s="286">
        <v>137.3</v>
      </c>
      <c r="I19" s="286">
        <v>110.6</v>
      </c>
      <c r="J19" s="286">
        <v>102.7</v>
      </c>
      <c r="K19" s="286">
        <v>115.2</v>
      </c>
      <c r="L19" s="286">
        <v>107.8</v>
      </c>
      <c r="M19" s="286">
        <v>116.8</v>
      </c>
      <c r="N19" s="287">
        <v>107.4</v>
      </c>
      <c r="O19" s="305" t="s">
        <v>1</v>
      </c>
    </row>
    <row r="20" spans="1:15" s="297" customFormat="1" ht="25.5" customHeight="1">
      <c r="A20" s="302" t="s">
        <v>674</v>
      </c>
      <c r="B20" s="304">
        <v>118.4</v>
      </c>
      <c r="C20" s="295">
        <v>122.1</v>
      </c>
      <c r="D20" s="295">
        <v>125.1</v>
      </c>
      <c r="E20" s="286">
        <v>136</v>
      </c>
      <c r="F20" s="286">
        <v>103.3</v>
      </c>
      <c r="G20" s="286">
        <v>116</v>
      </c>
      <c r="H20" s="286">
        <v>137.4</v>
      </c>
      <c r="I20" s="286">
        <v>110.6</v>
      </c>
      <c r="J20" s="286">
        <v>102.7</v>
      </c>
      <c r="K20" s="286">
        <v>115.2</v>
      </c>
      <c r="L20" s="286">
        <v>107.8</v>
      </c>
      <c r="M20" s="286">
        <v>116.5</v>
      </c>
      <c r="N20" s="287">
        <v>107.1</v>
      </c>
      <c r="O20" s="305" t="s">
        <v>2</v>
      </c>
    </row>
    <row r="21" spans="1:15" s="297" customFormat="1" ht="25.5" customHeight="1">
      <c r="A21" s="302" t="s">
        <v>675</v>
      </c>
      <c r="B21" s="304">
        <v>119.7</v>
      </c>
      <c r="C21" s="295">
        <v>122.4</v>
      </c>
      <c r="D21" s="295">
        <v>124.2</v>
      </c>
      <c r="E21" s="286">
        <v>136</v>
      </c>
      <c r="F21" s="286">
        <v>103.1</v>
      </c>
      <c r="G21" s="286">
        <v>116.8</v>
      </c>
      <c r="H21" s="286">
        <v>138.7</v>
      </c>
      <c r="I21" s="286">
        <v>110.6</v>
      </c>
      <c r="J21" s="286">
        <v>102.7</v>
      </c>
      <c r="K21" s="286">
        <v>115.2</v>
      </c>
      <c r="L21" s="286">
        <v>107.8</v>
      </c>
      <c r="M21" s="286">
        <v>117.8</v>
      </c>
      <c r="N21" s="287">
        <v>106.9</v>
      </c>
      <c r="O21" s="305" t="s">
        <v>3</v>
      </c>
    </row>
    <row r="22" spans="1:15" s="297" customFormat="1" ht="25.5" customHeight="1">
      <c r="A22" s="302" t="s">
        <v>676</v>
      </c>
      <c r="B22" s="304">
        <v>121.6</v>
      </c>
      <c r="C22" s="295">
        <v>122.3</v>
      </c>
      <c r="D22" s="295">
        <v>124.2</v>
      </c>
      <c r="E22" s="286">
        <v>136</v>
      </c>
      <c r="F22" s="286">
        <v>102.9</v>
      </c>
      <c r="G22" s="286">
        <v>116.5</v>
      </c>
      <c r="H22" s="286">
        <v>138.7</v>
      </c>
      <c r="I22" s="286">
        <v>110.6</v>
      </c>
      <c r="J22" s="286">
        <v>102.7</v>
      </c>
      <c r="K22" s="286">
        <v>115.2</v>
      </c>
      <c r="L22" s="286">
        <v>108.4</v>
      </c>
      <c r="M22" s="286">
        <v>118.8</v>
      </c>
      <c r="N22" s="287">
        <v>107.3</v>
      </c>
      <c r="O22" s="305" t="s">
        <v>4</v>
      </c>
    </row>
    <row r="23" spans="1:15" s="297" customFormat="1" ht="25.5" customHeight="1">
      <c r="A23" s="302" t="s">
        <v>677</v>
      </c>
      <c r="B23" s="304">
        <v>121.9</v>
      </c>
      <c r="C23" s="295">
        <v>122.5</v>
      </c>
      <c r="D23" s="295">
        <v>125.3</v>
      </c>
      <c r="E23" s="286">
        <v>136</v>
      </c>
      <c r="F23" s="286">
        <v>102.6</v>
      </c>
      <c r="G23" s="286">
        <v>117.2</v>
      </c>
      <c r="H23" s="286">
        <v>138.7</v>
      </c>
      <c r="I23" s="286">
        <v>110.7</v>
      </c>
      <c r="J23" s="286">
        <v>102.7</v>
      </c>
      <c r="K23" s="286">
        <v>115.2</v>
      </c>
      <c r="L23" s="286">
        <v>111.6</v>
      </c>
      <c r="M23" s="286">
        <v>118.5</v>
      </c>
      <c r="N23" s="287">
        <v>107.3</v>
      </c>
      <c r="O23" s="305" t="s">
        <v>5</v>
      </c>
    </row>
    <row r="24" spans="1:15" s="297" customFormat="1" ht="25.5" customHeight="1">
      <c r="A24" s="302" t="s">
        <v>678</v>
      </c>
      <c r="B24" s="304">
        <v>121.7</v>
      </c>
      <c r="C24" s="295">
        <v>122.1</v>
      </c>
      <c r="D24" s="295">
        <v>125.3</v>
      </c>
      <c r="E24" s="286">
        <v>136</v>
      </c>
      <c r="F24" s="286">
        <v>101.3</v>
      </c>
      <c r="G24" s="286">
        <v>118.5</v>
      </c>
      <c r="H24" s="286">
        <v>138.9</v>
      </c>
      <c r="I24" s="286">
        <v>110.7</v>
      </c>
      <c r="J24" s="286">
        <v>102.7</v>
      </c>
      <c r="K24" s="286">
        <v>115.2</v>
      </c>
      <c r="L24" s="286">
        <v>111.9</v>
      </c>
      <c r="M24" s="286">
        <v>118.1</v>
      </c>
      <c r="N24" s="287">
        <v>107.2</v>
      </c>
      <c r="O24" s="305" t="s">
        <v>6</v>
      </c>
    </row>
    <row r="25" spans="1:15" s="297" customFormat="1" ht="25.5" customHeight="1">
      <c r="A25" s="302" t="s">
        <v>679</v>
      </c>
      <c r="B25" s="304">
        <v>122.3</v>
      </c>
      <c r="C25" s="295">
        <v>121.6</v>
      </c>
      <c r="D25" s="295">
        <v>125.3</v>
      </c>
      <c r="E25" s="286">
        <v>136</v>
      </c>
      <c r="F25" s="286">
        <v>100</v>
      </c>
      <c r="G25" s="286">
        <v>118.2</v>
      </c>
      <c r="H25" s="286">
        <v>138.7</v>
      </c>
      <c r="I25" s="286">
        <v>110.8</v>
      </c>
      <c r="J25" s="286">
        <v>102.9</v>
      </c>
      <c r="K25" s="286">
        <v>115.3</v>
      </c>
      <c r="L25" s="286">
        <v>111.9</v>
      </c>
      <c r="M25" s="286">
        <v>118.9</v>
      </c>
      <c r="N25" s="287">
        <v>107.3</v>
      </c>
      <c r="O25" s="305" t="s">
        <v>7</v>
      </c>
    </row>
    <row r="26" spans="1:15" s="297" customFormat="1" ht="25.5" customHeight="1">
      <c r="A26" s="302" t="s">
        <v>680</v>
      </c>
      <c r="B26" s="304">
        <v>121.3</v>
      </c>
      <c r="C26" s="295">
        <v>122.1</v>
      </c>
      <c r="D26" s="295">
        <v>125.8</v>
      </c>
      <c r="E26" s="286">
        <v>139.5</v>
      </c>
      <c r="F26" s="286">
        <v>100.3</v>
      </c>
      <c r="G26" s="286">
        <v>118.2</v>
      </c>
      <c r="H26" s="286">
        <v>139.1</v>
      </c>
      <c r="I26" s="286">
        <v>110.9</v>
      </c>
      <c r="J26" s="286">
        <v>103.1</v>
      </c>
      <c r="K26" s="286">
        <v>115.3</v>
      </c>
      <c r="L26" s="286">
        <v>111.9</v>
      </c>
      <c r="M26" s="286">
        <v>118.5</v>
      </c>
      <c r="N26" s="287">
        <v>107.4</v>
      </c>
      <c r="O26" s="305" t="s">
        <v>8</v>
      </c>
    </row>
    <row r="27" spans="1:15" s="297" customFormat="1" ht="25.5" customHeight="1">
      <c r="A27" s="302" t="s">
        <v>681</v>
      </c>
      <c r="B27" s="304">
        <v>120.2</v>
      </c>
      <c r="C27" s="295">
        <v>123.1</v>
      </c>
      <c r="D27" s="295">
        <v>125.8</v>
      </c>
      <c r="E27" s="286">
        <v>139.5</v>
      </c>
      <c r="F27" s="286">
        <v>101.4</v>
      </c>
      <c r="G27" s="286">
        <v>118.1</v>
      </c>
      <c r="H27" s="286">
        <v>140.7</v>
      </c>
      <c r="I27" s="286">
        <v>110.9</v>
      </c>
      <c r="J27" s="286">
        <v>103.2</v>
      </c>
      <c r="K27" s="286">
        <v>115.3</v>
      </c>
      <c r="L27" s="286">
        <v>111.9</v>
      </c>
      <c r="M27" s="286">
        <v>117.9</v>
      </c>
      <c r="N27" s="287">
        <v>107.6</v>
      </c>
      <c r="O27" s="305" t="s">
        <v>9</v>
      </c>
    </row>
    <row r="28" spans="1:15" s="297" customFormat="1" ht="25.5" customHeight="1">
      <c r="A28" s="302" t="s">
        <v>682</v>
      </c>
      <c r="B28" s="304">
        <v>120.8</v>
      </c>
      <c r="C28" s="295">
        <v>123.2</v>
      </c>
      <c r="D28" s="295">
        <v>126.2</v>
      </c>
      <c r="E28" s="286">
        <v>139.2</v>
      </c>
      <c r="F28" s="286">
        <v>101.5</v>
      </c>
      <c r="G28" s="286">
        <v>117.9</v>
      </c>
      <c r="H28" s="286">
        <v>140.8</v>
      </c>
      <c r="I28" s="286">
        <v>110.8</v>
      </c>
      <c r="J28" s="286">
        <v>102.7</v>
      </c>
      <c r="K28" s="286">
        <v>115.3</v>
      </c>
      <c r="L28" s="286">
        <v>111.9</v>
      </c>
      <c r="M28" s="286">
        <v>118.4</v>
      </c>
      <c r="N28" s="287">
        <v>107.2</v>
      </c>
      <c r="O28" s="305" t="s">
        <v>10</v>
      </c>
    </row>
    <row r="29" spans="1:15" s="297" customFormat="1" ht="25.5" customHeight="1">
      <c r="A29" s="302" t="s">
        <v>683</v>
      </c>
      <c r="B29" s="304">
        <v>121.9</v>
      </c>
      <c r="C29" s="295">
        <v>122.9</v>
      </c>
      <c r="D29" s="295">
        <v>126.2</v>
      </c>
      <c r="E29" s="286">
        <v>139.2</v>
      </c>
      <c r="F29" s="286">
        <v>101</v>
      </c>
      <c r="G29" s="286">
        <v>119.9</v>
      </c>
      <c r="H29" s="286">
        <v>140.3</v>
      </c>
      <c r="I29" s="286">
        <v>111</v>
      </c>
      <c r="J29" s="286">
        <v>103.4</v>
      </c>
      <c r="K29" s="286">
        <v>115.3</v>
      </c>
      <c r="L29" s="286">
        <v>111.9</v>
      </c>
      <c r="M29" s="286">
        <v>118.5</v>
      </c>
      <c r="N29" s="287">
        <v>106.9</v>
      </c>
      <c r="O29" s="305" t="s">
        <v>11</v>
      </c>
    </row>
    <row r="30" spans="1:15" s="297" customFormat="1" ht="25.5" customHeight="1">
      <c r="A30" s="306" t="s">
        <v>684</v>
      </c>
      <c r="B30" s="307">
        <v>125.9</v>
      </c>
      <c r="C30" s="300">
        <v>123.1</v>
      </c>
      <c r="D30" s="300">
        <v>126.2</v>
      </c>
      <c r="E30" s="308">
        <v>139.2</v>
      </c>
      <c r="F30" s="308">
        <v>100.9</v>
      </c>
      <c r="G30" s="308">
        <v>123.9</v>
      </c>
      <c r="H30" s="308">
        <v>140.3</v>
      </c>
      <c r="I30" s="308">
        <v>111.1</v>
      </c>
      <c r="J30" s="308">
        <v>103.6</v>
      </c>
      <c r="K30" s="308">
        <v>115.3</v>
      </c>
      <c r="L30" s="308">
        <v>112.2</v>
      </c>
      <c r="M30" s="308">
        <v>120.9</v>
      </c>
      <c r="N30" s="309">
        <v>107.5</v>
      </c>
      <c r="O30" s="310" t="s">
        <v>12</v>
      </c>
    </row>
  </sheetData>
  <sheetProtection/>
  <mergeCells count="6">
    <mergeCell ref="M5:N5"/>
    <mergeCell ref="M4:N4"/>
    <mergeCell ref="A1:O1"/>
    <mergeCell ref="C4:H4"/>
    <mergeCell ref="I4:L4"/>
    <mergeCell ref="A2:O2"/>
  </mergeCells>
  <printOptions horizontalCentered="1" verticalCentered="1"/>
  <pageMargins left="0.25" right="0.2" top="0.3937007874015748" bottom="0.3937007874015748" header="0.5118110236220472" footer="0.5118110236220472"/>
  <pageSetup horizontalDpi="360" verticalDpi="36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Q28"/>
  <sheetViews>
    <sheetView zoomScale="75" zoomScaleNormal="75" zoomScalePageLayoutView="0" workbookViewId="0" topLeftCell="A1">
      <pane xSplit="1" ySplit="9" topLeftCell="B10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1" sqref="A1:O1"/>
    </sheetView>
  </sheetViews>
  <sheetFormatPr defaultColWidth="8.88671875" defaultRowHeight="13.5"/>
  <cols>
    <col min="1" max="1" width="8.88671875" style="42" customWidth="1"/>
    <col min="2" max="2" width="12.4453125" style="42" customWidth="1"/>
    <col min="3" max="3" width="9.99609375" style="191" customWidth="1"/>
    <col min="4" max="6" width="9.99609375" style="42" customWidth="1"/>
    <col min="7" max="7" width="12.4453125" style="42" customWidth="1"/>
    <col min="8" max="8" width="9.99609375" style="42" customWidth="1"/>
    <col min="9" max="9" width="11.88671875" style="42" customWidth="1"/>
    <col min="10" max="10" width="11.99609375" style="42" customWidth="1"/>
    <col min="11" max="11" width="12.5546875" style="42" customWidth="1"/>
    <col min="12" max="13" width="9.99609375" style="42" customWidth="1"/>
    <col min="14" max="14" width="15.88671875" style="42" customWidth="1"/>
    <col min="15" max="16384" width="8.88671875" style="42" customWidth="1"/>
  </cols>
  <sheetData>
    <row r="1" spans="1:17" ht="24" customHeight="1">
      <c r="A1" s="646" t="s">
        <v>459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164"/>
      <c r="Q1" s="164"/>
    </row>
    <row r="2" s="11" customFormat="1" ht="18" customHeight="1">
      <c r="N2" s="11" t="s">
        <v>453</v>
      </c>
    </row>
    <row r="3" spans="1:14" s="11" customFormat="1" ht="44.25" customHeight="1">
      <c r="A3" s="165" t="s">
        <v>246</v>
      </c>
      <c r="B3" s="654" t="s">
        <v>505</v>
      </c>
      <c r="C3" s="677"/>
      <c r="D3" s="674" t="s">
        <v>295</v>
      </c>
      <c r="E3" s="675"/>
      <c r="F3" s="675"/>
      <c r="G3" s="676"/>
      <c r="H3" s="672" t="s">
        <v>296</v>
      </c>
      <c r="I3" s="673"/>
      <c r="J3" s="673"/>
      <c r="K3" s="673"/>
      <c r="L3" s="673"/>
      <c r="M3" s="673"/>
      <c r="N3" s="59"/>
    </row>
    <row r="4" spans="1:14" s="11" customFormat="1" ht="18" customHeight="1">
      <c r="A4" s="96" t="s">
        <v>342</v>
      </c>
      <c r="B4" s="192" t="s">
        <v>68</v>
      </c>
      <c r="C4" s="167" t="s">
        <v>69</v>
      </c>
      <c r="D4" s="55"/>
      <c r="E4" s="54" t="s">
        <v>70</v>
      </c>
      <c r="F4" s="54" t="s">
        <v>71</v>
      </c>
      <c r="G4" s="54" t="s">
        <v>72</v>
      </c>
      <c r="H4" s="55"/>
      <c r="I4" s="54" t="s">
        <v>73</v>
      </c>
      <c r="J4" s="54" t="s">
        <v>74</v>
      </c>
      <c r="K4" s="54" t="s">
        <v>75</v>
      </c>
      <c r="L4" s="54" t="s">
        <v>76</v>
      </c>
      <c r="M4" s="54" t="s">
        <v>77</v>
      </c>
      <c r="N4" s="48" t="s">
        <v>205</v>
      </c>
    </row>
    <row r="5" spans="1:14" s="11" customFormat="1" ht="18" customHeight="1">
      <c r="A5" s="9"/>
      <c r="B5" s="96" t="s">
        <v>78</v>
      </c>
      <c r="C5" s="55" t="s">
        <v>297</v>
      </c>
      <c r="D5" s="55"/>
      <c r="E5" s="55" t="s">
        <v>298</v>
      </c>
      <c r="F5" s="95" t="s">
        <v>299</v>
      </c>
      <c r="G5" s="56" t="s">
        <v>79</v>
      </c>
      <c r="H5" s="55"/>
      <c r="I5" s="95" t="s">
        <v>80</v>
      </c>
      <c r="J5" s="95" t="s">
        <v>81</v>
      </c>
      <c r="K5" s="95" t="s">
        <v>82</v>
      </c>
      <c r="L5" s="95" t="s">
        <v>83</v>
      </c>
      <c r="M5" s="56" t="s">
        <v>300</v>
      </c>
      <c r="N5" s="48"/>
    </row>
    <row r="6" spans="1:14" s="11" customFormat="1" ht="18" customHeight="1">
      <c r="A6" s="96" t="s">
        <v>207</v>
      </c>
      <c r="B6" s="96" t="s">
        <v>301</v>
      </c>
      <c r="C6" s="55" t="s">
        <v>267</v>
      </c>
      <c r="D6" s="55"/>
      <c r="E6" s="55" t="s">
        <v>266</v>
      </c>
      <c r="F6" s="95" t="s">
        <v>302</v>
      </c>
      <c r="G6" s="56" t="s">
        <v>299</v>
      </c>
      <c r="H6" s="55"/>
      <c r="I6" s="95" t="s">
        <v>303</v>
      </c>
      <c r="J6" s="95" t="s">
        <v>304</v>
      </c>
      <c r="K6" s="95" t="s">
        <v>305</v>
      </c>
      <c r="L6" s="95" t="s">
        <v>306</v>
      </c>
      <c r="M6" s="56" t="s">
        <v>307</v>
      </c>
      <c r="N6" s="48" t="s">
        <v>206</v>
      </c>
    </row>
    <row r="7" spans="1:14" s="11" customFormat="1" ht="18" customHeight="1">
      <c r="A7" s="9"/>
      <c r="B7" s="96" t="s">
        <v>308</v>
      </c>
      <c r="C7" s="55"/>
      <c r="D7" s="55"/>
      <c r="E7" s="55"/>
      <c r="F7" s="95"/>
      <c r="G7" s="56" t="s">
        <v>309</v>
      </c>
      <c r="H7" s="55"/>
      <c r="I7" s="95" t="s">
        <v>310</v>
      </c>
      <c r="J7" s="95" t="s">
        <v>311</v>
      </c>
      <c r="K7" s="95" t="s">
        <v>312</v>
      </c>
      <c r="L7" s="95" t="s">
        <v>313</v>
      </c>
      <c r="M7" s="56"/>
      <c r="N7" s="48"/>
    </row>
    <row r="8" spans="1:14" s="11" customFormat="1" ht="18" customHeight="1">
      <c r="A8" s="9"/>
      <c r="B8" s="9" t="s">
        <v>302</v>
      </c>
      <c r="C8" s="55"/>
      <c r="D8" s="55"/>
      <c r="E8" s="166"/>
      <c r="F8" s="166"/>
      <c r="G8" s="55" t="s">
        <v>267</v>
      </c>
      <c r="H8" s="55"/>
      <c r="I8" s="166" t="s">
        <v>314</v>
      </c>
      <c r="J8" s="166" t="s">
        <v>315</v>
      </c>
      <c r="K8" s="166" t="s">
        <v>267</v>
      </c>
      <c r="L8" s="166" t="s">
        <v>268</v>
      </c>
      <c r="M8" s="55"/>
      <c r="N8" s="168"/>
    </row>
    <row r="9" spans="1:14" s="11" customFormat="1" ht="18" customHeight="1">
      <c r="A9" s="91"/>
      <c r="B9" s="91"/>
      <c r="C9" s="57" t="s">
        <v>38</v>
      </c>
      <c r="D9" s="57"/>
      <c r="E9" s="57"/>
      <c r="F9" s="57"/>
      <c r="G9" s="57"/>
      <c r="H9" s="57"/>
      <c r="I9" s="57"/>
      <c r="J9" s="57" t="s">
        <v>143</v>
      </c>
      <c r="K9" s="57"/>
      <c r="L9" s="57" t="s">
        <v>144</v>
      </c>
      <c r="M9" s="57"/>
      <c r="N9" s="51"/>
    </row>
    <row r="10" spans="1:14" ht="27.75" customHeight="1">
      <c r="A10" s="169" t="s">
        <v>506</v>
      </c>
      <c r="B10" s="170">
        <v>63.1</v>
      </c>
      <c r="C10" s="171">
        <v>34.3</v>
      </c>
      <c r="D10" s="171">
        <v>59.1</v>
      </c>
      <c r="E10" s="171">
        <v>0.1</v>
      </c>
      <c r="F10" s="171">
        <v>4.2</v>
      </c>
      <c r="G10" s="171">
        <v>54.8</v>
      </c>
      <c r="H10" s="171">
        <v>55.9</v>
      </c>
      <c r="I10" s="171">
        <v>9.4</v>
      </c>
      <c r="J10" s="171">
        <v>5.8</v>
      </c>
      <c r="K10" s="171">
        <v>23.4</v>
      </c>
      <c r="L10" s="171">
        <v>10.9</v>
      </c>
      <c r="M10" s="172">
        <v>6.4</v>
      </c>
      <c r="N10" s="173" t="s">
        <v>56</v>
      </c>
    </row>
    <row r="11" spans="1:14" ht="27.75" customHeight="1">
      <c r="A11" s="174" t="s">
        <v>209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93"/>
      <c r="N11" s="178" t="s">
        <v>210</v>
      </c>
    </row>
    <row r="12" spans="1:14" ht="27.75" customHeight="1">
      <c r="A12" s="179" t="s">
        <v>208</v>
      </c>
      <c r="B12" s="13">
        <v>105.5</v>
      </c>
      <c r="C12" s="14">
        <v>102.8</v>
      </c>
      <c r="D12" s="14">
        <v>98.5</v>
      </c>
      <c r="E12" s="14">
        <v>101</v>
      </c>
      <c r="F12" s="14">
        <v>79</v>
      </c>
      <c r="G12" s="14">
        <v>100</v>
      </c>
      <c r="H12" s="14">
        <v>97.6</v>
      </c>
      <c r="I12" s="14">
        <v>81</v>
      </c>
      <c r="J12" s="14">
        <v>99.5</v>
      </c>
      <c r="K12" s="14">
        <v>100.5</v>
      </c>
      <c r="L12" s="14">
        <v>102.2</v>
      </c>
      <c r="M12" s="15">
        <v>101.6</v>
      </c>
      <c r="N12" s="178" t="s">
        <v>208</v>
      </c>
    </row>
    <row r="13" spans="1:14" ht="27.75" customHeight="1">
      <c r="A13" s="179" t="s">
        <v>649</v>
      </c>
      <c r="B13" s="13">
        <v>107.8</v>
      </c>
      <c r="C13" s="14">
        <v>104</v>
      </c>
      <c r="D13" s="14">
        <v>96.2</v>
      </c>
      <c r="E13" s="14">
        <v>106</v>
      </c>
      <c r="F13" s="14">
        <v>60.7</v>
      </c>
      <c r="G13" s="14">
        <v>98.9</v>
      </c>
      <c r="H13" s="14">
        <v>95.4</v>
      </c>
      <c r="I13" s="14">
        <v>66.3</v>
      </c>
      <c r="J13" s="14">
        <v>99.1</v>
      </c>
      <c r="K13" s="14">
        <v>100.3</v>
      </c>
      <c r="L13" s="14">
        <v>105</v>
      </c>
      <c r="M13" s="15">
        <v>100.4</v>
      </c>
      <c r="N13" s="178" t="s">
        <v>649</v>
      </c>
    </row>
    <row r="14" spans="1:14" s="181" customFormat="1" ht="27.75" customHeight="1">
      <c r="A14" s="179" t="s">
        <v>650</v>
      </c>
      <c r="B14" s="13">
        <v>123.3</v>
      </c>
      <c r="C14" s="14">
        <v>113</v>
      </c>
      <c r="D14" s="14">
        <v>94.7</v>
      </c>
      <c r="E14" s="14">
        <v>106</v>
      </c>
      <c r="F14" s="14">
        <v>56.7</v>
      </c>
      <c r="G14" s="14">
        <v>97.6</v>
      </c>
      <c r="H14" s="14">
        <v>96.2</v>
      </c>
      <c r="I14" s="14">
        <v>60.4</v>
      </c>
      <c r="J14" s="14">
        <v>101.6</v>
      </c>
      <c r="K14" s="14">
        <v>100</v>
      </c>
      <c r="L14" s="14">
        <v>109.4</v>
      </c>
      <c r="M14" s="15">
        <v>107.8</v>
      </c>
      <c r="N14" s="180" t="s">
        <v>650</v>
      </c>
    </row>
    <row r="15" spans="1:14" s="181" customFormat="1" ht="27.75" customHeight="1">
      <c r="A15" s="179" t="s">
        <v>651</v>
      </c>
      <c r="B15" s="13">
        <v>113.5</v>
      </c>
      <c r="C15" s="14">
        <v>113.5</v>
      </c>
      <c r="D15" s="14">
        <v>94.6</v>
      </c>
      <c r="E15" s="14">
        <v>106</v>
      </c>
      <c r="F15" s="14">
        <v>55</v>
      </c>
      <c r="G15" s="14">
        <v>97.6</v>
      </c>
      <c r="H15" s="14">
        <v>98.8</v>
      </c>
      <c r="I15" s="14">
        <v>61.7</v>
      </c>
      <c r="J15" s="14">
        <v>109.4</v>
      </c>
      <c r="K15" s="14">
        <v>102.1</v>
      </c>
      <c r="L15" s="14">
        <v>115.1</v>
      </c>
      <c r="M15" s="15">
        <v>104.3</v>
      </c>
      <c r="N15" s="180" t="s">
        <v>651</v>
      </c>
    </row>
    <row r="16" spans="1:14" s="187" customFormat="1" ht="27.75" customHeight="1">
      <c r="A16" s="182" t="s">
        <v>685</v>
      </c>
      <c r="B16" s="183">
        <v>123.38333333333333</v>
      </c>
      <c r="C16" s="184">
        <v>116.52499999999999</v>
      </c>
      <c r="D16" s="184">
        <v>93.65833333333335</v>
      </c>
      <c r="E16" s="184">
        <v>106</v>
      </c>
      <c r="F16" s="184">
        <v>54.06666666666666</v>
      </c>
      <c r="G16" s="184">
        <v>96.66666666666667</v>
      </c>
      <c r="H16" s="184">
        <v>100.15833333333332</v>
      </c>
      <c r="I16" s="184">
        <v>52.4</v>
      </c>
      <c r="J16" s="184">
        <v>114.76666666666665</v>
      </c>
      <c r="K16" s="184">
        <v>104.98333333333333</v>
      </c>
      <c r="L16" s="184">
        <v>118.36666666666667</v>
      </c>
      <c r="M16" s="185">
        <v>108.59166666666668</v>
      </c>
      <c r="N16" s="186" t="s">
        <v>685</v>
      </c>
    </row>
    <row r="17" spans="1:14" s="181" customFormat="1" ht="25.5" customHeight="1">
      <c r="A17" s="179" t="s">
        <v>321</v>
      </c>
      <c r="B17" s="188">
        <v>120.1</v>
      </c>
      <c r="C17" s="180">
        <v>116.5</v>
      </c>
      <c r="D17" s="194">
        <v>94.4</v>
      </c>
      <c r="E17" s="194">
        <v>106</v>
      </c>
      <c r="F17" s="180">
        <v>54.1</v>
      </c>
      <c r="G17" s="180">
        <v>97.5</v>
      </c>
      <c r="H17" s="180">
        <v>99.3</v>
      </c>
      <c r="I17" s="194">
        <v>57</v>
      </c>
      <c r="J17" s="180">
        <v>116.4</v>
      </c>
      <c r="K17" s="194">
        <v>103.5</v>
      </c>
      <c r="L17" s="180">
        <v>115.5</v>
      </c>
      <c r="M17" s="179">
        <v>103.6</v>
      </c>
      <c r="N17" s="188" t="s">
        <v>1</v>
      </c>
    </row>
    <row r="18" spans="1:14" s="181" customFormat="1" ht="25.5" customHeight="1">
      <c r="A18" s="179" t="s">
        <v>322</v>
      </c>
      <c r="B18" s="188">
        <v>119.5</v>
      </c>
      <c r="C18" s="180">
        <v>116.7</v>
      </c>
      <c r="D18" s="194">
        <v>94.4</v>
      </c>
      <c r="E18" s="194">
        <v>106</v>
      </c>
      <c r="F18" s="180">
        <v>54.1</v>
      </c>
      <c r="G18" s="180">
        <v>97.5</v>
      </c>
      <c r="H18" s="194">
        <v>99.5</v>
      </c>
      <c r="I18" s="180">
        <v>55.5</v>
      </c>
      <c r="J18" s="194">
        <v>119.2</v>
      </c>
      <c r="K18" s="180">
        <v>103.5</v>
      </c>
      <c r="L18" s="194">
        <v>115.5</v>
      </c>
      <c r="M18" s="179">
        <v>104.5</v>
      </c>
      <c r="N18" s="188" t="s">
        <v>2</v>
      </c>
    </row>
    <row r="19" spans="1:14" s="181" customFormat="1" ht="25.5" customHeight="1">
      <c r="A19" s="179" t="s">
        <v>323</v>
      </c>
      <c r="B19" s="188">
        <v>122.8</v>
      </c>
      <c r="C19" s="180">
        <v>116</v>
      </c>
      <c r="D19" s="194">
        <v>93.6</v>
      </c>
      <c r="E19" s="194">
        <v>106</v>
      </c>
      <c r="F19" s="180">
        <v>54.3</v>
      </c>
      <c r="G19" s="180">
        <v>96.6</v>
      </c>
      <c r="H19" s="180">
        <v>99.8</v>
      </c>
      <c r="I19" s="180">
        <v>54.5</v>
      </c>
      <c r="J19" s="180">
        <v>118.4</v>
      </c>
      <c r="K19" s="194">
        <v>104.3</v>
      </c>
      <c r="L19" s="180">
        <v>117.5</v>
      </c>
      <c r="M19" s="179">
        <v>103</v>
      </c>
      <c r="N19" s="188" t="s">
        <v>3</v>
      </c>
    </row>
    <row r="20" spans="1:14" s="181" customFormat="1" ht="25.5" customHeight="1">
      <c r="A20" s="179" t="s">
        <v>324</v>
      </c>
      <c r="B20" s="188">
        <v>124.8</v>
      </c>
      <c r="C20" s="180">
        <v>116.2</v>
      </c>
      <c r="D20" s="194">
        <v>93.6</v>
      </c>
      <c r="E20" s="194">
        <v>106</v>
      </c>
      <c r="F20" s="180">
        <v>54.2</v>
      </c>
      <c r="G20" s="180">
        <v>96.6</v>
      </c>
      <c r="H20" s="180">
        <v>99.6</v>
      </c>
      <c r="I20" s="180">
        <v>52.7</v>
      </c>
      <c r="J20" s="180">
        <v>117.8</v>
      </c>
      <c r="K20" s="194">
        <v>104.2</v>
      </c>
      <c r="L20" s="180">
        <v>117.7</v>
      </c>
      <c r="M20" s="179">
        <v>104.6</v>
      </c>
      <c r="N20" s="188" t="s">
        <v>4</v>
      </c>
    </row>
    <row r="21" spans="1:14" s="181" customFormat="1" ht="25.5" customHeight="1">
      <c r="A21" s="179" t="s">
        <v>325</v>
      </c>
      <c r="B21" s="188">
        <v>124.1</v>
      </c>
      <c r="C21" s="180">
        <v>116.4</v>
      </c>
      <c r="D21" s="194">
        <v>93.6</v>
      </c>
      <c r="E21" s="194">
        <v>106</v>
      </c>
      <c r="F21" s="194">
        <v>54.1</v>
      </c>
      <c r="G21" s="180">
        <v>96.6</v>
      </c>
      <c r="H21" s="180">
        <v>99.8</v>
      </c>
      <c r="I21" s="180">
        <v>52</v>
      </c>
      <c r="J21" s="194">
        <v>116.4</v>
      </c>
      <c r="K21" s="180">
        <v>104.9</v>
      </c>
      <c r="L21" s="180">
        <v>117.7</v>
      </c>
      <c r="M21" s="179">
        <v>106.2</v>
      </c>
      <c r="N21" s="188" t="s">
        <v>5</v>
      </c>
    </row>
    <row r="22" spans="1:14" s="181" customFormat="1" ht="25.5" customHeight="1">
      <c r="A22" s="179" t="s">
        <v>326</v>
      </c>
      <c r="B22" s="188">
        <v>123.2</v>
      </c>
      <c r="C22" s="180">
        <v>116.1</v>
      </c>
      <c r="D22" s="194">
        <v>93.6</v>
      </c>
      <c r="E22" s="194">
        <v>106</v>
      </c>
      <c r="F22" s="180">
        <v>54</v>
      </c>
      <c r="G22" s="180">
        <v>96.6</v>
      </c>
      <c r="H22" s="180">
        <v>99.5</v>
      </c>
      <c r="I22" s="194">
        <v>51.2</v>
      </c>
      <c r="J22" s="180">
        <v>113.1</v>
      </c>
      <c r="K22" s="180">
        <v>105.4</v>
      </c>
      <c r="L22" s="180">
        <v>117.7</v>
      </c>
      <c r="M22" s="179">
        <v>105.9</v>
      </c>
      <c r="N22" s="188" t="s">
        <v>6</v>
      </c>
    </row>
    <row r="23" spans="1:14" s="181" customFormat="1" ht="25.5" customHeight="1">
      <c r="A23" s="179" t="s">
        <v>327</v>
      </c>
      <c r="B23" s="188">
        <v>124.5</v>
      </c>
      <c r="C23" s="180">
        <v>116.7</v>
      </c>
      <c r="D23" s="194">
        <v>93.6</v>
      </c>
      <c r="E23" s="194">
        <v>106</v>
      </c>
      <c r="F23" s="180">
        <v>54</v>
      </c>
      <c r="G23" s="180">
        <v>96.6</v>
      </c>
      <c r="H23" s="180">
        <v>100.8</v>
      </c>
      <c r="I23" s="194">
        <v>51.6</v>
      </c>
      <c r="J23" s="180">
        <v>111.3</v>
      </c>
      <c r="K23" s="180">
        <v>105.5</v>
      </c>
      <c r="L23" s="180">
        <v>118.7</v>
      </c>
      <c r="M23" s="195">
        <v>115.7</v>
      </c>
      <c r="N23" s="188" t="s">
        <v>7</v>
      </c>
    </row>
    <row r="24" spans="1:14" s="181" customFormat="1" ht="25.5" customHeight="1">
      <c r="A24" s="179" t="s">
        <v>328</v>
      </c>
      <c r="B24" s="188">
        <v>123.3</v>
      </c>
      <c r="C24" s="180">
        <v>117</v>
      </c>
      <c r="D24" s="194">
        <v>93.6</v>
      </c>
      <c r="E24" s="194">
        <v>106</v>
      </c>
      <c r="F24" s="180">
        <v>54</v>
      </c>
      <c r="G24" s="180">
        <v>96.6</v>
      </c>
      <c r="H24" s="180">
        <v>100.9</v>
      </c>
      <c r="I24" s="180">
        <v>51.4</v>
      </c>
      <c r="J24" s="180">
        <v>111</v>
      </c>
      <c r="K24" s="180">
        <v>105.5</v>
      </c>
      <c r="L24" s="180">
        <v>119.1</v>
      </c>
      <c r="M24" s="179">
        <v>116.4</v>
      </c>
      <c r="N24" s="188" t="s">
        <v>8</v>
      </c>
    </row>
    <row r="25" spans="1:14" s="181" customFormat="1" ht="25.5" customHeight="1">
      <c r="A25" s="179" t="s">
        <v>329</v>
      </c>
      <c r="B25" s="188">
        <v>122.3</v>
      </c>
      <c r="C25" s="180">
        <v>116.5</v>
      </c>
      <c r="D25" s="194">
        <v>93.6</v>
      </c>
      <c r="E25" s="194">
        <v>106</v>
      </c>
      <c r="F25" s="180">
        <v>54</v>
      </c>
      <c r="G25" s="180">
        <v>96.6</v>
      </c>
      <c r="H25" s="194">
        <v>100.9</v>
      </c>
      <c r="I25" s="194">
        <v>50.9</v>
      </c>
      <c r="J25" s="180">
        <v>113.5</v>
      </c>
      <c r="K25" s="180">
        <v>105.5</v>
      </c>
      <c r="L25" s="180">
        <v>120.7</v>
      </c>
      <c r="M25" s="179">
        <v>112.6</v>
      </c>
      <c r="N25" s="188" t="s">
        <v>9</v>
      </c>
    </row>
    <row r="26" spans="1:14" s="181" customFormat="1" ht="25.5" customHeight="1">
      <c r="A26" s="179" t="s">
        <v>330</v>
      </c>
      <c r="B26" s="196">
        <v>123.5</v>
      </c>
      <c r="C26" s="180">
        <v>116.7</v>
      </c>
      <c r="D26" s="194">
        <v>93.6</v>
      </c>
      <c r="E26" s="194">
        <v>106</v>
      </c>
      <c r="F26" s="180">
        <v>54</v>
      </c>
      <c r="G26" s="180">
        <v>96.6</v>
      </c>
      <c r="H26" s="180">
        <v>100.6</v>
      </c>
      <c r="I26" s="180">
        <v>50.9</v>
      </c>
      <c r="J26" s="180">
        <v>113.1</v>
      </c>
      <c r="K26" s="180">
        <v>105.5</v>
      </c>
      <c r="L26" s="180">
        <v>120.7</v>
      </c>
      <c r="M26" s="179">
        <v>110.3</v>
      </c>
      <c r="N26" s="188" t="s">
        <v>10</v>
      </c>
    </row>
    <row r="27" spans="1:14" s="181" customFormat="1" ht="25.5" customHeight="1">
      <c r="A27" s="179" t="s">
        <v>331</v>
      </c>
      <c r="B27" s="188">
        <v>124.1</v>
      </c>
      <c r="C27" s="180">
        <v>116.4</v>
      </c>
      <c r="D27" s="180">
        <v>93.6</v>
      </c>
      <c r="E27" s="194">
        <v>106</v>
      </c>
      <c r="F27" s="180">
        <v>54</v>
      </c>
      <c r="G27" s="180">
        <v>96.6</v>
      </c>
      <c r="H27" s="180">
        <v>100.5</v>
      </c>
      <c r="I27" s="194">
        <v>50.6</v>
      </c>
      <c r="J27" s="194">
        <v>112.8</v>
      </c>
      <c r="K27" s="180">
        <v>106</v>
      </c>
      <c r="L27" s="180">
        <v>119.8</v>
      </c>
      <c r="M27" s="179">
        <v>110.1</v>
      </c>
      <c r="N27" s="188" t="s">
        <v>11</v>
      </c>
    </row>
    <row r="28" spans="1:14" s="181" customFormat="1" ht="25.5" customHeight="1">
      <c r="A28" s="189" t="s">
        <v>332</v>
      </c>
      <c r="B28" s="197">
        <v>128.4</v>
      </c>
      <c r="C28" s="198">
        <v>117.1</v>
      </c>
      <c r="D28" s="198">
        <v>92.7</v>
      </c>
      <c r="E28" s="199">
        <v>106</v>
      </c>
      <c r="F28" s="198">
        <v>54</v>
      </c>
      <c r="G28" s="198">
        <v>95.6</v>
      </c>
      <c r="H28" s="198">
        <v>100.7</v>
      </c>
      <c r="I28" s="199">
        <v>50.5</v>
      </c>
      <c r="J28" s="198">
        <v>114.2</v>
      </c>
      <c r="K28" s="198">
        <v>106</v>
      </c>
      <c r="L28" s="198">
        <v>119.8</v>
      </c>
      <c r="M28" s="189">
        <v>110.2</v>
      </c>
      <c r="N28" s="190" t="s">
        <v>12</v>
      </c>
    </row>
  </sheetData>
  <sheetProtection/>
  <mergeCells count="4">
    <mergeCell ref="D3:G3"/>
    <mergeCell ref="H3:M3"/>
    <mergeCell ref="B3:C3"/>
    <mergeCell ref="A1:O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S30"/>
  <sheetViews>
    <sheetView zoomScale="75" zoomScaleNormal="75" zoomScalePageLayoutView="0" workbookViewId="0" topLeftCell="A1">
      <pane xSplit="1" ySplit="10" topLeftCell="B11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1" sqref="A1:N1"/>
    </sheetView>
  </sheetViews>
  <sheetFormatPr defaultColWidth="8.88671875" defaultRowHeight="13.5"/>
  <cols>
    <col min="1" max="1" width="8.88671875" style="42" customWidth="1"/>
    <col min="2" max="2" width="9.88671875" style="42" customWidth="1"/>
    <col min="3" max="3" width="12.99609375" style="42" customWidth="1"/>
    <col min="4" max="4" width="11.77734375" style="42" customWidth="1"/>
    <col min="5" max="5" width="13.21484375" style="42" customWidth="1"/>
    <col min="6" max="6" width="12.99609375" style="42" customWidth="1"/>
    <col min="7" max="8" width="9.88671875" style="42" customWidth="1"/>
    <col min="9" max="9" width="12.10546875" style="42" customWidth="1"/>
    <col min="10" max="10" width="9.88671875" style="42" customWidth="1"/>
    <col min="11" max="11" width="13.21484375" style="42" customWidth="1"/>
    <col min="12" max="13" width="9.88671875" style="42" customWidth="1"/>
    <col min="14" max="14" width="13.77734375" style="42" customWidth="1"/>
    <col min="15" max="16384" width="8.88671875" style="42" customWidth="1"/>
  </cols>
  <sheetData>
    <row r="1" spans="1:14" ht="23.25">
      <c r="A1" s="646" t="s">
        <v>507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7"/>
    </row>
    <row r="2" s="11" customFormat="1" ht="18" customHeight="1">
      <c r="N2" s="11" t="s">
        <v>453</v>
      </c>
    </row>
    <row r="3" spans="1:14" s="11" customFormat="1" ht="20.25" customHeight="1">
      <c r="A3" s="165" t="s">
        <v>246</v>
      </c>
      <c r="B3" s="672" t="s">
        <v>269</v>
      </c>
      <c r="C3" s="673"/>
      <c r="D3" s="673"/>
      <c r="E3" s="673"/>
      <c r="F3" s="673"/>
      <c r="G3" s="672" t="s">
        <v>270</v>
      </c>
      <c r="H3" s="673"/>
      <c r="I3" s="673"/>
      <c r="J3" s="672" t="s">
        <v>271</v>
      </c>
      <c r="K3" s="673"/>
      <c r="L3" s="673"/>
      <c r="M3" s="673"/>
      <c r="N3" s="59"/>
    </row>
    <row r="4" spans="1:14" s="11" customFormat="1" ht="20.25" customHeight="1">
      <c r="A4" s="9"/>
      <c r="B4" s="93"/>
      <c r="C4" s="90"/>
      <c r="D4" s="90"/>
      <c r="E4" s="90"/>
      <c r="F4" s="91"/>
      <c r="G4" s="670" t="s">
        <v>272</v>
      </c>
      <c r="H4" s="671"/>
      <c r="I4" s="671"/>
      <c r="J4" s="93"/>
      <c r="K4" s="90"/>
      <c r="L4" s="90"/>
      <c r="M4" s="91"/>
      <c r="N4" s="48"/>
    </row>
    <row r="5" spans="1:14" s="11" customFormat="1" ht="20.25" customHeight="1">
      <c r="A5" s="96" t="s">
        <v>204</v>
      </c>
      <c r="B5" s="55"/>
      <c r="C5" s="54" t="s">
        <v>273</v>
      </c>
      <c r="D5" s="54" t="s">
        <v>274</v>
      </c>
      <c r="E5" s="54" t="s">
        <v>275</v>
      </c>
      <c r="F5" s="54" t="s">
        <v>276</v>
      </c>
      <c r="G5" s="55"/>
      <c r="H5" s="54" t="s">
        <v>277</v>
      </c>
      <c r="I5" s="54" t="s">
        <v>278</v>
      </c>
      <c r="J5" s="55"/>
      <c r="K5" s="54" t="s">
        <v>279</v>
      </c>
      <c r="L5" s="54" t="s">
        <v>280</v>
      </c>
      <c r="M5" s="54" t="s">
        <v>281</v>
      </c>
      <c r="N5" s="48" t="s">
        <v>205</v>
      </c>
    </row>
    <row r="6" spans="1:14" s="11" customFormat="1" ht="20.25" customHeight="1">
      <c r="A6" s="9"/>
      <c r="B6" s="55"/>
      <c r="C6" s="95" t="s">
        <v>282</v>
      </c>
      <c r="D6" s="55" t="s">
        <v>283</v>
      </c>
      <c r="E6" s="95" t="s">
        <v>284</v>
      </c>
      <c r="F6" s="56" t="s">
        <v>265</v>
      </c>
      <c r="G6" s="55"/>
      <c r="H6" s="55" t="s">
        <v>285</v>
      </c>
      <c r="I6" s="56" t="s">
        <v>286</v>
      </c>
      <c r="J6" s="55"/>
      <c r="K6" s="95" t="s">
        <v>287</v>
      </c>
      <c r="L6" s="95" t="s">
        <v>288</v>
      </c>
      <c r="M6" s="56" t="s">
        <v>265</v>
      </c>
      <c r="N6" s="48"/>
    </row>
    <row r="7" spans="1:14" s="11" customFormat="1" ht="20.25" customHeight="1">
      <c r="A7" s="96" t="s">
        <v>207</v>
      </c>
      <c r="B7" s="55"/>
      <c r="C7" s="95" t="s">
        <v>289</v>
      </c>
      <c r="D7" s="55" t="s">
        <v>290</v>
      </c>
      <c r="E7" s="95" t="s">
        <v>290</v>
      </c>
      <c r="F7" s="56" t="s">
        <v>290</v>
      </c>
      <c r="G7" s="55"/>
      <c r="H7" s="55"/>
      <c r="I7" s="56" t="s">
        <v>291</v>
      </c>
      <c r="J7" s="55"/>
      <c r="K7" s="95" t="s">
        <v>292</v>
      </c>
      <c r="L7" s="95" t="s">
        <v>293</v>
      </c>
      <c r="M7" s="56" t="s">
        <v>267</v>
      </c>
      <c r="N7" s="48" t="s">
        <v>206</v>
      </c>
    </row>
    <row r="8" spans="1:14" s="11" customFormat="1" ht="20.25" customHeight="1">
      <c r="A8" s="9"/>
      <c r="B8" s="55"/>
      <c r="C8" s="166" t="s">
        <v>294</v>
      </c>
      <c r="D8" s="166"/>
      <c r="E8" s="166"/>
      <c r="F8" s="55"/>
      <c r="G8" s="55"/>
      <c r="H8" s="166"/>
      <c r="I8" s="55" t="s">
        <v>267</v>
      </c>
      <c r="J8" s="55"/>
      <c r="K8" s="166" t="s">
        <v>267</v>
      </c>
      <c r="L8" s="166"/>
      <c r="M8" s="55"/>
      <c r="N8" s="168"/>
    </row>
    <row r="9" spans="1:14" s="11" customFormat="1" ht="20.25" customHeight="1">
      <c r="A9" s="91"/>
      <c r="B9" s="57"/>
      <c r="C9" s="57" t="s">
        <v>290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1"/>
    </row>
    <row r="10" spans="1:14" ht="33" customHeight="1">
      <c r="A10" s="169" t="s">
        <v>506</v>
      </c>
      <c r="B10" s="171">
        <v>112.4</v>
      </c>
      <c r="C10" s="171">
        <v>36.7</v>
      </c>
      <c r="D10" s="171">
        <v>40</v>
      </c>
      <c r="E10" s="171">
        <v>27.3</v>
      </c>
      <c r="F10" s="171">
        <v>8.4</v>
      </c>
      <c r="G10" s="171">
        <v>158.1</v>
      </c>
      <c r="H10" s="171">
        <v>155.9</v>
      </c>
      <c r="I10" s="171">
        <v>2.2</v>
      </c>
      <c r="J10" s="171">
        <v>60.1</v>
      </c>
      <c r="K10" s="171">
        <v>39.5</v>
      </c>
      <c r="L10" s="171">
        <v>7</v>
      </c>
      <c r="M10" s="171">
        <v>13.6</v>
      </c>
      <c r="N10" s="173" t="s">
        <v>56</v>
      </c>
    </row>
    <row r="11" spans="1:16" ht="33" customHeight="1">
      <c r="A11" s="174" t="s">
        <v>209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93"/>
      <c r="N11" s="178" t="s">
        <v>210</v>
      </c>
      <c r="O11" s="58"/>
      <c r="P11" s="58"/>
    </row>
    <row r="12" spans="1:14" s="275" customFormat="1" ht="26.25" customHeight="1">
      <c r="A12" s="302" t="s">
        <v>208</v>
      </c>
      <c r="B12" s="285">
        <v>106.1</v>
      </c>
      <c r="C12" s="14">
        <v>106.6</v>
      </c>
      <c r="D12" s="14">
        <v>105.5</v>
      </c>
      <c r="E12" s="14">
        <v>107.3</v>
      </c>
      <c r="F12" s="14">
        <v>102.4</v>
      </c>
      <c r="G12" s="14">
        <v>101.5</v>
      </c>
      <c r="H12" s="14">
        <v>101.5</v>
      </c>
      <c r="I12" s="14">
        <v>99.1</v>
      </c>
      <c r="J12" s="14">
        <v>104.4</v>
      </c>
      <c r="K12" s="14">
        <v>102</v>
      </c>
      <c r="L12" s="14">
        <v>110.2</v>
      </c>
      <c r="M12" s="15">
        <v>108.4</v>
      </c>
      <c r="N12" s="284" t="s">
        <v>208</v>
      </c>
    </row>
    <row r="13" spans="1:14" s="275" customFormat="1" ht="26.25" customHeight="1">
      <c r="A13" s="302" t="s">
        <v>649</v>
      </c>
      <c r="B13" s="285">
        <v>111.1</v>
      </c>
      <c r="C13" s="14">
        <v>113.5</v>
      </c>
      <c r="D13" s="14">
        <v>108.4</v>
      </c>
      <c r="E13" s="14">
        <v>113.6</v>
      </c>
      <c r="F13" s="14">
        <v>105.4</v>
      </c>
      <c r="G13" s="14">
        <v>103</v>
      </c>
      <c r="H13" s="14">
        <v>103</v>
      </c>
      <c r="I13" s="14">
        <v>100.2</v>
      </c>
      <c r="J13" s="14">
        <v>108.6</v>
      </c>
      <c r="K13" s="14">
        <v>105.3</v>
      </c>
      <c r="L13" s="14">
        <v>118.2</v>
      </c>
      <c r="M13" s="15">
        <v>113.4</v>
      </c>
      <c r="N13" s="284" t="s">
        <v>649</v>
      </c>
    </row>
    <row r="14" spans="1:14" s="288" customFormat="1" ht="33" customHeight="1">
      <c r="A14" s="302" t="s">
        <v>650</v>
      </c>
      <c r="B14" s="285">
        <v>116.1</v>
      </c>
      <c r="C14" s="286">
        <v>116.7</v>
      </c>
      <c r="D14" s="286">
        <v>114.4</v>
      </c>
      <c r="E14" s="286">
        <v>120.5</v>
      </c>
      <c r="F14" s="286">
        <v>107.5</v>
      </c>
      <c r="G14" s="286">
        <v>107.9</v>
      </c>
      <c r="H14" s="286">
        <v>107.9</v>
      </c>
      <c r="I14" s="286">
        <v>101.2</v>
      </c>
      <c r="J14" s="286">
        <v>116.4</v>
      </c>
      <c r="K14" s="286">
        <v>109.6</v>
      </c>
      <c r="L14" s="286">
        <v>149.9</v>
      </c>
      <c r="M14" s="287">
        <v>118.6</v>
      </c>
      <c r="N14" s="283" t="s">
        <v>650</v>
      </c>
    </row>
    <row r="15" spans="1:14" s="288" customFormat="1" ht="33" customHeight="1">
      <c r="A15" s="302" t="s">
        <v>651</v>
      </c>
      <c r="B15" s="285">
        <v>117.3</v>
      </c>
      <c r="C15" s="286">
        <v>118.7</v>
      </c>
      <c r="D15" s="286">
        <v>113.7</v>
      </c>
      <c r="E15" s="286">
        <v>123.4</v>
      </c>
      <c r="F15" s="286">
        <v>108.3</v>
      </c>
      <c r="G15" s="286">
        <v>112</v>
      </c>
      <c r="H15" s="286">
        <v>112.1</v>
      </c>
      <c r="I15" s="286">
        <v>101.2</v>
      </c>
      <c r="J15" s="286">
        <v>122</v>
      </c>
      <c r="K15" s="286">
        <v>113.7</v>
      </c>
      <c r="L15" s="286">
        <v>180.8</v>
      </c>
      <c r="M15" s="287">
        <v>115.7</v>
      </c>
      <c r="N15" s="283" t="s">
        <v>651</v>
      </c>
    </row>
    <row r="16" spans="1:14" s="293" customFormat="1" ht="33" customHeight="1">
      <c r="A16" s="303" t="s">
        <v>686</v>
      </c>
      <c r="B16" s="290">
        <f>AVERAGE(B17:B28)</f>
        <v>122.48333333333333</v>
      </c>
      <c r="C16" s="291">
        <f aca="true" t="shared" si="0" ref="C16:I16">AVERAGE(C17:C28)</f>
        <v>126.19166666666668</v>
      </c>
      <c r="D16" s="291">
        <f t="shared" si="0"/>
        <v>119.81666666666666</v>
      </c>
      <c r="E16" s="291">
        <f t="shared" si="0"/>
        <v>124.86666666666666</v>
      </c>
      <c r="F16" s="291">
        <f t="shared" si="0"/>
        <v>110.9833333333333</v>
      </c>
      <c r="G16" s="291">
        <f t="shared" si="0"/>
        <v>114.25</v>
      </c>
      <c r="H16" s="291">
        <f t="shared" si="0"/>
        <v>114.37499999999999</v>
      </c>
      <c r="I16" s="291">
        <f t="shared" si="0"/>
        <v>104.5</v>
      </c>
      <c r="J16" s="291">
        <f>AVERAGE(J17:J28)</f>
        <v>124.54166666666664</v>
      </c>
      <c r="K16" s="291">
        <f>AVERAGE(K17:K28)</f>
        <v>114.76666666666665</v>
      </c>
      <c r="L16" s="291">
        <f>AVERAGE(L17:L28)</f>
        <v>120.36666666666669</v>
      </c>
      <c r="M16" s="292">
        <f>AVERAGE(M17:M28)</f>
        <v>114.52499999999999</v>
      </c>
      <c r="N16" s="289" t="s">
        <v>686</v>
      </c>
    </row>
    <row r="17" spans="1:14" s="297" customFormat="1" ht="25.5" customHeight="1">
      <c r="A17" s="302" t="s">
        <v>673</v>
      </c>
      <c r="B17" s="311">
        <v>118.1</v>
      </c>
      <c r="C17" s="312">
        <v>121.4</v>
      </c>
      <c r="D17" s="312">
        <v>113.1</v>
      </c>
      <c r="E17" s="312">
        <v>123.7</v>
      </c>
      <c r="F17" s="312">
        <v>108.6</v>
      </c>
      <c r="G17" s="312">
        <v>112.8</v>
      </c>
      <c r="H17" s="312">
        <v>112.9</v>
      </c>
      <c r="I17" s="312">
        <v>103.7</v>
      </c>
      <c r="J17" s="312">
        <v>122.2</v>
      </c>
      <c r="K17" s="312">
        <v>113.7</v>
      </c>
      <c r="L17" s="312">
        <v>118.7</v>
      </c>
      <c r="M17" s="313">
        <v>115</v>
      </c>
      <c r="N17" s="305" t="s">
        <v>1</v>
      </c>
    </row>
    <row r="18" spans="1:14" s="297" customFormat="1" ht="25.5" customHeight="1">
      <c r="A18" s="302" t="s">
        <v>674</v>
      </c>
      <c r="B18" s="311">
        <v>119.9</v>
      </c>
      <c r="C18" s="312">
        <v>121.4</v>
      </c>
      <c r="D18" s="312">
        <v>118.1</v>
      </c>
      <c r="E18" s="312">
        <v>123.7</v>
      </c>
      <c r="F18" s="312">
        <v>109.7</v>
      </c>
      <c r="G18" s="312">
        <v>113.1</v>
      </c>
      <c r="H18" s="312">
        <v>113.3</v>
      </c>
      <c r="I18" s="312">
        <v>102.4</v>
      </c>
      <c r="J18" s="312">
        <v>122.4</v>
      </c>
      <c r="K18" s="312">
        <v>113.7</v>
      </c>
      <c r="L18" s="312">
        <v>118.5</v>
      </c>
      <c r="M18" s="313">
        <v>114.7</v>
      </c>
      <c r="N18" s="305" t="s">
        <v>2</v>
      </c>
    </row>
    <row r="19" spans="1:14" s="297" customFormat="1" ht="25.5" customHeight="1">
      <c r="A19" s="302" t="s">
        <v>675</v>
      </c>
      <c r="B19" s="311">
        <v>122.1</v>
      </c>
      <c r="C19" s="312">
        <v>126.1</v>
      </c>
      <c r="D19" s="312">
        <v>119</v>
      </c>
      <c r="E19" s="312">
        <v>125.1</v>
      </c>
      <c r="F19" s="312">
        <v>109.9</v>
      </c>
      <c r="G19" s="312">
        <v>113.4</v>
      </c>
      <c r="H19" s="312">
        <v>113.5</v>
      </c>
      <c r="I19" s="312">
        <v>103.2</v>
      </c>
      <c r="J19" s="312">
        <v>122.7</v>
      </c>
      <c r="K19" s="312">
        <v>114</v>
      </c>
      <c r="L19" s="312">
        <v>119.1</v>
      </c>
      <c r="M19" s="313">
        <v>114.7</v>
      </c>
      <c r="N19" s="305" t="s">
        <v>3</v>
      </c>
    </row>
    <row r="20" spans="1:14" s="297" customFormat="1" ht="25.5" customHeight="1">
      <c r="A20" s="302" t="s">
        <v>676</v>
      </c>
      <c r="B20" s="311">
        <v>122.2</v>
      </c>
      <c r="C20" s="312">
        <v>126.2</v>
      </c>
      <c r="D20" s="312">
        <v>119</v>
      </c>
      <c r="E20" s="312">
        <v>125.1</v>
      </c>
      <c r="F20" s="312">
        <v>109.9</v>
      </c>
      <c r="G20" s="312">
        <v>113.4</v>
      </c>
      <c r="H20" s="312">
        <v>113.6</v>
      </c>
      <c r="I20" s="312">
        <v>103.5</v>
      </c>
      <c r="J20" s="312">
        <v>122.4</v>
      </c>
      <c r="K20" s="312">
        <v>114</v>
      </c>
      <c r="L20" s="312">
        <v>119.1</v>
      </c>
      <c r="M20" s="313">
        <v>113.9</v>
      </c>
      <c r="N20" s="305" t="s">
        <v>4</v>
      </c>
    </row>
    <row r="21" spans="1:14" s="297" customFormat="1" ht="25.5" customHeight="1">
      <c r="A21" s="302" t="s">
        <v>677</v>
      </c>
      <c r="B21" s="311">
        <v>122.5</v>
      </c>
      <c r="C21" s="312">
        <v>127.1</v>
      </c>
      <c r="D21" s="312">
        <v>119</v>
      </c>
      <c r="E21" s="312">
        <v>125.1</v>
      </c>
      <c r="F21" s="312">
        <v>110.9</v>
      </c>
      <c r="G21" s="312">
        <v>113.8</v>
      </c>
      <c r="H21" s="312">
        <v>113.9</v>
      </c>
      <c r="I21" s="312">
        <v>103.5</v>
      </c>
      <c r="J21" s="312">
        <v>123.5</v>
      </c>
      <c r="K21" s="312">
        <v>113.8</v>
      </c>
      <c r="L21" s="312">
        <v>118.6</v>
      </c>
      <c r="M21" s="313">
        <v>113.9</v>
      </c>
      <c r="N21" s="305" t="s">
        <v>5</v>
      </c>
    </row>
    <row r="22" spans="1:14" s="297" customFormat="1" ht="25.5" customHeight="1">
      <c r="A22" s="302" t="s">
        <v>678</v>
      </c>
      <c r="B22" s="311">
        <v>122.6</v>
      </c>
      <c r="C22" s="312">
        <v>127.1</v>
      </c>
      <c r="D22" s="312">
        <v>119</v>
      </c>
      <c r="E22" s="312">
        <v>125.1</v>
      </c>
      <c r="F22" s="312">
        <v>111.3</v>
      </c>
      <c r="G22" s="312">
        <v>113.9</v>
      </c>
      <c r="H22" s="312">
        <v>114</v>
      </c>
      <c r="I22" s="312">
        <v>104.1</v>
      </c>
      <c r="J22" s="312">
        <v>124.6</v>
      </c>
      <c r="K22" s="312">
        <v>114.1</v>
      </c>
      <c r="L22" s="312">
        <v>119.2</v>
      </c>
      <c r="M22" s="313">
        <v>113.9</v>
      </c>
      <c r="N22" s="305" t="s">
        <v>6</v>
      </c>
    </row>
    <row r="23" spans="1:14" s="297" customFormat="1" ht="25.5" customHeight="1">
      <c r="A23" s="302" t="s">
        <v>679</v>
      </c>
      <c r="B23" s="311">
        <v>123.6</v>
      </c>
      <c r="C23" s="312">
        <v>127.1</v>
      </c>
      <c r="D23" s="312">
        <v>121.7</v>
      </c>
      <c r="E23" s="312">
        <v>125.1</v>
      </c>
      <c r="F23" s="312">
        <v>111.8</v>
      </c>
      <c r="G23" s="312">
        <v>114.1</v>
      </c>
      <c r="H23" s="312">
        <v>114.2</v>
      </c>
      <c r="I23" s="312">
        <v>107.2</v>
      </c>
      <c r="J23" s="312">
        <v>125.1</v>
      </c>
      <c r="K23" s="312">
        <v>115.3</v>
      </c>
      <c r="L23" s="312">
        <v>121.1</v>
      </c>
      <c r="M23" s="313">
        <v>113.2</v>
      </c>
      <c r="N23" s="305" t="s">
        <v>7</v>
      </c>
    </row>
    <row r="24" spans="1:14" s="297" customFormat="1" ht="25.5" customHeight="1">
      <c r="A24" s="302" t="s">
        <v>680</v>
      </c>
      <c r="B24" s="311">
        <v>123.6</v>
      </c>
      <c r="C24" s="312">
        <v>127.1</v>
      </c>
      <c r="D24" s="312">
        <v>121.7</v>
      </c>
      <c r="E24" s="312">
        <v>125.1</v>
      </c>
      <c r="F24" s="312">
        <v>111.8</v>
      </c>
      <c r="G24" s="312">
        <v>114.3</v>
      </c>
      <c r="H24" s="312">
        <v>114.4</v>
      </c>
      <c r="I24" s="312">
        <v>107</v>
      </c>
      <c r="J24" s="312">
        <v>124.9</v>
      </c>
      <c r="K24" s="312">
        <v>115.5</v>
      </c>
      <c r="L24" s="312">
        <v>121.6</v>
      </c>
      <c r="M24" s="313">
        <v>113.2</v>
      </c>
      <c r="N24" s="305" t="s">
        <v>8</v>
      </c>
    </row>
    <row r="25" spans="1:14" s="297" customFormat="1" ht="25.5" customHeight="1">
      <c r="A25" s="302" t="s">
        <v>681</v>
      </c>
      <c r="B25" s="311">
        <v>123.8</v>
      </c>
      <c r="C25" s="312">
        <v>127.7</v>
      </c>
      <c r="D25" s="312">
        <v>121.8</v>
      </c>
      <c r="E25" s="312">
        <v>125.1</v>
      </c>
      <c r="F25" s="312">
        <v>111.8</v>
      </c>
      <c r="G25" s="312">
        <v>114.7</v>
      </c>
      <c r="H25" s="312">
        <v>114.8</v>
      </c>
      <c r="I25" s="312">
        <v>103.4</v>
      </c>
      <c r="J25" s="312">
        <v>125.7</v>
      </c>
      <c r="K25" s="312">
        <v>115.6</v>
      </c>
      <c r="L25" s="312">
        <v>121.7</v>
      </c>
      <c r="M25" s="313">
        <v>115.6</v>
      </c>
      <c r="N25" s="305" t="s">
        <v>9</v>
      </c>
    </row>
    <row r="26" spans="1:14" s="297" customFormat="1" ht="25.5" customHeight="1">
      <c r="A26" s="302" t="s">
        <v>682</v>
      </c>
      <c r="B26" s="311">
        <v>123.8</v>
      </c>
      <c r="C26" s="312">
        <v>127.7</v>
      </c>
      <c r="D26" s="312">
        <v>121.8</v>
      </c>
      <c r="E26" s="312">
        <v>125.1</v>
      </c>
      <c r="F26" s="312">
        <v>111.8</v>
      </c>
      <c r="G26" s="312">
        <v>115.5</v>
      </c>
      <c r="H26" s="312">
        <v>115.6</v>
      </c>
      <c r="I26" s="312">
        <v>104.8</v>
      </c>
      <c r="J26" s="312">
        <v>126.1</v>
      </c>
      <c r="K26" s="312">
        <v>115.9</v>
      </c>
      <c r="L26" s="312">
        <v>122.4</v>
      </c>
      <c r="M26" s="313">
        <v>115.2</v>
      </c>
      <c r="N26" s="305" t="s">
        <v>10</v>
      </c>
    </row>
    <row r="27" spans="1:14" s="297" customFormat="1" ht="25.5" customHeight="1">
      <c r="A27" s="302" t="s">
        <v>683</v>
      </c>
      <c r="B27" s="311">
        <v>123.8</v>
      </c>
      <c r="C27" s="312">
        <v>127.7</v>
      </c>
      <c r="D27" s="312">
        <v>121.8</v>
      </c>
      <c r="E27" s="312">
        <v>125.1</v>
      </c>
      <c r="F27" s="312">
        <v>111.8</v>
      </c>
      <c r="G27" s="312">
        <v>115.9</v>
      </c>
      <c r="H27" s="312">
        <v>116</v>
      </c>
      <c r="I27" s="312">
        <v>106.3</v>
      </c>
      <c r="J27" s="312">
        <v>127.1</v>
      </c>
      <c r="K27" s="312">
        <v>115.8</v>
      </c>
      <c r="L27" s="312">
        <v>122.2</v>
      </c>
      <c r="M27" s="313">
        <v>115.5</v>
      </c>
      <c r="N27" s="305" t="s">
        <v>11</v>
      </c>
    </row>
    <row r="28" spans="1:14" s="297" customFormat="1" ht="25.5" customHeight="1">
      <c r="A28" s="306" t="s">
        <v>684</v>
      </c>
      <c r="B28" s="314">
        <v>123.8</v>
      </c>
      <c r="C28" s="315">
        <v>127.7</v>
      </c>
      <c r="D28" s="315">
        <v>121.8</v>
      </c>
      <c r="E28" s="315">
        <v>125.1</v>
      </c>
      <c r="F28" s="315">
        <v>112.5</v>
      </c>
      <c r="G28" s="315">
        <v>116.1</v>
      </c>
      <c r="H28" s="315">
        <v>116.3</v>
      </c>
      <c r="I28" s="315">
        <v>104.9</v>
      </c>
      <c r="J28" s="315">
        <v>127.8</v>
      </c>
      <c r="K28" s="315">
        <v>115.8</v>
      </c>
      <c r="L28" s="315">
        <v>122.2</v>
      </c>
      <c r="M28" s="316">
        <v>115.5</v>
      </c>
      <c r="N28" s="310" t="s">
        <v>12</v>
      </c>
    </row>
    <row r="29" spans="1:10" s="416" customFormat="1" ht="16.5" customHeight="1">
      <c r="A29" s="416" t="s">
        <v>795</v>
      </c>
      <c r="J29" s="416" t="s">
        <v>796</v>
      </c>
    </row>
    <row r="30" spans="1:19" s="499" customFormat="1" ht="16.5" customHeight="1">
      <c r="A30" s="497" t="s">
        <v>797</v>
      </c>
      <c r="B30" s="498"/>
      <c r="C30" s="498"/>
      <c r="D30" s="498"/>
      <c r="E30" s="498"/>
      <c r="F30" s="498"/>
      <c r="H30" s="498"/>
      <c r="I30" s="498"/>
      <c r="J30" s="498" t="s">
        <v>798</v>
      </c>
      <c r="K30" s="498"/>
      <c r="M30" s="498"/>
      <c r="N30" s="498"/>
      <c r="O30" s="498"/>
      <c r="P30" s="498"/>
      <c r="Q30" s="498"/>
      <c r="R30" s="498"/>
      <c r="S30" s="498"/>
    </row>
  </sheetData>
  <sheetProtection/>
  <mergeCells count="5">
    <mergeCell ref="G4:I4"/>
    <mergeCell ref="G3:I3"/>
    <mergeCell ref="J3:M3"/>
    <mergeCell ref="A1:N1"/>
    <mergeCell ref="B3:F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O23"/>
  <sheetViews>
    <sheetView zoomScale="85" zoomScaleNormal="85" zoomScalePageLayoutView="0" workbookViewId="0" topLeftCell="A1">
      <pane ySplit="5" topLeftCell="BM6" activePane="bottomLeft" state="frozen"/>
      <selection pane="topLeft" activeCell="E15" sqref="E15"/>
      <selection pane="bottomLeft" activeCell="A1" sqref="A1:IV1"/>
    </sheetView>
  </sheetViews>
  <sheetFormatPr defaultColWidth="8.88671875" defaultRowHeight="13.5"/>
  <cols>
    <col min="1" max="15" width="10.77734375" style="42" customWidth="1"/>
    <col min="16" max="16384" width="8.88671875" style="42" customWidth="1"/>
  </cols>
  <sheetData>
    <row r="1" spans="1:15" ht="29.25" customHeight="1">
      <c r="A1" s="646" t="s">
        <v>508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s="11" customFormat="1" ht="18" customHeight="1">
      <c r="O2" s="11" t="s">
        <v>453</v>
      </c>
    </row>
    <row r="3" spans="1:15" s="11" customFormat="1" ht="25.5" customHeight="1">
      <c r="A3" s="165" t="s">
        <v>342</v>
      </c>
      <c r="B3" s="167" t="s">
        <v>114</v>
      </c>
      <c r="C3" s="167" t="s">
        <v>84</v>
      </c>
      <c r="D3" s="167" t="s">
        <v>85</v>
      </c>
      <c r="E3" s="167" t="s">
        <v>86</v>
      </c>
      <c r="F3" s="167" t="s">
        <v>87</v>
      </c>
      <c r="G3" s="167" t="s">
        <v>509</v>
      </c>
      <c r="H3" s="167" t="s">
        <v>510</v>
      </c>
      <c r="I3" s="167" t="s">
        <v>88</v>
      </c>
      <c r="J3" s="167" t="s">
        <v>89</v>
      </c>
      <c r="K3" s="167" t="s">
        <v>90</v>
      </c>
      <c r="L3" s="167" t="s">
        <v>91</v>
      </c>
      <c r="M3" s="167" t="s">
        <v>92</v>
      </c>
      <c r="N3" s="167" t="s">
        <v>93</v>
      </c>
      <c r="O3" s="59" t="s">
        <v>205</v>
      </c>
    </row>
    <row r="4" spans="1:15" s="11" customFormat="1" ht="25.5" customHeight="1">
      <c r="A4" s="96"/>
      <c r="B4" s="95" t="s">
        <v>145</v>
      </c>
      <c r="C4" s="95" t="s">
        <v>146</v>
      </c>
      <c r="D4" s="95" t="s">
        <v>147</v>
      </c>
      <c r="E4" s="95" t="s">
        <v>148</v>
      </c>
      <c r="F4" s="95" t="s">
        <v>149</v>
      </c>
      <c r="G4" s="95" t="s">
        <v>151</v>
      </c>
      <c r="H4" s="95" t="s">
        <v>153</v>
      </c>
      <c r="I4" s="95" t="s">
        <v>154</v>
      </c>
      <c r="J4" s="95" t="s">
        <v>155</v>
      </c>
      <c r="K4" s="95" t="s">
        <v>157</v>
      </c>
      <c r="L4" s="95" t="s">
        <v>159</v>
      </c>
      <c r="M4" s="95" t="s">
        <v>160</v>
      </c>
      <c r="N4" s="95" t="s">
        <v>161</v>
      </c>
      <c r="O4" s="48"/>
    </row>
    <row r="5" spans="1:15" s="11" customFormat="1" ht="25.5" customHeight="1">
      <c r="A5" s="98" t="s">
        <v>207</v>
      </c>
      <c r="B5" s="57"/>
      <c r="C5" s="57"/>
      <c r="D5" s="57" t="s">
        <v>511</v>
      </c>
      <c r="E5" s="57"/>
      <c r="F5" s="57" t="s">
        <v>150</v>
      </c>
      <c r="G5" s="57" t="s">
        <v>152</v>
      </c>
      <c r="H5" s="57"/>
      <c r="I5" s="57"/>
      <c r="J5" s="57" t="s">
        <v>156</v>
      </c>
      <c r="K5" s="57" t="s">
        <v>158</v>
      </c>
      <c r="L5" s="57"/>
      <c r="M5" s="57" t="s">
        <v>512</v>
      </c>
      <c r="N5" s="57" t="s">
        <v>162</v>
      </c>
      <c r="O5" s="48" t="s">
        <v>206</v>
      </c>
    </row>
    <row r="6" spans="1:15" s="132" customFormat="1" ht="25.5" customHeight="1">
      <c r="A6" s="87" t="s">
        <v>333</v>
      </c>
      <c r="B6" s="200">
        <v>14.6</v>
      </c>
      <c r="C6" s="201">
        <v>7.6</v>
      </c>
      <c r="D6" s="201">
        <v>7</v>
      </c>
      <c r="E6" s="201">
        <v>6.6</v>
      </c>
      <c r="F6" s="201">
        <v>2.6</v>
      </c>
      <c r="G6" s="201">
        <v>2.1</v>
      </c>
      <c r="H6" s="201">
        <v>2.5</v>
      </c>
      <c r="I6" s="201">
        <v>1.4</v>
      </c>
      <c r="J6" s="201">
        <v>1.4</v>
      </c>
      <c r="K6" s="201">
        <v>1.4</v>
      </c>
      <c r="L6" s="201">
        <v>1.2</v>
      </c>
      <c r="M6" s="201">
        <v>0.8</v>
      </c>
      <c r="N6" s="202">
        <v>0.6</v>
      </c>
      <c r="O6" s="86" t="s">
        <v>56</v>
      </c>
    </row>
    <row r="7" spans="1:15" s="319" customFormat="1" ht="25.5" customHeight="1">
      <c r="A7" s="282" t="s">
        <v>208</v>
      </c>
      <c r="B7" s="34">
        <v>90.4</v>
      </c>
      <c r="C7" s="35">
        <v>107.1</v>
      </c>
      <c r="D7" s="35">
        <v>107.2</v>
      </c>
      <c r="E7" s="35">
        <v>99</v>
      </c>
      <c r="F7" s="35">
        <v>98.5</v>
      </c>
      <c r="G7" s="35">
        <v>100</v>
      </c>
      <c r="H7" s="35">
        <v>77.4</v>
      </c>
      <c r="I7" s="35">
        <v>98.6</v>
      </c>
      <c r="J7" s="35">
        <v>102.8</v>
      </c>
      <c r="K7" s="35">
        <v>103.9</v>
      </c>
      <c r="L7" s="35">
        <v>108.4</v>
      </c>
      <c r="M7" s="35">
        <v>126.6</v>
      </c>
      <c r="N7" s="36">
        <v>87.9</v>
      </c>
      <c r="O7" s="318" t="s">
        <v>208</v>
      </c>
    </row>
    <row r="8" spans="1:15" s="319" customFormat="1" ht="25.5" customHeight="1">
      <c r="A8" s="282" t="s">
        <v>649</v>
      </c>
      <c r="B8" s="34">
        <v>93.1</v>
      </c>
      <c r="C8" s="35">
        <v>99.9</v>
      </c>
      <c r="D8" s="35">
        <v>102.9</v>
      </c>
      <c r="E8" s="35">
        <v>100.4</v>
      </c>
      <c r="F8" s="35">
        <v>104.3</v>
      </c>
      <c r="G8" s="35">
        <v>109.9</v>
      </c>
      <c r="H8" s="35">
        <v>92.4</v>
      </c>
      <c r="I8" s="35">
        <v>99</v>
      </c>
      <c r="J8" s="35">
        <v>108.4</v>
      </c>
      <c r="K8" s="35">
        <v>101.4</v>
      </c>
      <c r="L8" s="35">
        <v>118.7</v>
      </c>
      <c r="M8" s="35">
        <v>145.7</v>
      </c>
      <c r="N8" s="36">
        <v>80.9</v>
      </c>
      <c r="O8" s="318" t="s">
        <v>649</v>
      </c>
    </row>
    <row r="9" spans="1:15" s="323" customFormat="1" ht="25.5" customHeight="1">
      <c r="A9" s="282" t="s">
        <v>650</v>
      </c>
      <c r="B9" s="320">
        <v>96.7</v>
      </c>
      <c r="C9" s="321">
        <v>114.4</v>
      </c>
      <c r="D9" s="321">
        <v>105.6</v>
      </c>
      <c r="E9" s="321">
        <v>111</v>
      </c>
      <c r="F9" s="321">
        <v>119.9</v>
      </c>
      <c r="G9" s="321">
        <v>126.1</v>
      </c>
      <c r="H9" s="321">
        <v>125.8</v>
      </c>
      <c r="I9" s="321">
        <v>111.9</v>
      </c>
      <c r="J9" s="321">
        <v>144.9</v>
      </c>
      <c r="K9" s="321">
        <v>98.5</v>
      </c>
      <c r="L9" s="321">
        <v>122.7</v>
      </c>
      <c r="M9" s="321">
        <v>130</v>
      </c>
      <c r="N9" s="322">
        <v>97.1</v>
      </c>
      <c r="O9" s="281" t="s">
        <v>650</v>
      </c>
    </row>
    <row r="10" spans="1:15" s="323" customFormat="1" ht="25.5" customHeight="1">
      <c r="A10" s="282" t="s">
        <v>651</v>
      </c>
      <c r="B10" s="320">
        <v>97</v>
      </c>
      <c r="C10" s="321">
        <v>121.7</v>
      </c>
      <c r="D10" s="321">
        <v>118.4</v>
      </c>
      <c r="E10" s="321">
        <v>132.3</v>
      </c>
      <c r="F10" s="321">
        <v>123</v>
      </c>
      <c r="G10" s="321">
        <v>133.6</v>
      </c>
      <c r="H10" s="321">
        <v>139.1</v>
      </c>
      <c r="I10" s="321">
        <v>130</v>
      </c>
      <c r="J10" s="321">
        <v>148.7</v>
      </c>
      <c r="K10" s="321">
        <v>105.4</v>
      </c>
      <c r="L10" s="321">
        <v>143.8</v>
      </c>
      <c r="M10" s="321">
        <v>138.1</v>
      </c>
      <c r="N10" s="322">
        <v>118.3</v>
      </c>
      <c r="O10" s="281" t="s">
        <v>651</v>
      </c>
    </row>
    <row r="11" spans="1:15" s="329" customFormat="1" ht="25.5" customHeight="1">
      <c r="A11" s="324" t="s">
        <v>672</v>
      </c>
      <c r="B11" s="325">
        <f>AVERAGE(B12:B23)</f>
        <v>89.35833333333333</v>
      </c>
      <c r="C11" s="326">
        <f>AVERAGE(C12:C23)</f>
        <v>119.99999999999999</v>
      </c>
      <c r="D11" s="326">
        <f>AVERAGE(D12:D23)</f>
        <v>138.72500000000002</v>
      </c>
      <c r="E11" s="326">
        <f>AVERAGE(E12:E23)</f>
        <v>132.29999999999998</v>
      </c>
      <c r="F11" s="326">
        <f aca="true" t="shared" si="0" ref="F11:N11">AVERAGE(F12:F23)</f>
        <v>120.91666666666669</v>
      </c>
      <c r="G11" s="326">
        <f t="shared" si="0"/>
        <v>134.18333333333334</v>
      </c>
      <c r="H11" s="326">
        <f t="shared" si="0"/>
        <v>134.73333333333332</v>
      </c>
      <c r="I11" s="326">
        <f t="shared" si="0"/>
        <v>131.075</v>
      </c>
      <c r="J11" s="326">
        <f t="shared" si="0"/>
        <v>149.775</v>
      </c>
      <c r="K11" s="326">
        <f t="shared" si="0"/>
        <v>114.81666666666666</v>
      </c>
      <c r="L11" s="326">
        <f t="shared" si="0"/>
        <v>146.70000000000002</v>
      </c>
      <c r="M11" s="326">
        <f t="shared" si="0"/>
        <v>218.26666666666665</v>
      </c>
      <c r="N11" s="327">
        <f t="shared" si="0"/>
        <v>107.28333333333335</v>
      </c>
      <c r="O11" s="328" t="s">
        <v>672</v>
      </c>
    </row>
    <row r="12" spans="1:15" s="333" customFormat="1" ht="30" customHeight="1">
      <c r="A12" s="282" t="s">
        <v>321</v>
      </c>
      <c r="B12" s="330">
        <v>91.5</v>
      </c>
      <c r="C12" s="331">
        <v>111.3</v>
      </c>
      <c r="D12" s="331">
        <v>139</v>
      </c>
      <c r="E12" s="331">
        <v>132.3</v>
      </c>
      <c r="F12" s="331">
        <v>122.7</v>
      </c>
      <c r="G12" s="331">
        <v>135.1</v>
      </c>
      <c r="H12" s="331">
        <v>125.2</v>
      </c>
      <c r="I12" s="331">
        <v>131.9</v>
      </c>
      <c r="J12" s="331">
        <v>149.5</v>
      </c>
      <c r="K12" s="331">
        <v>112.3</v>
      </c>
      <c r="L12" s="331">
        <v>142.8</v>
      </c>
      <c r="M12" s="331">
        <v>152.2</v>
      </c>
      <c r="N12" s="332">
        <v>110.3</v>
      </c>
      <c r="O12" s="281" t="s">
        <v>1</v>
      </c>
    </row>
    <row r="13" spans="1:15" s="333" customFormat="1" ht="30" customHeight="1">
      <c r="A13" s="282" t="s">
        <v>322</v>
      </c>
      <c r="B13" s="330">
        <v>90</v>
      </c>
      <c r="C13" s="331">
        <v>113.7</v>
      </c>
      <c r="D13" s="331">
        <v>142</v>
      </c>
      <c r="E13" s="331">
        <v>132.3</v>
      </c>
      <c r="F13" s="331">
        <v>120.1</v>
      </c>
      <c r="G13" s="331">
        <v>132.3</v>
      </c>
      <c r="H13" s="331">
        <v>129.7</v>
      </c>
      <c r="I13" s="331">
        <v>131.9</v>
      </c>
      <c r="J13" s="331">
        <v>146.8</v>
      </c>
      <c r="K13" s="331">
        <v>112.3</v>
      </c>
      <c r="L13" s="331">
        <v>137.8</v>
      </c>
      <c r="M13" s="331">
        <v>165.2</v>
      </c>
      <c r="N13" s="332">
        <v>100.9</v>
      </c>
      <c r="O13" s="281" t="s">
        <v>2</v>
      </c>
    </row>
    <row r="14" spans="1:15" s="333" customFormat="1" ht="30" customHeight="1">
      <c r="A14" s="282" t="s">
        <v>323</v>
      </c>
      <c r="B14" s="330">
        <v>89.8</v>
      </c>
      <c r="C14" s="331">
        <v>114.1</v>
      </c>
      <c r="D14" s="331">
        <v>140.2</v>
      </c>
      <c r="E14" s="331">
        <v>132.3</v>
      </c>
      <c r="F14" s="331">
        <v>120.9</v>
      </c>
      <c r="G14" s="331">
        <v>130.4</v>
      </c>
      <c r="H14" s="331">
        <v>135.2</v>
      </c>
      <c r="I14" s="331">
        <v>132.6</v>
      </c>
      <c r="J14" s="331">
        <v>149.5</v>
      </c>
      <c r="K14" s="331">
        <v>113.1</v>
      </c>
      <c r="L14" s="331">
        <v>138.8</v>
      </c>
      <c r="M14" s="331">
        <v>142</v>
      </c>
      <c r="N14" s="332">
        <v>104.5</v>
      </c>
      <c r="O14" s="281" t="s">
        <v>3</v>
      </c>
    </row>
    <row r="15" spans="1:15" s="333" customFormat="1" ht="30" customHeight="1">
      <c r="A15" s="282" t="s">
        <v>324</v>
      </c>
      <c r="B15" s="330">
        <v>88.5</v>
      </c>
      <c r="C15" s="331">
        <v>110.5</v>
      </c>
      <c r="D15" s="331">
        <v>141.2</v>
      </c>
      <c r="E15" s="331">
        <v>132.3</v>
      </c>
      <c r="F15" s="331">
        <v>119.7</v>
      </c>
      <c r="G15" s="331">
        <v>135.2</v>
      </c>
      <c r="H15" s="331">
        <v>132.4</v>
      </c>
      <c r="I15" s="331">
        <v>132.4</v>
      </c>
      <c r="J15" s="331">
        <v>149.5</v>
      </c>
      <c r="K15" s="331">
        <v>114.8</v>
      </c>
      <c r="L15" s="331">
        <v>155.7</v>
      </c>
      <c r="M15" s="331">
        <v>130.7</v>
      </c>
      <c r="N15" s="332">
        <v>104.4</v>
      </c>
      <c r="O15" s="281" t="s">
        <v>4</v>
      </c>
    </row>
    <row r="16" spans="1:15" s="333" customFormat="1" ht="30" customHeight="1">
      <c r="A16" s="282" t="s">
        <v>325</v>
      </c>
      <c r="B16" s="330">
        <v>89.4</v>
      </c>
      <c r="C16" s="331">
        <v>122.2</v>
      </c>
      <c r="D16" s="331">
        <v>140.8</v>
      </c>
      <c r="E16" s="331">
        <v>132.3</v>
      </c>
      <c r="F16" s="331">
        <v>121</v>
      </c>
      <c r="G16" s="331">
        <v>131.9</v>
      </c>
      <c r="H16" s="331">
        <v>128.8</v>
      </c>
      <c r="I16" s="331">
        <v>132.6</v>
      </c>
      <c r="J16" s="331">
        <v>149.5</v>
      </c>
      <c r="K16" s="331">
        <v>119.2</v>
      </c>
      <c r="L16" s="331">
        <v>137.6</v>
      </c>
      <c r="M16" s="331">
        <v>171.5</v>
      </c>
      <c r="N16" s="332">
        <v>107.5</v>
      </c>
      <c r="O16" s="281" t="s">
        <v>5</v>
      </c>
    </row>
    <row r="17" spans="1:15" s="333" customFormat="1" ht="30" customHeight="1">
      <c r="A17" s="282" t="s">
        <v>326</v>
      </c>
      <c r="B17" s="330">
        <v>86.6</v>
      </c>
      <c r="C17" s="331">
        <v>123.9</v>
      </c>
      <c r="D17" s="331">
        <v>141.7</v>
      </c>
      <c r="E17" s="331">
        <v>132.3</v>
      </c>
      <c r="F17" s="331">
        <v>121</v>
      </c>
      <c r="G17" s="331">
        <v>135.5</v>
      </c>
      <c r="H17" s="331">
        <v>128.5</v>
      </c>
      <c r="I17" s="331">
        <v>131.7</v>
      </c>
      <c r="J17" s="331">
        <v>150.3</v>
      </c>
      <c r="K17" s="331">
        <v>120.4</v>
      </c>
      <c r="L17" s="331">
        <v>145.4</v>
      </c>
      <c r="M17" s="331">
        <v>191.2</v>
      </c>
      <c r="N17" s="332">
        <v>107.7</v>
      </c>
      <c r="O17" s="281" t="s">
        <v>6</v>
      </c>
    </row>
    <row r="18" spans="1:15" s="333" customFormat="1" ht="30" customHeight="1">
      <c r="A18" s="282" t="s">
        <v>327</v>
      </c>
      <c r="B18" s="330">
        <v>88.9</v>
      </c>
      <c r="C18" s="331">
        <v>124.6</v>
      </c>
      <c r="D18" s="331">
        <v>137.9</v>
      </c>
      <c r="E18" s="331">
        <v>132.3</v>
      </c>
      <c r="F18" s="331">
        <v>121</v>
      </c>
      <c r="G18" s="331">
        <v>134.7</v>
      </c>
      <c r="H18" s="331">
        <v>130</v>
      </c>
      <c r="I18" s="331">
        <v>132.1</v>
      </c>
      <c r="J18" s="331">
        <v>150.3</v>
      </c>
      <c r="K18" s="331">
        <v>117.7</v>
      </c>
      <c r="L18" s="331">
        <v>148.4</v>
      </c>
      <c r="M18" s="331">
        <v>156.1</v>
      </c>
      <c r="N18" s="332">
        <v>109.5</v>
      </c>
      <c r="O18" s="281" t="s">
        <v>7</v>
      </c>
    </row>
    <row r="19" spans="1:15" s="333" customFormat="1" ht="30" customHeight="1">
      <c r="A19" s="282" t="s">
        <v>328</v>
      </c>
      <c r="B19" s="330">
        <v>88.9</v>
      </c>
      <c r="C19" s="331">
        <v>124.4</v>
      </c>
      <c r="D19" s="331">
        <v>135.8</v>
      </c>
      <c r="E19" s="331">
        <v>132.3</v>
      </c>
      <c r="F19" s="331">
        <v>121</v>
      </c>
      <c r="G19" s="331">
        <v>135.9</v>
      </c>
      <c r="H19" s="331">
        <v>126.9</v>
      </c>
      <c r="I19" s="331">
        <v>128.4</v>
      </c>
      <c r="J19" s="331">
        <v>150.3</v>
      </c>
      <c r="K19" s="331">
        <v>114.2</v>
      </c>
      <c r="L19" s="331">
        <v>138.5</v>
      </c>
      <c r="M19" s="331">
        <v>159.3</v>
      </c>
      <c r="N19" s="332">
        <v>109.1</v>
      </c>
      <c r="O19" s="281" t="s">
        <v>8</v>
      </c>
    </row>
    <row r="20" spans="1:15" s="333" customFormat="1" ht="30" customHeight="1">
      <c r="A20" s="282" t="s">
        <v>329</v>
      </c>
      <c r="B20" s="330">
        <v>88.9</v>
      </c>
      <c r="C20" s="331">
        <v>125.6</v>
      </c>
      <c r="D20" s="331">
        <v>136.4</v>
      </c>
      <c r="E20" s="331">
        <v>132.3</v>
      </c>
      <c r="F20" s="331">
        <v>120.9</v>
      </c>
      <c r="G20" s="331">
        <v>132.3</v>
      </c>
      <c r="H20" s="331">
        <v>142.6</v>
      </c>
      <c r="I20" s="331">
        <v>128.5</v>
      </c>
      <c r="J20" s="331">
        <v>150.4</v>
      </c>
      <c r="K20" s="331">
        <v>115.1</v>
      </c>
      <c r="L20" s="331">
        <v>151.3</v>
      </c>
      <c r="M20" s="331">
        <v>339.1</v>
      </c>
      <c r="N20" s="332">
        <v>110.6</v>
      </c>
      <c r="O20" s="281" t="s">
        <v>9</v>
      </c>
    </row>
    <row r="21" spans="1:15" s="333" customFormat="1" ht="30" customHeight="1">
      <c r="A21" s="282" t="s">
        <v>330</v>
      </c>
      <c r="B21" s="330">
        <v>89.8</v>
      </c>
      <c r="C21" s="331">
        <v>125.1</v>
      </c>
      <c r="D21" s="331">
        <v>138.2</v>
      </c>
      <c r="E21" s="331">
        <v>132.3</v>
      </c>
      <c r="F21" s="331">
        <v>121</v>
      </c>
      <c r="G21" s="331">
        <v>135.9</v>
      </c>
      <c r="H21" s="331">
        <v>142.4</v>
      </c>
      <c r="I21" s="331">
        <v>132.8</v>
      </c>
      <c r="J21" s="331">
        <v>150.4</v>
      </c>
      <c r="K21" s="331">
        <v>115.1</v>
      </c>
      <c r="L21" s="331">
        <v>153.2</v>
      </c>
      <c r="M21" s="331">
        <v>394.8</v>
      </c>
      <c r="N21" s="332">
        <v>109.9</v>
      </c>
      <c r="O21" s="281" t="s">
        <v>10</v>
      </c>
    </row>
    <row r="22" spans="1:15" s="333" customFormat="1" ht="30" customHeight="1">
      <c r="A22" s="282" t="s">
        <v>331</v>
      </c>
      <c r="B22" s="330">
        <v>90</v>
      </c>
      <c r="C22" s="331">
        <v>124.1</v>
      </c>
      <c r="D22" s="331">
        <v>135.5</v>
      </c>
      <c r="E22" s="331">
        <v>132.3</v>
      </c>
      <c r="F22" s="331">
        <v>121</v>
      </c>
      <c r="G22" s="331">
        <v>135.8</v>
      </c>
      <c r="H22" s="331">
        <v>146</v>
      </c>
      <c r="I22" s="331">
        <v>125.2</v>
      </c>
      <c r="J22" s="331">
        <v>150.4</v>
      </c>
      <c r="K22" s="331">
        <v>112</v>
      </c>
      <c r="L22" s="331">
        <v>151.4</v>
      </c>
      <c r="M22" s="331">
        <v>342.2</v>
      </c>
      <c r="N22" s="332">
        <v>107.2</v>
      </c>
      <c r="O22" s="281" t="s">
        <v>11</v>
      </c>
    </row>
    <row r="23" spans="1:15" s="333" customFormat="1" ht="30" customHeight="1">
      <c r="A23" s="334" t="s">
        <v>332</v>
      </c>
      <c r="B23" s="335">
        <v>90</v>
      </c>
      <c r="C23" s="336">
        <v>120.5</v>
      </c>
      <c r="D23" s="336">
        <v>136</v>
      </c>
      <c r="E23" s="336">
        <v>132.3</v>
      </c>
      <c r="F23" s="336">
        <v>120.7</v>
      </c>
      <c r="G23" s="336">
        <v>135.2</v>
      </c>
      <c r="H23" s="336">
        <v>149.1</v>
      </c>
      <c r="I23" s="336">
        <v>132.8</v>
      </c>
      <c r="J23" s="336">
        <v>150.4</v>
      </c>
      <c r="K23" s="336">
        <v>111.6</v>
      </c>
      <c r="L23" s="336">
        <v>159.5</v>
      </c>
      <c r="M23" s="336">
        <v>274.9</v>
      </c>
      <c r="N23" s="337">
        <v>105.8</v>
      </c>
      <c r="O23" s="338" t="s">
        <v>12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2012-08-08T06:08:38Z</cp:lastPrinted>
  <dcterms:created xsi:type="dcterms:W3CDTF">2000-12-15T05:09:37Z</dcterms:created>
  <dcterms:modified xsi:type="dcterms:W3CDTF">2012-10-18T08:24:28Z</dcterms:modified>
  <cp:category/>
  <cp:version/>
  <cp:contentType/>
  <cp:contentStatus/>
</cp:coreProperties>
</file>