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1000" activeTab="1"/>
  </bookViews>
  <sheets>
    <sheet name="1.공무원 총괄" sheetId="1" r:id="rId1"/>
    <sheet name="2.시 본청 공무원" sheetId="2" r:id="rId2"/>
    <sheet name="3.읍면동 공무원" sheetId="3" r:id="rId3"/>
    <sheet name="4. 퇴직사유별 공무원" sheetId="4" r:id="rId4"/>
    <sheet name="5.관내 관공서 및 주요기관" sheetId="5" r:id="rId5"/>
    <sheet name="6민원서류처리" sheetId="6" r:id="rId6"/>
    <sheet name="7.여권발급" sheetId="7" r:id="rId7"/>
    <sheet name="8.범죄발생 및 검거" sheetId="8" r:id="rId8"/>
    <sheet name="8-1.범죄발생 및 검거 (경찰서별)" sheetId="9" r:id="rId9"/>
    <sheet name="9.연령별 피의자" sheetId="10" r:id="rId10"/>
    <sheet name="10.학력별 피의자" sheetId="11" r:id="rId11"/>
    <sheet name="11.소년범죄" sheetId="12" r:id="rId12"/>
    <sheet name="12.외국인범죄" sheetId="13" r:id="rId13"/>
    <sheet name="13.화재발생" sheetId="14" r:id="rId14"/>
    <sheet name="14.발화요인별 화재발생" sheetId="15" r:id="rId15"/>
    <sheet name="15.장소별 화재발생" sheetId="16" r:id="rId16"/>
    <sheet name="16.산불발생 현황" sheetId="17" r:id="rId17"/>
    <sheet name="17.소방장비(1)" sheetId="18" r:id="rId18"/>
    <sheet name="17-1.소방장비 (2)" sheetId="19" r:id="rId19"/>
    <sheet name="18.119 구급활동실적" sheetId="20" r:id="rId20"/>
    <sheet name="19.119 구조활동실적" sheetId="21" r:id="rId21"/>
    <sheet name="20.재난사고 발생 및 피해현황" sheetId="22" r:id="rId22"/>
    <sheet name="21.풍수해 발생" sheetId="23" r:id="rId23"/>
    <sheet name="22.소방대상물 현황" sheetId="24" r:id="rId24"/>
    <sheet name="23. 위험물 제조소 설치현황 " sheetId="25" r:id="rId25"/>
    <sheet name="24.교통사고 발생(자동차)" sheetId="26" r:id="rId26"/>
    <sheet name="25.자동차 단속 및 처리" sheetId="27" r:id="rId27"/>
    <sheet name="26.운전면허 소지자" sheetId="28" r:id="rId28"/>
    <sheet name="27.운전면허 시험실시" sheetId="29" r:id="rId29"/>
    <sheet name="28. 외국자매도시와의 교류현황" sheetId="30" r:id="rId30"/>
  </sheets>
  <definedNames>
    <definedName name="_xlnm.Print_Area" localSheetId="17">'17.소방장비(1)'!$A$1:$O$34</definedName>
    <definedName name="_xlnm.Print_Area" localSheetId="19">'18.119 구급활동실적'!$A$1:$R$18</definedName>
    <definedName name="_xlnm.Print_Area" localSheetId="20">'19.119 구조활동실적'!$A$1:$R$21</definedName>
    <definedName name="_xlnm.Print_Area" localSheetId="25">'24.교통사고 발생(자동차)'!$A$1:$K$25</definedName>
  </definedNames>
  <calcPr fullCalcOnLoad="1"/>
</workbook>
</file>

<file path=xl/comments22.xml><?xml version="1.0" encoding="utf-8"?>
<comments xmlns="http://schemas.openxmlformats.org/spreadsheetml/2006/main">
  <authors>
    <author>SEC</author>
  </authors>
  <commentList>
    <comment ref="M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1"/>
            <rFont val="굴림"/>
            <family val="3"/>
          </rPr>
          <t>27.도로교통사고(자동차)와 같은 값임</t>
        </r>
      </text>
    </comment>
  </commentList>
</comments>
</file>

<file path=xl/sharedStrings.xml><?xml version="1.0" encoding="utf-8"?>
<sst xmlns="http://schemas.openxmlformats.org/spreadsheetml/2006/main" count="2655" uniqueCount="1389">
  <si>
    <t>일반</t>
  </si>
  <si>
    <t>판매</t>
  </si>
  <si>
    <t>숙박</t>
  </si>
  <si>
    <t>종교</t>
  </si>
  <si>
    <t>의료</t>
  </si>
  <si>
    <t>공장및창고</t>
  </si>
  <si>
    <t>작업장</t>
  </si>
  <si>
    <t>위락
오락
시설</t>
  </si>
  <si>
    <t>음식점</t>
  </si>
  <si>
    <t>일반
서비스
시설</t>
  </si>
  <si>
    <r>
      <t>기타</t>
    </r>
    <r>
      <rPr>
        <vertAlign val="superscript"/>
        <sz val="10"/>
        <rFont val="Arial"/>
        <family val="2"/>
      </rPr>
      <t>2)</t>
    </r>
  </si>
  <si>
    <t>(가스제조소 등)</t>
  </si>
  <si>
    <t>(차량,철도등)</t>
  </si>
  <si>
    <t>소방서별</t>
  </si>
  <si>
    <t>주택</t>
  </si>
  <si>
    <t>업무</t>
  </si>
  <si>
    <t>시설</t>
  </si>
  <si>
    <t>Fire Station</t>
  </si>
  <si>
    <t>2 0 0 7</t>
  </si>
  <si>
    <t>Jeju Fire 
Station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</si>
  <si>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굴림"/>
        <family val="3"/>
      </rPr>
      <t>국가화재분류체계</t>
    </r>
    <r>
      <rPr>
        <sz val="10"/>
        <rFont val="Arial"/>
        <family val="2"/>
      </rPr>
      <t xml:space="preserve">(2007.1) </t>
    </r>
    <r>
      <rPr>
        <sz val="10"/>
        <rFont val="굴림"/>
        <family val="3"/>
      </rPr>
      <t>변경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쓰레기소각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음식물조리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빨래삼기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전기스파크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오인처리를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화재에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 xml:space="preserve">. </t>
    </r>
  </si>
  <si>
    <r>
      <t xml:space="preserve">          2) </t>
    </r>
    <r>
      <rPr>
        <sz val="10"/>
        <rFont val="굴림"/>
        <family val="3"/>
      </rPr>
      <t>연구·학원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공공기관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운동시설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건강시설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노유자시설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동식물시설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자동차시설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비주거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</t>
    </r>
  </si>
  <si>
    <r>
      <t xml:space="preserve">          3)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1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추자면</t>
    </r>
    <r>
      <rPr>
        <sz val="10"/>
        <rFont val="Arial"/>
        <family val="2"/>
      </rPr>
      <t>)</t>
    </r>
  </si>
  <si>
    <r>
      <t xml:space="preserve">          4)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</si>
  <si>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t xml:space="preserve">        5) 서부소방서 - 제주시(한림읍·애월읍·한경면), 서귀포시(대정읍·안덕면)</t>
  </si>
  <si>
    <t xml:space="preserve">        6) 동부소방서 - 제주시(구좌읍·조천읍·우도면), 서귀포시(성산읍,남원읍,표선면)</t>
  </si>
  <si>
    <t>본부</t>
  </si>
  <si>
    <t>제주소방서</t>
  </si>
  <si>
    <t>서귀포소방서</t>
  </si>
  <si>
    <t>서부소방서</t>
  </si>
  <si>
    <t>동부소방서</t>
  </si>
  <si>
    <t>Jeju 
Fire Station</t>
  </si>
  <si>
    <t>Seogwipo 
Fire Station</t>
  </si>
  <si>
    <t>Seobu
Fire Station</t>
  </si>
  <si>
    <t>Dongbu
Fire Station</t>
  </si>
  <si>
    <t>Jeju Fire Station</t>
  </si>
  <si>
    <r>
      <t>Seobu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</si>
  <si>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r>
      <t>Dongbu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</si>
  <si>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t>Official Car</t>
  </si>
  <si>
    <t>제주소방서</t>
  </si>
  <si>
    <t>서귀포소방서</t>
  </si>
  <si>
    <t>서부소방서</t>
  </si>
  <si>
    <t>동부소방서</t>
  </si>
  <si>
    <t>본         부</t>
  </si>
  <si>
    <r>
      <t>Seobu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</si>
  <si>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r>
      <t>Dongbu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</si>
  <si>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t xml:space="preserve">2 0 0 8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</si>
  <si>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</si>
  <si>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 xml:space="preserve">Jeju 
Fire </t>
    </r>
    <r>
      <rPr>
        <sz val="10"/>
        <rFont val="Arial"/>
        <family val="2"/>
      </rPr>
      <t>s</t>
    </r>
    <r>
      <rPr>
        <sz val="10"/>
        <rFont val="Arial"/>
        <family val="2"/>
      </rPr>
      <t>tation</t>
    </r>
  </si>
  <si>
    <t>특수구조대</t>
  </si>
  <si>
    <t xml:space="preserve">   주 : 1) 미처리는 출동했으나 이미 자력구조 등으로 119 구조대의 활동이 불필요한 경우</t>
  </si>
  <si>
    <t>Note : 1) Action taken, but not necessary because of self-rescue</t>
  </si>
  <si>
    <t xml:space="preserve">         2) 사고종별의 '기타'에는 붕괴, 추락, 폭발, 약물, 자연재해, 고립, 유독물질, 자해범죄 등이 포함</t>
  </si>
  <si>
    <t xml:space="preserve">Speciality
 a relief squad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</si>
  <si>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안전도시과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</si>
  <si>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치수방재과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</si>
  <si>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</si>
  <si>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</si>
  <si>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주요취급소 
Major agencies</t>
  </si>
  <si>
    <t>저  장  소
Storage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</si>
  <si>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</si>
  <si>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주유
Fueling</t>
  </si>
  <si>
    <t>판매
Selling</t>
  </si>
  <si>
    <r>
      <t xml:space="preserve">이송
</t>
    </r>
    <r>
      <rPr>
        <sz val="10"/>
        <rFont val="Arial"/>
        <family val="2"/>
      </rPr>
      <t>Transfering</t>
    </r>
  </si>
  <si>
    <t>일반
General</t>
  </si>
  <si>
    <t>옥내
Inside storage room</t>
  </si>
  <si>
    <r>
      <t xml:space="preserve">옥외탱크
</t>
    </r>
    <r>
      <rPr>
        <sz val="10"/>
        <rFont val="Arial"/>
        <family val="2"/>
      </rPr>
      <t>outside tank</t>
    </r>
  </si>
  <si>
    <t>옥내탱크 
Inside tank</t>
  </si>
  <si>
    <t>지하탱크
Below-ground tank</t>
  </si>
  <si>
    <t>간이탱크I
Simplicity tank</t>
  </si>
  <si>
    <t>이동탱크
Caro해 tank</t>
  </si>
  <si>
    <t>옥외
Yard</t>
  </si>
  <si>
    <r>
      <t xml:space="preserve">암반탱크
</t>
    </r>
    <r>
      <rPr>
        <sz val="10"/>
        <rFont val="Arial"/>
        <family val="2"/>
      </rPr>
      <t>Baserock
tank</t>
    </r>
  </si>
  <si>
    <t>2 0 0 8</t>
  </si>
  <si>
    <t>2 0 0 8</t>
  </si>
  <si>
    <t>제주소방서</t>
  </si>
  <si>
    <r>
      <t xml:space="preserve">24. </t>
    </r>
    <r>
      <rPr>
        <b/>
        <sz val="18"/>
        <rFont val="굴림"/>
        <family val="3"/>
      </rPr>
      <t>교통사고발생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</si>
  <si>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t>2 0 0 8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</si>
  <si>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</si>
  <si>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</si>
  <si>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t>계</t>
  </si>
  <si>
    <t>Total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</si>
  <si>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</si>
  <si>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Note : The Statistic are for Jeju Province.</t>
  </si>
  <si>
    <t>(Unit : person)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</si>
  <si>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</si>
  <si>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</si>
  <si>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</si>
  <si>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</si>
  <si>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</si>
  <si>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</si>
  <si>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</si>
  <si>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</si>
  <si>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</si>
  <si>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성    별</t>
  </si>
  <si>
    <t>Large-size</t>
  </si>
  <si>
    <t>General</t>
  </si>
  <si>
    <t>Small-size</t>
  </si>
  <si>
    <t>Special</t>
  </si>
  <si>
    <t>Motor</t>
  </si>
  <si>
    <t>남</t>
  </si>
  <si>
    <t>Male</t>
  </si>
  <si>
    <t>여</t>
  </si>
  <si>
    <t>Female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</si>
  <si>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소지자는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인원수가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운전면허증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발부건수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</si>
  <si>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t>2 0 0 8</t>
  </si>
  <si>
    <t>미국 하와이 주</t>
  </si>
  <si>
    <t>1986. 11. 25</t>
  </si>
  <si>
    <t>인도네시아 발리주</t>
  </si>
  <si>
    <t>1989.  6. 16</t>
  </si>
  <si>
    <t>러시아 사할린주</t>
  </si>
  <si>
    <t>1992. 1. 17</t>
  </si>
  <si>
    <t>중국 해남성</t>
  </si>
  <si>
    <t>1995. 10. 6</t>
  </si>
  <si>
    <t>포르투갈 마데리아주</t>
  </si>
  <si>
    <t>2007. 1. 23</t>
  </si>
  <si>
    <t>도</t>
  </si>
  <si>
    <t>2 0 0 6</t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</si>
  <si>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</si>
  <si>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</si>
  <si>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</si>
  <si>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</si>
  <si>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</si>
  <si>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r>
      <t xml:space="preserve">기능직
</t>
    </r>
    <r>
      <rPr>
        <sz val="10"/>
        <rFont val="Arial"/>
        <family val="2"/>
      </rPr>
      <t>Techni-cal</t>
    </r>
  </si>
  <si>
    <t>Source : General Affairs Department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</si>
  <si>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</si>
  <si>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</si>
  <si>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</si>
  <si>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t>공보과</t>
  </si>
  <si>
    <t>종합민원실</t>
  </si>
  <si>
    <t>자치행정국</t>
  </si>
  <si>
    <t>문화산업국</t>
  </si>
  <si>
    <t>환경교통국</t>
  </si>
  <si>
    <t>친환경농수축산국</t>
  </si>
  <si>
    <t>도시건설국</t>
  </si>
  <si>
    <t>자치경찰대</t>
  </si>
  <si>
    <t>(Unit : Person)</t>
  </si>
  <si>
    <t xml:space="preserve">General </t>
  </si>
  <si>
    <t>2 0 0 3</t>
  </si>
  <si>
    <t>2 0 0 4</t>
  </si>
  <si>
    <t>2 0 0 5</t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</si>
  <si>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</si>
  <si>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</si>
  <si>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</si>
  <si>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</si>
  <si>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Specific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</si>
  <si>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Technicial</t>
    </r>
  </si>
  <si>
    <t>Jeju Provincial Police 
Agency</t>
  </si>
  <si>
    <t>Jeju Dongbu Police Station</t>
  </si>
  <si>
    <t>JejuSeobu Police 
Station</t>
  </si>
  <si>
    <t>Seogwipo Police 
Station</t>
  </si>
  <si>
    <t>Jeju Dongbu Police Station</t>
  </si>
  <si>
    <t>JejuSeobu Police 
Station</t>
  </si>
  <si>
    <t>Seogwipo Police 
Station</t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</si>
  <si>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Temporary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</si>
  <si>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</si>
  <si>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</si>
  <si>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</si>
  <si>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</si>
  <si>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</si>
  <si>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</si>
  <si>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>2 0 0 4</t>
  </si>
  <si>
    <t>2 0 0 5</t>
  </si>
  <si>
    <t>동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</si>
  <si>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</si>
  <si>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2 0 0 5</t>
  </si>
  <si>
    <t>의원면직</t>
  </si>
  <si>
    <t>Dismissal Leave</t>
  </si>
  <si>
    <t>정년퇴직</t>
  </si>
  <si>
    <t>Age Limit Retirement</t>
  </si>
  <si>
    <t>징계파면</t>
  </si>
  <si>
    <t>Disciplinary Dismissal</t>
  </si>
  <si>
    <t>징계해임</t>
  </si>
  <si>
    <t>Disciplinary Releasal</t>
  </si>
  <si>
    <t>직권면직</t>
  </si>
  <si>
    <t>Authority Dismissal</t>
  </si>
  <si>
    <t>명예퇴직</t>
  </si>
  <si>
    <t>Honorary Retirement</t>
  </si>
  <si>
    <t>당연퇴직</t>
  </si>
  <si>
    <t>personable Resignment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</si>
  <si>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</si>
  <si>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Death</t>
  </si>
  <si>
    <t>서부소방서</t>
  </si>
  <si>
    <t xml:space="preserve"> 2003(Jejusi)</t>
  </si>
  <si>
    <r>
      <t xml:space="preserve">고용직
</t>
    </r>
    <r>
      <rPr>
        <sz val="9"/>
        <rFont val="Arial"/>
        <family val="2"/>
      </rPr>
      <t>Tempor-ary</t>
    </r>
  </si>
  <si>
    <t>계약직
Contract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</si>
  <si>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</si>
  <si>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</si>
  <si>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</si>
  <si>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</si>
  <si>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</si>
  <si>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4</t>
    </r>
    <r>
      <rPr>
        <sz val="10"/>
        <rFont val="Arial"/>
        <family val="2"/>
      </rPr>
      <t>~5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4~5th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</si>
  <si>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</si>
  <si>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</si>
  <si>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</si>
  <si>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</si>
  <si>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</si>
  <si>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</si>
  <si>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</si>
  <si>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</si>
  <si>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</si>
  <si>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>Dong</t>
  </si>
  <si>
    <r>
      <t xml:space="preserve">4.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</si>
  <si>
    <t xml:space="preserve"> 2004(Jejusi)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</si>
  <si>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</si>
  <si>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</si>
  <si>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</si>
  <si>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</si>
  <si>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 xml:space="preserve">특정직
</t>
    </r>
    <r>
      <rPr>
        <sz val="10"/>
        <rFont val="Arial"/>
        <family val="2"/>
      </rPr>
      <t>Special service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</si>
  <si>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</si>
  <si>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t xml:space="preserve">General 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</si>
  <si>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Technical Skill service</t>
    </r>
  </si>
  <si>
    <r>
      <t xml:space="preserve">고용직
</t>
    </r>
    <r>
      <rPr>
        <sz val="10"/>
        <rFont val="Arial"/>
        <family val="2"/>
      </rPr>
      <t>Labor
service</t>
    </r>
  </si>
  <si>
    <t>Year &amp; Cause</t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</si>
  <si>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</si>
  <si>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</si>
  <si>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</si>
  <si>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</si>
  <si>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</si>
  <si>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</si>
  <si>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</si>
  <si>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</si>
  <si>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</si>
  <si>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
</t>
    </r>
    <r>
      <rPr>
        <sz val="9"/>
        <rFont val="Arial"/>
        <family val="2"/>
      </rPr>
      <t>Research</t>
    </r>
  </si>
  <si>
    <r>
      <t xml:space="preserve">지도
</t>
    </r>
    <r>
      <rPr>
        <sz val="9"/>
        <rFont val="Arial"/>
        <family val="2"/>
      </rPr>
      <t>Advising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</si>
  <si>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</si>
  <si>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>Source : General Affairs Department</t>
  </si>
  <si>
    <r>
      <t>연별</t>
    </r>
    <r>
      <rPr>
        <sz val="9"/>
        <rFont val="Arial"/>
        <family val="2"/>
      </rPr>
      <t xml:space="preserve"> </t>
    </r>
  </si>
  <si>
    <t>Year</t>
  </si>
  <si>
    <t xml:space="preserve">Year </t>
  </si>
  <si>
    <t>Other central
government agency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</si>
  <si>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</si>
  <si>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</si>
  <si>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Fire Control Policy Div.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</si>
  <si>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재
</t>
    </r>
    <r>
      <rPr>
        <sz val="10"/>
        <rFont val="Arial"/>
        <family val="2"/>
      </rPr>
      <t>Fire incident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</si>
  <si>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Disaster Control Div.</t>
    </r>
  </si>
  <si>
    <t xml:space="preserve">   Note : 1) The Source of traffic accidents ; Jeju Provincial Police Agency</t>
  </si>
  <si>
    <t>Neighbor
-hood</t>
  </si>
  <si>
    <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</si>
  <si>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t>중앙선</t>
  </si>
  <si>
    <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</si>
  <si>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</si>
  <si>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</si>
  <si>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t>음주운전</t>
  </si>
  <si>
    <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</si>
  <si>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t>차로위반</t>
  </si>
  <si>
    <t>신호위반</t>
  </si>
  <si>
    <t>정원초과</t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</si>
  <si>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</si>
  <si>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불법영업</t>
  </si>
  <si>
    <t>적재초과</t>
  </si>
  <si>
    <t>정비불량</t>
  </si>
  <si>
    <t>안전띠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</si>
  <si>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</si>
  <si>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침범</t>
  </si>
  <si>
    <t>Speed</t>
  </si>
  <si>
    <t>Over</t>
  </si>
  <si>
    <t>U-</t>
  </si>
  <si>
    <t>Drunk</t>
  </si>
  <si>
    <t>Non-</t>
  </si>
  <si>
    <t>Illegal</t>
  </si>
  <si>
    <t>Poor</t>
  </si>
  <si>
    <t>주민생활지원국</t>
  </si>
  <si>
    <t xml:space="preserve">2 0 0 6 </t>
  </si>
  <si>
    <t xml:space="preserve">2 0 0 6 </t>
  </si>
  <si>
    <t>미착용</t>
  </si>
  <si>
    <t>Cases</t>
  </si>
  <si>
    <t>Central
line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</si>
  <si>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</si>
  <si>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</si>
  <si>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</si>
  <si>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</si>
  <si>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</si>
  <si>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</si>
  <si>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</si>
  <si>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</si>
  <si>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</si>
  <si>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</si>
  <si>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</si>
  <si>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</si>
  <si>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</si>
  <si>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t>합  계</t>
  </si>
  <si>
    <t>성별</t>
  </si>
  <si>
    <t>BY gender</t>
  </si>
  <si>
    <r>
      <t>목     적     별</t>
    </r>
    <r>
      <rPr>
        <vertAlign val="superscript"/>
        <sz val="10"/>
        <rFont val="돋움"/>
        <family val="3"/>
      </rPr>
      <t>1)</t>
    </r>
    <r>
      <rPr>
        <sz val="10"/>
        <rFont val="돋움"/>
        <family val="3"/>
      </rPr>
      <t xml:space="preserve">     By Purpose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</si>
  <si>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       By period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</si>
  <si>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</si>
  <si>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</si>
  <si>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</si>
  <si>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t>여행증명</t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</si>
  <si>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</si>
  <si>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</si>
  <si>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3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</si>
  <si>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</si>
  <si>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</si>
  <si>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</si>
  <si>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</si>
  <si>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</si>
  <si>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</si>
  <si>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</si>
  <si>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</si>
  <si>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t>Femle</t>
  </si>
  <si>
    <t>Residencial</t>
  </si>
  <si>
    <t>Travel
certification</t>
  </si>
  <si>
    <t>One year
(single)</t>
  </si>
  <si>
    <t>One year
(multiple)</t>
  </si>
  <si>
    <t>Three year
(multiple)</t>
  </si>
  <si>
    <t>Five year
(multiple)</t>
  </si>
  <si>
    <t>ten year
(multiple)</t>
  </si>
  <si>
    <t>Under 
20 years
old</t>
  </si>
  <si>
    <t>61 years
and over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</si>
  <si>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</si>
  <si>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</si>
  <si>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</si>
  <si>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</si>
  <si>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</si>
  <si>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</si>
  <si>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</si>
  <si>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</si>
  <si>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</si>
  <si>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</si>
  <si>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</si>
  <si>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</si>
  <si>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</si>
  <si>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</si>
  <si>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</si>
  <si>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</si>
  <si>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</si>
  <si>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</si>
  <si>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</si>
  <si>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</si>
  <si>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</si>
  <si>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</si>
  <si>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</si>
  <si>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</si>
  <si>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연별및월별</t>
  </si>
  <si>
    <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</si>
  <si>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t>승합차</t>
  </si>
  <si>
    <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</si>
  <si>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</si>
  <si>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</si>
  <si>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사 업 용</t>
  </si>
  <si>
    <t>비사업용</t>
  </si>
  <si>
    <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</si>
  <si>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</si>
  <si>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t>통고처분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</si>
  <si>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1)</t>
    </r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</si>
  <si>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</si>
  <si>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</si>
  <si>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</si>
  <si>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</si>
  <si>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</si>
  <si>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Bus</t>
  </si>
  <si>
    <t>car</t>
  </si>
  <si>
    <t>Truck</t>
  </si>
  <si>
    <t>cycle</t>
  </si>
  <si>
    <t>Business</t>
  </si>
  <si>
    <t>Prosecuted</t>
  </si>
  <si>
    <t>judgement</t>
  </si>
  <si>
    <t>Notice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</si>
  <si>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</si>
  <si>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 xml:space="preserve"> Source : Jeju Provincial Police Agency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</si>
  <si>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굴림"/>
        <family val="3"/>
      </rPr>
      <t>처리상황의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무인단속</t>
    </r>
    <r>
      <rPr>
        <sz val="10"/>
        <rFont val="Arial"/>
        <family val="2"/>
      </rPr>
      <t>(</t>
    </r>
    <r>
      <rPr>
        <sz val="10"/>
        <rFont val="굴림"/>
        <family val="3"/>
      </rPr>
      <t>해상인화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포함</t>
    </r>
  </si>
  <si>
    <t xml:space="preserve"> 주) 정원기준</t>
  </si>
  <si>
    <t>주) 정원기준</t>
  </si>
  <si>
    <t>주) 정원기준</t>
  </si>
  <si>
    <t>General</t>
  </si>
  <si>
    <t>남</t>
  </si>
  <si>
    <t>Male</t>
  </si>
  <si>
    <t>여</t>
  </si>
  <si>
    <t xml:space="preserve">(Unit : person) 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</si>
  <si>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</si>
  <si>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</si>
  <si>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</si>
  <si>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</si>
  <si>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</si>
  <si>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t>계</t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</si>
  <si>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</si>
  <si>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</si>
  <si>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</si>
  <si>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</si>
  <si>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</si>
  <si>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Total</t>
  </si>
  <si>
    <t>Large-size</t>
  </si>
  <si>
    <t>General</t>
  </si>
  <si>
    <t>Special</t>
  </si>
  <si>
    <t>Small-size</t>
  </si>
  <si>
    <t>Motor</t>
  </si>
  <si>
    <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</si>
  <si>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</si>
  <si>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t>Application</t>
  </si>
  <si>
    <t>Passed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</si>
  <si>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</si>
  <si>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</si>
  <si>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</si>
  <si>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</si>
  <si>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</si>
  <si>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</si>
  <si>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</si>
  <si>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</si>
  <si>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</si>
  <si>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</si>
  <si>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</si>
  <si>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</si>
  <si>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</si>
  <si>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</si>
  <si>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</si>
  <si>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퇴</t>
    </r>
  </si>
  <si>
    <r>
      <t>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</si>
  <si>
    <t>서귀포시</t>
  </si>
  <si>
    <t>1996.11.12</t>
  </si>
  <si>
    <t>1987.2.20</t>
  </si>
  <si>
    <t>1994.9.14</t>
  </si>
  <si>
    <t>2003.11.26</t>
  </si>
  <si>
    <t>Never</t>
  </si>
  <si>
    <t>Graduation</t>
  </si>
  <si>
    <t>Drop-out</t>
  </si>
  <si>
    <t>In school</t>
  </si>
  <si>
    <t>attending</t>
  </si>
  <si>
    <t>자료 : 제주지방경찰청</t>
  </si>
  <si>
    <t>Source : Jeju Provincial Police Agency</t>
  </si>
  <si>
    <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</si>
  <si>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</si>
  <si>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</si>
  <si>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</si>
  <si>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기타형법범</t>
  </si>
  <si>
    <t>특별법범</t>
  </si>
  <si>
    <t>Other penal</t>
  </si>
  <si>
    <t>Offenses other
than</t>
  </si>
  <si>
    <t>Felony offenses</t>
  </si>
  <si>
    <t xml:space="preserve">Thefts </t>
  </si>
  <si>
    <t>Violent offenses</t>
  </si>
  <si>
    <t>offenses</t>
  </si>
  <si>
    <t>criminal code</t>
  </si>
  <si>
    <t>제주지방경찰청</t>
  </si>
  <si>
    <t>서귀포경찰서</t>
  </si>
  <si>
    <t>업무상과실</t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</si>
  <si>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범</t>
    </r>
  </si>
  <si>
    <t>기타형사범</t>
  </si>
  <si>
    <t>경제사범</t>
  </si>
  <si>
    <t>마약사범</t>
  </si>
  <si>
    <t>정보사범</t>
  </si>
  <si>
    <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</si>
  <si>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Violent</t>
  </si>
  <si>
    <t>Careless</t>
  </si>
  <si>
    <t>Minor</t>
  </si>
  <si>
    <t>Other criminal</t>
  </si>
  <si>
    <t>Economic</t>
  </si>
  <si>
    <t>Narcotic</t>
  </si>
  <si>
    <t>Intelligence</t>
  </si>
  <si>
    <t>보      건      소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</si>
  <si>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</si>
  <si>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thousand won, person)</t>
  </si>
  <si>
    <r>
      <t>발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생</t>
    </r>
  </si>
  <si>
    <r>
      <t>소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실</t>
    </r>
  </si>
  <si>
    <r>
      <t>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</si>
  <si>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해</t>
    </r>
  </si>
  <si>
    <t>이재민수</t>
  </si>
  <si>
    <t>구조인원</t>
  </si>
  <si>
    <t>Number of fire incidents</t>
  </si>
  <si>
    <t>Burnt-down</t>
  </si>
  <si>
    <t>Amount of property damaged</t>
  </si>
  <si>
    <t>Casualties</t>
  </si>
  <si>
    <r>
      <t>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</si>
  <si>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</si>
  <si>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</si>
  <si>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</si>
  <si>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이재가구수</t>
  </si>
  <si>
    <r>
      <t>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적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</si>
  <si>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</si>
  <si>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>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산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</si>
  <si>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망</t>
    </r>
  </si>
  <si>
    <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</si>
  <si>
    <t>Number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</si>
  <si>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</si>
  <si>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of</t>
  </si>
  <si>
    <t>Immovable</t>
  </si>
  <si>
    <t>Movable</t>
  </si>
  <si>
    <t>of the</t>
  </si>
  <si>
    <t>Accident</t>
  </si>
  <si>
    <t>Arson</t>
  </si>
  <si>
    <t>buildings</t>
  </si>
  <si>
    <t>households</t>
  </si>
  <si>
    <t>Area</t>
  </si>
  <si>
    <t>property</t>
  </si>
  <si>
    <t>Death</t>
  </si>
  <si>
    <t>Injury</t>
  </si>
  <si>
    <t>victims</t>
  </si>
  <si>
    <t>rescued</t>
  </si>
  <si>
    <t>2 0 0 5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</si>
  <si>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</si>
  <si>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</si>
  <si>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t>논밭두렁</t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</si>
  <si>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</si>
  <si>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</si>
  <si>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</si>
  <si>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</si>
  <si>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</si>
  <si>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</si>
  <si>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</si>
  <si>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</si>
  <si>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</si>
  <si>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</si>
  <si>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합계</t>
  </si>
  <si>
    <t>폄프차</t>
  </si>
  <si>
    <t>물탱크</t>
  </si>
  <si>
    <t>화학차</t>
  </si>
  <si>
    <t>조명차</t>
  </si>
  <si>
    <t>배연차</t>
  </si>
  <si>
    <t xml:space="preserve"> 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</si>
  <si>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</si>
  <si>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</si>
  <si>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</si>
  <si>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</si>
  <si>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</si>
  <si>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</si>
  <si>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</si>
  <si>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</si>
  <si>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</si>
  <si>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고성능</t>
  </si>
  <si>
    <t>제독차</t>
  </si>
  <si>
    <t>내폭</t>
  </si>
  <si>
    <t>분석차</t>
  </si>
  <si>
    <t>일반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</si>
  <si>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</si>
  <si>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</si>
  <si>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</si>
  <si>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</si>
  <si>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</si>
  <si>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</si>
  <si>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</si>
  <si>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General</t>
  </si>
  <si>
    <t>Below 18</t>
  </si>
  <si>
    <t>Bus</t>
  </si>
  <si>
    <t xml:space="preserve"> </t>
  </si>
  <si>
    <t>구급차</t>
  </si>
  <si>
    <t>지휘차</t>
  </si>
  <si>
    <t>위성</t>
  </si>
  <si>
    <t>장비</t>
  </si>
  <si>
    <t>트레일러</t>
  </si>
  <si>
    <t>견인차</t>
  </si>
  <si>
    <t>화물차</t>
  </si>
  <si>
    <t>24(13)</t>
  </si>
  <si>
    <t>4(7)</t>
  </si>
  <si>
    <r>
      <t>소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방
파출소</t>
    </r>
    <r>
      <rPr>
        <sz val="9"/>
        <rFont val="Arial"/>
        <family val="2"/>
      </rPr>
      <t>3)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Fire station branch</t>
    </r>
  </si>
  <si>
    <r>
      <t>교도소</t>
    </r>
    <r>
      <rPr>
        <sz val="9"/>
        <rFont val="Arial"/>
        <family val="2"/>
      </rPr>
      <t>4)
Prison</t>
    </r>
  </si>
  <si>
    <t xml:space="preserve">우체국
관서5)
</t>
  </si>
  <si>
    <r>
      <t>신문사6</t>
    </r>
    <r>
      <rPr>
        <sz val="9"/>
        <rFont val="Arial"/>
        <family val="2"/>
      </rPr>
      <t xml:space="preserve">)
</t>
    </r>
  </si>
  <si>
    <t>농업7)</t>
  </si>
  <si>
    <t>축산8)</t>
  </si>
  <si>
    <t>수산업9)</t>
  </si>
  <si>
    <t>기타10)</t>
  </si>
  <si>
    <r>
      <t>읍</t>
    </r>
    <r>
      <rPr>
        <sz val="9"/>
        <rFont val="Arial"/>
        <family val="2"/>
      </rPr>
      <t>.</t>
    </r>
    <r>
      <rPr>
        <sz val="9"/>
        <rFont val="돋움"/>
        <family val="3"/>
      </rPr>
      <t>면</t>
    </r>
    <r>
      <rPr>
        <sz val="9"/>
        <rFont val="Arial"/>
        <family val="2"/>
      </rPr>
      <t>.</t>
    </r>
    <r>
      <rPr>
        <sz val="9"/>
        <rFont val="돋움"/>
        <family val="3"/>
      </rPr>
      <t xml:space="preserve">동
</t>
    </r>
    <r>
      <rPr>
        <sz val="9"/>
        <rFont val="Arial"/>
        <family val="2"/>
      </rPr>
      <t>Eup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Myeon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Dong</t>
    </r>
  </si>
  <si>
    <r>
      <t>주</t>
    </r>
    <r>
      <rPr>
        <sz val="10"/>
        <rFont val="Arial"/>
        <family val="2"/>
      </rPr>
      <t xml:space="preserve"> : 1)</t>
    </r>
    <r>
      <rPr>
        <sz val="10"/>
        <rFont val="돋움"/>
        <family val="3"/>
      </rPr>
      <t>해양경찰서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</si>
  <si>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 2)</t>
    </r>
    <r>
      <rPr>
        <sz val="10"/>
        <rFont val="돋움"/>
        <family val="3"/>
      </rPr>
      <t>순찰지구대</t>
    </r>
    <r>
      <rPr>
        <sz val="10"/>
        <rFont val="Arial"/>
        <family val="2"/>
      </rPr>
      <t>,</t>
    </r>
    <r>
      <rPr>
        <sz val="10"/>
        <rFont val="돋움"/>
        <family val="3"/>
      </rPr>
      <t>파출소</t>
    </r>
    <r>
      <rPr>
        <sz val="10"/>
        <rFont val="Arial"/>
        <family val="2"/>
      </rPr>
      <t xml:space="preserve"> (  )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초소</t>
    </r>
    <r>
      <rPr>
        <sz val="10"/>
        <rFont val="Arial"/>
        <family val="2"/>
      </rPr>
      <t>,</t>
    </r>
    <r>
      <rPr>
        <sz val="10"/>
        <rFont val="돋움"/>
        <family val="3"/>
      </rPr>
      <t>분소임</t>
    </r>
  </si>
  <si>
    <r>
      <t xml:space="preserve">      3)</t>
    </r>
    <r>
      <rPr>
        <sz val="10"/>
        <rFont val="돋움"/>
        <family val="3"/>
      </rPr>
      <t>소방파출소</t>
    </r>
    <r>
      <rPr>
        <sz val="10"/>
        <rFont val="Arial"/>
        <family val="2"/>
      </rPr>
      <t>( )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119 </t>
    </r>
    <r>
      <rPr>
        <sz val="10"/>
        <rFont val="돋움"/>
        <family val="3"/>
      </rPr>
      <t>지역센터임</t>
    </r>
  </si>
  <si>
    <r>
      <t xml:space="preserve">      4)</t>
    </r>
    <r>
      <rPr>
        <sz val="10"/>
        <rFont val="돋움"/>
        <family val="3"/>
      </rPr>
      <t>소년원</t>
    </r>
    <r>
      <rPr>
        <sz val="10"/>
        <rFont val="Arial"/>
        <family val="2"/>
      </rPr>
      <t>,</t>
    </r>
    <r>
      <rPr>
        <sz val="10"/>
        <rFont val="돋움"/>
        <family val="3"/>
      </rPr>
      <t>구치소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</si>
  <si>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 5)</t>
    </r>
    <r>
      <rPr>
        <sz val="10"/>
        <rFont val="돋움"/>
        <family val="3"/>
      </rPr>
      <t>우체국관서</t>
    </r>
    <r>
      <rPr>
        <sz val="10"/>
        <rFont val="Arial"/>
        <family val="2"/>
      </rPr>
      <t xml:space="preserve"> ( )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우편취급소임</t>
    </r>
    <r>
      <rPr>
        <sz val="10"/>
        <rFont val="Arial"/>
        <family val="2"/>
      </rPr>
      <t>.</t>
    </r>
  </si>
  <si>
    <r>
      <t xml:space="preserve">      6)</t>
    </r>
    <r>
      <rPr>
        <sz val="10"/>
        <rFont val="돋움"/>
        <family val="3"/>
      </rPr>
      <t>종합일간신문사에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</si>
  <si>
    <r>
      <t xml:space="preserve">      9)</t>
    </r>
    <r>
      <rPr>
        <sz val="10"/>
        <rFont val="돋움"/>
        <family val="3"/>
      </rPr>
      <t>수산업</t>
    </r>
    <r>
      <rPr>
        <sz val="10"/>
        <rFont val="Arial"/>
        <family val="2"/>
      </rPr>
      <t xml:space="preserve"> (  )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지점</t>
    </r>
    <r>
      <rPr>
        <sz val="10"/>
        <rFont val="Arial"/>
        <family val="2"/>
      </rPr>
      <t>,</t>
    </r>
    <r>
      <rPr>
        <sz val="10"/>
        <rFont val="돋움"/>
        <family val="3"/>
      </rPr>
      <t>출장소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</si>
  <si>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10)</t>
    </r>
    <r>
      <rPr>
        <sz val="10"/>
        <rFont val="돋움"/>
        <family val="3"/>
      </rPr>
      <t>기타는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품목조합에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  <r>
      <rPr>
        <sz val="10"/>
        <rFont val="Arial"/>
        <family val="2"/>
      </rPr>
      <t>.(</t>
    </r>
    <r>
      <rPr>
        <sz val="10"/>
        <rFont val="돋움"/>
        <family val="3"/>
      </rPr>
      <t>감귤농협</t>
    </r>
    <r>
      <rPr>
        <sz val="10"/>
        <rFont val="Arial"/>
        <family val="2"/>
      </rPr>
      <t>,</t>
    </r>
    <r>
      <rPr>
        <sz val="10"/>
        <rFont val="돋움"/>
        <family val="3"/>
      </rPr>
      <t>양돈농협</t>
    </r>
    <r>
      <rPr>
        <sz val="10"/>
        <rFont val="Arial"/>
        <family val="2"/>
      </rPr>
      <t>)</t>
    </r>
  </si>
  <si>
    <t>굴삭기</t>
  </si>
  <si>
    <t>다목적차</t>
  </si>
  <si>
    <t>순찰차</t>
  </si>
  <si>
    <t>행정차</t>
  </si>
  <si>
    <t>기타차</t>
  </si>
  <si>
    <t>소방헬기</t>
  </si>
  <si>
    <t>구조정</t>
  </si>
  <si>
    <t>Ambulance</t>
  </si>
  <si>
    <t>운반차</t>
  </si>
  <si>
    <t>Trailer</t>
  </si>
  <si>
    <t>홍보차</t>
  </si>
  <si>
    <t>공기</t>
  </si>
  <si>
    <t>보트</t>
  </si>
  <si>
    <t>Fire helicopter</t>
  </si>
  <si>
    <t>Fire ship</t>
  </si>
  <si>
    <t>rescue ship</t>
  </si>
  <si>
    <t>충전기</t>
  </si>
  <si>
    <t>운반</t>
  </si>
  <si>
    <t>Satellite Relay</t>
  </si>
  <si>
    <t>Breathing Apparatus Carrier</t>
  </si>
  <si>
    <t>Wrecker</t>
  </si>
  <si>
    <t>Truck</t>
  </si>
  <si>
    <t>Excavate</t>
  </si>
  <si>
    <t>Patrol car</t>
  </si>
  <si>
    <t>Other</t>
  </si>
  <si>
    <t>Motor cycle</t>
  </si>
  <si>
    <t>종합병원</t>
  </si>
  <si>
    <t>hospitals</t>
  </si>
  <si>
    <t xml:space="preserve"> </t>
  </si>
  <si>
    <r>
      <t xml:space="preserve">1 1 9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     119  Rescue  activities      </t>
    </r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</si>
  <si>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</si>
  <si>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 Action taken</t>
    </r>
  </si>
  <si>
    <r>
      <t>구조인원</t>
    </r>
    <r>
      <rPr>
        <sz val="10"/>
        <rFont val="Arial"/>
        <family val="2"/>
      </rPr>
      <t xml:space="preserve"> </t>
    </r>
  </si>
  <si>
    <r>
      <t>미처리</t>
    </r>
    <r>
      <rPr>
        <vertAlign val="superscript"/>
        <sz val="10"/>
        <rFont val="Arial"/>
        <family val="2"/>
      </rPr>
      <t>1)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</si>
  <si>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</si>
  <si>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</si>
  <si>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</si>
  <si>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t>안전조치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</si>
  <si>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</si>
  <si>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</si>
  <si>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</si>
  <si>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</si>
  <si>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</si>
  <si>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</si>
  <si>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</si>
  <si>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승강기</t>
  </si>
  <si>
    <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</si>
  <si>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</si>
  <si>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</si>
  <si>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Number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</si>
  <si>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소방서별</t>
    </r>
  </si>
  <si>
    <t>(단위 : ha, 백만원)</t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</si>
  <si>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한양신명조,한컴돋움"/>
        <family val="3"/>
      </rPr>
      <t>소방서별</t>
    </r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</si>
  <si>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돋움"/>
        <family val="3"/>
      </rPr>
      <t>소방서별</t>
    </r>
  </si>
  <si>
    <t>연      도
소방서별</t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</si>
  <si>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</si>
  <si>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소방서별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</si>
  <si>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소방서별</t>
    </r>
  </si>
  <si>
    <t xml:space="preserve">연별 및 </t>
  </si>
  <si>
    <t>소방서별</t>
  </si>
  <si>
    <t>Year &amp;
Fire Station</t>
  </si>
  <si>
    <t>Year &amp;</t>
  </si>
  <si>
    <t>Fire Station</t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</si>
  <si>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</si>
  <si>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</si>
  <si>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</si>
  <si>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</si>
  <si>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t>of cases</t>
  </si>
  <si>
    <t>Rescue</t>
  </si>
  <si>
    <t>action</t>
  </si>
  <si>
    <t>person</t>
  </si>
  <si>
    <t>Non-action</t>
  </si>
  <si>
    <t>Fire</t>
  </si>
  <si>
    <t>Traffic</t>
  </si>
  <si>
    <t>River</t>
  </si>
  <si>
    <t>Machinery</t>
  </si>
  <si>
    <t>Elevator</t>
  </si>
  <si>
    <t>Mountains</t>
  </si>
  <si>
    <t>Confinement</t>
  </si>
  <si>
    <t>제주소방서</t>
  </si>
  <si>
    <t>Jeju 
Fire Station</t>
  </si>
  <si>
    <t>서귀포소방서</t>
  </si>
  <si>
    <t>Seogwipo 
Fire Station</t>
  </si>
  <si>
    <t>Seobu
Fire Station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</si>
  <si>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</si>
  <si>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case, person, million won)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</si>
  <si>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</si>
  <si>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불
</t>
    </r>
    <r>
      <rPr>
        <sz val="10"/>
        <rFont val="Arial"/>
        <family val="2"/>
      </rPr>
      <t>Forest fire</t>
    </r>
  </si>
  <si>
    <r>
      <t>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괴
</t>
    </r>
    <r>
      <rPr>
        <sz val="10"/>
        <rFont val="Arial"/>
        <family val="2"/>
      </rPr>
      <t>Collapse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</si>
  <si>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발
</t>
    </r>
    <r>
      <rPr>
        <sz val="10"/>
        <rFont val="Arial"/>
        <family val="2"/>
      </rPr>
      <t>Explosion</t>
    </r>
  </si>
  <si>
    <r>
      <t>도로교통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Motor vehicle
accident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</si>
  <si>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염
</t>
    </r>
    <r>
      <rPr>
        <sz val="10"/>
        <rFont val="Arial"/>
        <family val="2"/>
      </rPr>
      <t>Environmental
pollution</t>
    </r>
  </si>
  <si>
    <r>
      <t xml:space="preserve">건
</t>
    </r>
    <r>
      <rPr>
        <sz val="10"/>
        <rFont val="Arial"/>
        <family val="2"/>
      </rPr>
      <t>Cases</t>
    </r>
  </si>
  <si>
    <r>
      <t xml:space="preserve">인원
</t>
    </r>
    <r>
      <rPr>
        <sz val="10"/>
        <rFont val="Arial"/>
        <family val="2"/>
      </rPr>
      <t>Persons</t>
    </r>
  </si>
  <si>
    <r>
      <t>유</t>
    </r>
    <r>
      <rPr>
        <sz val="10"/>
        <rFont val="Arial"/>
        <family val="2"/>
      </rPr>
      <t>·</t>
    </r>
    <r>
      <rPr>
        <sz val="10"/>
        <rFont val="굴림"/>
        <family val="3"/>
      </rPr>
      <t xml:space="preserve">도선
</t>
    </r>
    <r>
      <rPr>
        <sz val="10"/>
        <rFont val="Arial"/>
        <family val="2"/>
      </rPr>
      <t>Barge</t>
    </r>
  </si>
  <si>
    <r>
      <t>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난
</t>
    </r>
    <r>
      <rPr>
        <sz val="10"/>
        <rFont val="Arial"/>
        <family val="2"/>
      </rPr>
      <t>Marine accident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</si>
  <si>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
Others</t>
    </r>
  </si>
  <si>
    <r>
      <t xml:space="preserve">인적피해
</t>
    </r>
    <r>
      <rPr>
        <sz val="10"/>
        <rFont val="Arial"/>
        <family val="2"/>
      </rPr>
      <t>Casualties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</si>
  <si>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해
</t>
    </r>
    <r>
      <rPr>
        <sz val="10"/>
        <rFont val="Arial"/>
        <family val="2"/>
      </rPr>
      <t>Damaged  property</t>
    </r>
  </si>
  <si>
    <r>
      <t xml:space="preserve">인명피해
</t>
    </r>
    <r>
      <rPr>
        <sz val="10"/>
        <rFont val="Arial"/>
        <family val="2"/>
      </rPr>
      <t>Number of casualties</t>
    </r>
  </si>
  <si>
    <r>
      <t>이재민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발생
</t>
    </r>
    <r>
      <rPr>
        <sz val="10"/>
        <rFont val="Arial"/>
        <family val="2"/>
      </rPr>
      <t>Refugee</t>
    </r>
  </si>
  <si>
    <r>
      <t xml:space="preserve">계
</t>
    </r>
    <r>
      <rPr>
        <sz val="10"/>
        <rFont val="Arial"/>
        <family val="2"/>
      </rPr>
      <t>Total</t>
    </r>
  </si>
  <si>
    <r>
      <t xml:space="preserve">사망
</t>
    </r>
    <r>
      <rPr>
        <sz val="10"/>
        <rFont val="Arial"/>
        <family val="2"/>
      </rPr>
      <t>Death</t>
    </r>
  </si>
  <si>
    <r>
      <t xml:space="preserve">부상
</t>
    </r>
    <r>
      <rPr>
        <sz val="10"/>
        <rFont val="Arial"/>
        <family val="2"/>
      </rPr>
      <t>Injury</t>
    </r>
  </si>
  <si>
    <r>
      <t xml:space="preserve">세대수
</t>
    </r>
    <r>
      <rPr>
        <sz val="8"/>
        <rFont val="Arial"/>
        <family val="2"/>
      </rPr>
      <t>Household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</si>
  <si>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Persons</t>
    </r>
  </si>
  <si>
    <r>
      <t xml:space="preserve">부동산
</t>
    </r>
    <r>
      <rPr>
        <sz val="9"/>
        <rFont val="Arial"/>
        <family val="2"/>
      </rPr>
      <t>Immovable</t>
    </r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</si>
  <si>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Movable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</si>
  <si>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교통사고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제주도지방경찰청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</si>
  <si>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</si>
  <si>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(Unit : person, ha, thousand won)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</si>
  <si>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</si>
  <si>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</si>
  <si>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근린생활</t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</si>
  <si>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락</t>
    </r>
  </si>
  <si>
    <t>문화집회</t>
  </si>
  <si>
    <t>판매시설</t>
  </si>
  <si>
    <t>숙박시설</t>
  </si>
  <si>
    <r>
      <t>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</si>
  <si>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</si>
  <si>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트</t>
    </r>
  </si>
  <si>
    <t>업무시설</t>
  </si>
  <si>
    <t>통신촬영</t>
  </si>
  <si>
    <t>교육연구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</si>
  <si>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</si>
  <si>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</si>
  <si>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</si>
  <si>
    <t>및</t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</si>
  <si>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설</t>
    </r>
  </si>
  <si>
    <t>운동시설</t>
  </si>
  <si>
    <t>영업시설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</si>
  <si>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</si>
  <si>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Culture</t>
  </si>
  <si>
    <t>Facilities</t>
  </si>
  <si>
    <t>Apartment</t>
  </si>
  <si>
    <t>Communication</t>
  </si>
  <si>
    <t>Education</t>
  </si>
  <si>
    <t>and</t>
  </si>
  <si>
    <t>for old</t>
  </si>
  <si>
    <t>Amusement</t>
  </si>
  <si>
    <t>sports</t>
  </si>
  <si>
    <t>sale</t>
  </si>
  <si>
    <r>
      <t xml:space="preserve">5. </t>
    </r>
    <r>
      <rPr>
        <b/>
        <sz val="18"/>
        <rFont val="돋움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주요기관</t>
    </r>
    <r>
      <rPr>
        <b/>
        <sz val="18"/>
        <rFont val="Arial"/>
        <family val="2"/>
      </rPr>
      <t xml:space="preserve">   Number of Government &amp; Public Offices, and Major Agencies</t>
    </r>
  </si>
  <si>
    <r>
      <t xml:space="preserve">6.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</si>
  <si>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r>
      <t xml:space="preserve">7.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</si>
  <si>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r>
      <t xml:space="preserve">8.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</si>
  <si>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r>
      <t xml:space="preserve">8-1.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</si>
  <si>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</si>
  <si>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</si>
  <si>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서     부
경 찰 서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</si>
  <si>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</si>
  <si>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동  부
경찰서</t>
  </si>
  <si>
    <t>서  부
경찰서</t>
  </si>
  <si>
    <t>서귀포
경찰서</t>
  </si>
  <si>
    <r>
      <t xml:space="preserve">10.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</si>
  <si>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11.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</si>
  <si>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t xml:space="preserve">2 0 0 7 </t>
  </si>
  <si>
    <t xml:space="preserve">2 0 0 8 </t>
  </si>
  <si>
    <t xml:space="preserve">2 0 0 8 </t>
  </si>
  <si>
    <t xml:space="preserve">2 0 0 6 </t>
  </si>
  <si>
    <t>고   위
공무원</t>
  </si>
  <si>
    <t xml:space="preserve">20 0 6 </t>
  </si>
  <si>
    <t>2 0 0 8</t>
  </si>
  <si>
    <t>173(43)</t>
  </si>
  <si>
    <t>23(4)</t>
  </si>
  <si>
    <t>10(3)</t>
  </si>
  <si>
    <t>23(12)</t>
  </si>
  <si>
    <t>12(13)</t>
  </si>
  <si>
    <t>1(2)</t>
  </si>
  <si>
    <t>4(6)</t>
  </si>
  <si>
    <t>2 0 0 8</t>
  </si>
  <si>
    <t>2 0 0 8</t>
  </si>
  <si>
    <t>관    용</t>
  </si>
  <si>
    <r>
      <t>O</t>
    </r>
    <r>
      <rPr>
        <sz val="10"/>
        <rFont val="Arial"/>
        <family val="2"/>
      </rPr>
      <t>fficial</t>
    </r>
  </si>
  <si>
    <t>2 0 0 8</t>
  </si>
  <si>
    <t>가스(누출)</t>
  </si>
  <si>
    <r>
      <t>폭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발</t>
    </r>
    <r>
      <rPr>
        <sz val="10"/>
        <rFont val="Arial"/>
        <family val="2"/>
      </rPr>
      <t xml:space="preserve"> </t>
    </r>
  </si>
  <si>
    <r>
      <t>실</t>
    </r>
    <r>
      <rPr>
        <sz val="10"/>
        <rFont val="Arial"/>
        <family val="2"/>
      </rPr>
      <t xml:space="preserve">                  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</si>
  <si>
    <t>기    타</t>
  </si>
  <si>
    <r>
      <t>O</t>
    </r>
    <r>
      <rPr>
        <sz val="10"/>
        <rFont val="Arial"/>
        <family val="2"/>
      </rPr>
      <t>ther</t>
    </r>
  </si>
  <si>
    <t>방화명확</t>
  </si>
  <si>
    <t>발화요인</t>
  </si>
  <si>
    <r>
      <t>(</t>
    </r>
    <r>
      <rPr>
        <sz val="10"/>
        <rFont val="돋움"/>
        <family val="3"/>
      </rPr>
      <t>미상</t>
    </r>
    <r>
      <rPr>
        <sz val="10"/>
        <rFont val="Arial"/>
        <family val="2"/>
      </rPr>
      <t>)</t>
    </r>
  </si>
  <si>
    <r>
      <t>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</si>
  <si>
    <t>2 0 0 8</t>
  </si>
  <si>
    <t xml:space="preserve">2 0 0 8 </t>
  </si>
  <si>
    <t xml:space="preserve">2 0 0 6 </t>
  </si>
  <si>
    <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</si>
  <si>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t>동부경찰서</t>
  </si>
  <si>
    <t>서부경찰서</t>
  </si>
  <si>
    <r>
      <t xml:space="preserve">12. </t>
    </r>
    <r>
      <rPr>
        <b/>
        <sz val="18"/>
        <rFont val="굴림"/>
        <family val="3"/>
      </rPr>
      <t>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 Criminal Offenses by Foreigners</t>
    </r>
  </si>
  <si>
    <r>
      <t xml:space="preserve">13.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</si>
  <si>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</si>
  <si>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</si>
  <si>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t>연     별</t>
  </si>
  <si>
    <t>계</t>
  </si>
  <si>
    <t>전기적요인</t>
  </si>
  <si>
    <t>기계적</t>
  </si>
  <si>
    <t>화학적요인</t>
  </si>
  <si>
    <t>교통사고</t>
  </si>
  <si>
    <t>부주의</t>
  </si>
  <si>
    <t>자연적요인</t>
  </si>
  <si>
    <t>방화의심</t>
  </si>
  <si>
    <t>Year</t>
  </si>
  <si>
    <t>Electricity</t>
  </si>
  <si>
    <t>요 인</t>
  </si>
  <si>
    <t>Traffic</t>
  </si>
  <si>
    <t>Incendiary</t>
  </si>
  <si>
    <t>소방소별</t>
  </si>
  <si>
    <t>Total</t>
  </si>
  <si>
    <t>distribution</t>
  </si>
  <si>
    <t>Machinery</t>
  </si>
  <si>
    <t>Gas</t>
  </si>
  <si>
    <t>Chemicals</t>
  </si>
  <si>
    <t>accident</t>
  </si>
  <si>
    <t>Careless</t>
  </si>
  <si>
    <t>Natural</t>
  </si>
  <si>
    <t>Arson</t>
  </si>
  <si>
    <t>suspicious</t>
  </si>
  <si>
    <t>Unknow</t>
  </si>
  <si>
    <t>Fire Station</t>
  </si>
  <si>
    <t>2 0 0 6</t>
  </si>
  <si>
    <r>
      <t xml:space="preserve">14. </t>
    </r>
    <r>
      <rPr>
        <b/>
        <sz val="18"/>
        <rFont val="굴림"/>
        <family val="3"/>
      </rPr>
      <t>발화요인별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Cause</t>
    </r>
  </si>
  <si>
    <t>Others</t>
  </si>
  <si>
    <r>
      <t xml:space="preserve">16.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</si>
  <si>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r>
      <t xml:space="preserve">17. </t>
    </r>
    <r>
      <rPr>
        <b/>
        <sz val="18"/>
        <color indexed="8"/>
        <rFont val="한양신명조,한컴돋움"/>
        <family val="3"/>
      </rPr>
      <t>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방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비</t>
    </r>
    <r>
      <rPr>
        <b/>
        <sz val="18"/>
        <color indexed="8"/>
        <rFont val="Arial"/>
        <family val="2"/>
      </rPr>
      <t xml:space="preserve">        Fire-fighting Equipment </t>
    </r>
  </si>
  <si>
    <r>
      <t xml:space="preserve">9. </t>
    </r>
    <r>
      <rPr>
        <b/>
        <sz val="18"/>
        <color indexed="8"/>
        <rFont val="굴림"/>
        <family val="3"/>
      </rPr>
      <t>연령별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피의자</t>
    </r>
    <r>
      <rPr>
        <b/>
        <sz val="18"/>
        <color indexed="8"/>
        <rFont val="Arial"/>
        <family val="2"/>
      </rPr>
      <t xml:space="preserve">          Suspects by Age-group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</si>
  <si>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</si>
  <si>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t>Source : Jeju Special Self-Governing Province General Service Division</t>
  </si>
  <si>
    <r>
      <t xml:space="preserve">Source : Jeju Special Self-Governing Province  </t>
    </r>
    <r>
      <rPr>
        <sz val="10"/>
        <rFont val="Arial"/>
        <family val="2"/>
      </rPr>
      <t>Fire Control Policy Div.</t>
    </r>
  </si>
  <si>
    <r>
      <t xml:space="preserve"> 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</si>
  <si>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t xml:space="preserve">          · 서부소방서 - 제주시(한림읍·애월읍·한경면), 서귀포시(대정읍·안덕면)</t>
  </si>
  <si>
    <t xml:space="preserve">          · 동부소방서 - 제주시(구좌읍·조천읍·우도면), 서귀포시(성산읍,남원읍,표선면)</t>
  </si>
  <si>
    <r>
      <t xml:space="preserve">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</si>
  <si>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·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1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추자면</t>
    </r>
    <r>
      <rPr>
        <sz val="10"/>
        <rFont val="Arial"/>
        <family val="2"/>
      </rPr>
      <t>)</t>
    </r>
  </si>
  <si>
    <r>
      <t xml:space="preserve">15. </t>
    </r>
    <r>
      <rPr>
        <b/>
        <sz val="18"/>
        <color indexed="8"/>
        <rFont val="굴림"/>
        <family val="3"/>
      </rPr>
      <t>장소별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화재발생</t>
    </r>
    <r>
      <rPr>
        <b/>
        <sz val="18"/>
        <color indexed="8"/>
        <rFont val="Arial"/>
        <family val="2"/>
      </rPr>
      <t xml:space="preserve">          Fire Incidents by Place</t>
    </r>
  </si>
  <si>
    <t>  (Unit : ha, million won)</t>
  </si>
  <si>
    <r>
      <t xml:space="preserve">Year
</t>
    </r>
    <r>
      <rPr>
        <sz val="10"/>
        <rFont val="Arial"/>
        <family val="2"/>
      </rPr>
      <t>Fire Station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</si>
  <si>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소방정책과</t>
    </r>
  </si>
  <si>
    <r>
      <t xml:space="preserve">Source : 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Disaster Control Plan Div.</t>
    </r>
  </si>
  <si>
    <t>제조소
Manu
factory</t>
  </si>
  <si>
    <r>
      <t xml:space="preserve">23. </t>
    </r>
    <r>
      <rPr>
        <b/>
        <sz val="18"/>
        <color indexed="8"/>
        <rFont val="굴림"/>
        <family val="3"/>
      </rPr>
      <t>위험물제조소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설치현황</t>
    </r>
    <r>
      <rPr>
        <b/>
        <sz val="18"/>
        <color indexed="8"/>
        <rFont val="Arial"/>
        <family val="2"/>
      </rPr>
      <t xml:space="preserve">   Manufactory, Stores and Agencies of Dangerous Objects </t>
    </r>
  </si>
  <si>
    <r>
      <t xml:space="preserve">25. 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</si>
  <si>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r>
      <t xml:space="preserve">26. </t>
    </r>
    <r>
      <rPr>
        <b/>
        <sz val="18"/>
        <color indexed="8"/>
        <rFont val="굴림"/>
        <family val="3"/>
      </rPr>
      <t>운전면허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소지자</t>
    </r>
    <r>
      <rPr>
        <b/>
        <sz val="18"/>
        <color indexed="8"/>
        <rFont val="Arial"/>
        <family val="2"/>
      </rPr>
      <t xml:space="preserve">             Number  of  Driver's  License  Holders</t>
    </r>
  </si>
  <si>
    <r>
      <t xml:space="preserve">27.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</si>
  <si>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경제정책과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관광진흥과</t>
    </r>
  </si>
  <si>
    <t>28. 외국 자매도시와의 교류현황  Goodwill Exchange Relations with Cities/Local in Foreign Countries</t>
  </si>
  <si>
    <t>Source : Jeju Special Self-Governing Province Economy Policy Div,     Tourism  Promotion Div</t>
  </si>
  <si>
    <r>
      <t xml:space="preserve">   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Summary of Government Employees(Authorized)</t>
    </r>
  </si>
  <si>
    <t xml:space="preserve">2 0 0 8 </t>
  </si>
  <si>
    <t>-</t>
  </si>
  <si>
    <t>23(10)</t>
  </si>
  <si>
    <t>13(3)</t>
  </si>
  <si>
    <r>
      <t xml:space="preserve">17. </t>
    </r>
    <r>
      <rPr>
        <b/>
        <sz val="18"/>
        <color indexed="8"/>
        <rFont val="한양신명조,한컴돋움"/>
        <family val="3"/>
      </rPr>
      <t>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방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비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       Fire-fighting Equipment(Cont'd)</t>
    </r>
  </si>
  <si>
    <r>
      <t xml:space="preserve">18. 119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</si>
  <si>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r>
      <t xml:space="preserve">1 1 9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     119  First-aid  activities      </t>
    </r>
  </si>
  <si>
    <t>연      도</t>
  </si>
  <si>
    <t>신고건수</t>
  </si>
  <si>
    <t>이송건수</t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</si>
  <si>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Number of first-aid patients by type</t>
    </r>
  </si>
  <si>
    <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(</t>
    </r>
    <r>
      <rPr>
        <sz val="10"/>
        <rFont val="굴림"/>
        <family val="3"/>
      </rPr>
      <t>명</t>
    </r>
    <r>
      <rPr>
        <sz val="10"/>
        <rFont val="Arial"/>
        <family val="2"/>
      </rPr>
      <t>)    By medical facilities</t>
    </r>
  </si>
  <si>
    <t>Number of</t>
  </si>
  <si>
    <t>질병 Diseases</t>
  </si>
  <si>
    <t>의도성유무</t>
  </si>
  <si>
    <t>사고부상 Wounded</t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</si>
  <si>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</si>
  <si>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일반병원</t>
  </si>
  <si>
    <t>기타</t>
  </si>
  <si>
    <t>cases</t>
  </si>
  <si>
    <t>patients</t>
  </si>
  <si>
    <t>고혈압</t>
  </si>
  <si>
    <t>당뇨</t>
  </si>
  <si>
    <r>
      <t>(</t>
    </r>
    <r>
      <rPr>
        <sz val="10"/>
        <rFont val="돋움"/>
        <family val="3"/>
      </rPr>
      <t>자살등)</t>
    </r>
  </si>
  <si>
    <t>추락/낙상</t>
  </si>
  <si>
    <t>둔상</t>
  </si>
  <si>
    <t>reported</t>
  </si>
  <si>
    <t>transported</t>
  </si>
  <si>
    <t>Hypertension</t>
  </si>
  <si>
    <t>Diabete</t>
  </si>
  <si>
    <t>Intented or not</t>
  </si>
  <si>
    <t>Fall</t>
  </si>
  <si>
    <t>Traumatic shock</t>
  </si>
  <si>
    <t>Clinics</t>
  </si>
  <si>
    <t>Hospitals</t>
  </si>
  <si>
    <r>
      <t xml:space="preserve">19. 119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</si>
  <si>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r>
      <t xml:space="preserve">20. </t>
    </r>
    <r>
      <rPr>
        <b/>
        <sz val="18"/>
        <rFont val="굴림"/>
        <family val="3"/>
      </rPr>
      <t>재난사고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피해현황</t>
    </r>
    <r>
      <rPr>
        <b/>
        <sz val="18"/>
        <rFont val="Arial"/>
        <family val="2"/>
      </rPr>
      <t xml:space="preserve">          Calamities and Damage</t>
    </r>
  </si>
  <si>
    <t xml:space="preserve">2 0 0 6 </t>
  </si>
  <si>
    <t>2 0 0 7</t>
  </si>
  <si>
    <r>
      <t xml:space="preserve">22.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</si>
  <si>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r>
      <t xml:space="preserve">21.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</si>
  <si>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t>제주동부경찰서</t>
  </si>
  <si>
    <t>제주서부경찰서</t>
  </si>
  <si>
    <t>서귀포경찰서</t>
  </si>
  <si>
    <t>Foreign city/local area for goodwill exchange relations</t>
  </si>
  <si>
    <t>Date of establishment of goodwill exchange relations</t>
  </si>
  <si>
    <t>Telephone, mail etc.</t>
  </si>
  <si>
    <t>Personnel</t>
  </si>
  <si>
    <t>Civilian</t>
  </si>
  <si>
    <t>Lodging</t>
  </si>
  <si>
    <t>and youth</t>
  </si>
  <si>
    <t>Medical</t>
  </si>
  <si>
    <t>dormitory</t>
  </si>
  <si>
    <t>Business</t>
  </si>
  <si>
    <t>Photographing</t>
  </si>
  <si>
    <t>research</t>
  </si>
  <si>
    <t>Factory</t>
  </si>
  <si>
    <r>
      <t>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</si>
  <si>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r>
      <t>운동</t>
    </r>
    <r>
      <rPr>
        <sz val="10"/>
        <rFont val="Arial"/>
        <family val="2"/>
      </rPr>
      <t xml:space="preserve">, </t>
    </r>
  </si>
  <si>
    <t>관광휴게</t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</si>
  <si>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</si>
  <si>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위생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</si>
  <si>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</si>
  <si>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위험물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</si>
  <si>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지하가</t>
  </si>
  <si>
    <t>문화재</t>
  </si>
  <si>
    <t>복합건축물</t>
  </si>
  <si>
    <t>자동차</t>
  </si>
  <si>
    <t>관련시설</t>
  </si>
  <si>
    <t>처리시설</t>
  </si>
  <si>
    <t>Animal,</t>
  </si>
  <si>
    <t>Storage &amp;</t>
  </si>
  <si>
    <t>plant</t>
  </si>
  <si>
    <t>handling of</t>
  </si>
  <si>
    <t>Underground</t>
  </si>
  <si>
    <t>Cultural</t>
  </si>
  <si>
    <t>Complex</t>
  </si>
  <si>
    <t>Warehouse</t>
  </si>
  <si>
    <t>Automobile</t>
  </si>
  <si>
    <t>Tourism</t>
  </si>
  <si>
    <t>related</t>
  </si>
  <si>
    <t>Sanitation</t>
  </si>
  <si>
    <t>Prison</t>
  </si>
  <si>
    <t>dagerous object</t>
  </si>
  <si>
    <t>arcade</t>
  </si>
  <si>
    <t>property</t>
  </si>
  <si>
    <t>building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</si>
  <si>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</si>
  <si>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</si>
  <si>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</si>
  <si>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</si>
  <si>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r>
      <t xml:space="preserve">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>Civil Services</t>
    </r>
    <r>
      <rPr>
        <sz val="10"/>
        <rFont val="Arial"/>
        <family val="2"/>
      </rPr>
      <t xml:space="preserve"> Department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</si>
  <si>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경찰서별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</si>
  <si>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</si>
  <si>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Year &amp;
Police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</si>
  <si>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경찰서별</t>
    </r>
  </si>
  <si>
    <t>Year &amp; Police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</si>
  <si>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</si>
  <si>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</si>
  <si>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사고유형별</t>
    </r>
    <r>
      <rPr>
        <sz val="10"/>
        <rFont val="Arial"/>
        <family val="2"/>
      </rPr>
      <t xml:space="preserve">     By type of traffic accident</t>
    </r>
  </si>
  <si>
    <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</si>
  <si>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</si>
  <si>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t>차대사람</t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</si>
  <si>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</si>
  <si>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</si>
  <si>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t>Per 10 thousand</t>
  </si>
  <si>
    <t>Per 100 thousand</t>
  </si>
  <si>
    <t>Vehicle</t>
  </si>
  <si>
    <t>Cases</t>
  </si>
  <si>
    <t>automobile</t>
  </si>
  <si>
    <t>Killed</t>
  </si>
  <si>
    <t>person</t>
  </si>
  <si>
    <t>Injured</t>
  </si>
  <si>
    <t>to person</t>
  </si>
  <si>
    <t>to vehicle</t>
  </si>
  <si>
    <t>only</t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</si>
  <si>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</si>
  <si>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t>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스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</si>
  <si>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</si>
  <si>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</si>
  <si>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</si>
  <si>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</si>
  <si>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Passenger car</t>
  </si>
  <si>
    <t>Bus</t>
  </si>
  <si>
    <t>Truck</t>
  </si>
  <si>
    <t>Special car</t>
  </si>
  <si>
    <t>Motor cycle</t>
  </si>
  <si>
    <t>Other</t>
  </si>
  <si>
    <t>2 0 0 3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</si>
  <si>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</si>
  <si>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/>
  </si>
  <si>
    <r>
      <t>주</t>
    </r>
    <r>
      <rPr>
        <sz val="10"/>
        <rFont val="Arial"/>
        <family val="2"/>
      </rPr>
      <t xml:space="preserve"> : 1)  </t>
    </r>
    <r>
      <rPr>
        <sz val="10"/>
        <rFont val="돋움"/>
        <family val="3"/>
      </rPr>
      <t>자전거 등 포함</t>
    </r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</si>
  <si>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</si>
  <si>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</si>
  <si>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</si>
  <si>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경찰서
</t>
    </r>
    <r>
      <rPr>
        <sz val="9"/>
        <rFont val="Arial"/>
        <family val="2"/>
      </rPr>
      <t>1)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Police
station</t>
    </r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</si>
  <si>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</si>
  <si>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2 0 0 3</t>
  </si>
  <si>
    <t>Others</t>
  </si>
  <si>
    <t>Others</t>
  </si>
  <si>
    <t>12(13)</t>
  </si>
  <si>
    <r>
      <t>(</t>
    </r>
    <r>
      <rPr>
        <sz val="9"/>
        <rFont val="돋움"/>
        <family val="3"/>
      </rPr>
      <t>단위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개소</t>
    </r>
    <r>
      <rPr>
        <sz val="9"/>
        <rFont val="Arial"/>
        <family val="2"/>
      </rPr>
      <t>)</t>
    </r>
  </si>
  <si>
    <r>
      <t xml:space="preserve">합계
</t>
    </r>
    <r>
      <rPr>
        <sz val="9"/>
        <rFont val="Arial"/>
        <family val="2"/>
      </rPr>
      <t>Total</t>
    </r>
  </si>
  <si>
    <r>
      <t>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방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행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Local administration offices and agencies</t>
    </r>
  </si>
  <si>
    <r>
      <t>법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· </t>
    </r>
    <r>
      <rPr>
        <sz val="9"/>
        <rFont val="돋움"/>
        <family val="3"/>
      </rPr>
      <t>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Court and prosecutions offices</t>
    </r>
  </si>
  <si>
    <r>
      <t xml:space="preserve">직속기관
</t>
    </r>
    <r>
      <rPr>
        <sz val="9"/>
        <rFont val="Arial"/>
        <family val="2"/>
      </rPr>
      <t>Direct agencies</t>
    </r>
  </si>
  <si>
    <r>
      <t>사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업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소
</t>
    </r>
    <r>
      <rPr>
        <sz val="9"/>
        <rFont val="Arial"/>
        <family val="2"/>
      </rPr>
      <t>Affiliated agencies</t>
    </r>
  </si>
  <si>
    <r>
      <t xml:space="preserve">도
</t>
    </r>
    <r>
      <rPr>
        <sz val="9"/>
        <rFont val="Arial"/>
        <family val="2"/>
      </rPr>
      <t>Province</t>
    </r>
  </si>
  <si>
    <r>
      <t xml:space="preserve">시
</t>
    </r>
    <r>
      <rPr>
        <sz val="9"/>
        <rFont val="Arial"/>
        <family val="2"/>
      </rPr>
      <t xml:space="preserve">Si </t>
    </r>
  </si>
  <si>
    <t>-</t>
  </si>
  <si>
    <t>2 0 0 3</t>
  </si>
  <si>
    <t>2 0 0 4</t>
  </si>
  <si>
    <t xml:space="preserve">2 0 0 5 </t>
  </si>
  <si>
    <t>186(45)</t>
  </si>
  <si>
    <t>2(4)</t>
  </si>
  <si>
    <t>24(4)</t>
  </si>
  <si>
    <t>11(3)</t>
  </si>
  <si>
    <t>2 0 0 5</t>
  </si>
  <si>
    <r>
      <t>국립농산물품질관리원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제주지원</t>
    </r>
  </si>
  <si>
    <r>
      <t>협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동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조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합
</t>
    </r>
    <r>
      <rPr>
        <sz val="9"/>
        <rFont val="Arial"/>
        <family val="2"/>
      </rPr>
      <t>Cooperation association</t>
    </r>
  </si>
  <si>
    <t>원예</t>
  </si>
  <si>
    <t>산림</t>
  </si>
  <si>
    <t xml:space="preserve">Educat
-ional
 office </t>
  </si>
  <si>
    <t>Post
office</t>
  </si>
  <si>
    <t>Tax office</t>
  </si>
  <si>
    <t>Telephone office</t>
  </si>
  <si>
    <t>Broadcast-ing station</t>
  </si>
  <si>
    <t>News-paper
Company</t>
  </si>
  <si>
    <t>KARIC</t>
  </si>
  <si>
    <t>Agricul
-ture</t>
  </si>
  <si>
    <t>Garden
-ing</t>
  </si>
  <si>
    <t>Live
-stock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</si>
  <si>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</si>
  <si>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 xml:space="preserve">  주) 정원기준</t>
  </si>
  <si>
    <r>
      <t>순찰지구대ㆍ파출소</t>
    </r>
    <r>
      <rPr>
        <sz val="8"/>
        <rFont val="Arial"/>
        <family val="2"/>
      </rPr>
      <t>2)</t>
    </r>
    <r>
      <rPr>
        <sz val="8"/>
        <rFont val="돋움"/>
        <family val="3"/>
      </rPr>
      <t xml:space="preserve">
</t>
    </r>
    <r>
      <rPr>
        <sz val="8"/>
        <rFont val="Arial"/>
        <family val="2"/>
      </rPr>
      <t>patrol division</t>
    </r>
    <r>
      <rPr>
        <sz val="8"/>
        <rFont val="돋움"/>
        <family val="3"/>
      </rPr>
      <t>ㆍ</t>
    </r>
    <r>
      <rPr>
        <sz val="8"/>
        <rFont val="Arial"/>
        <family val="2"/>
      </rPr>
      <t>police stand</t>
    </r>
  </si>
  <si>
    <t>1(6)</t>
  </si>
  <si>
    <r>
      <t xml:space="preserve">      8)</t>
    </r>
    <r>
      <rPr>
        <sz val="10"/>
        <rFont val="돋움"/>
        <family val="3"/>
      </rPr>
      <t>축산</t>
    </r>
    <r>
      <rPr>
        <sz val="10"/>
        <rFont val="Arial"/>
        <family val="2"/>
      </rPr>
      <t xml:space="preserve"> ( )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지점</t>
    </r>
  </si>
  <si>
    <r>
      <t xml:space="preserve">      7)</t>
    </r>
    <r>
      <rPr>
        <sz val="10"/>
        <rFont val="돋움"/>
        <family val="3"/>
      </rPr>
      <t>지역농협에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한하며</t>
    </r>
    <r>
      <rPr>
        <sz val="10"/>
        <rFont val="Arial"/>
        <family val="2"/>
      </rPr>
      <t xml:space="preserve">, (  )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지점</t>
    </r>
    <r>
      <rPr>
        <sz val="10"/>
        <rFont val="Arial"/>
        <family val="2"/>
      </rPr>
      <t>,</t>
    </r>
    <r>
      <rPr>
        <sz val="10"/>
        <rFont val="돋움"/>
        <family val="3"/>
      </rPr>
      <t>지소</t>
    </r>
    <r>
      <rPr>
        <sz val="10"/>
        <rFont val="Arial"/>
        <family val="2"/>
      </rPr>
      <t>,</t>
    </r>
    <r>
      <rPr>
        <sz val="10"/>
        <rFont val="돋움"/>
        <family val="3"/>
      </rPr>
      <t>출장소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</si>
  <si>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Fishery</t>
  </si>
  <si>
    <t>Forestry</t>
  </si>
  <si>
    <t>Others</t>
  </si>
  <si>
    <t>34(4)</t>
  </si>
  <si>
    <t>26(1)</t>
  </si>
  <si>
    <t>2(5)</t>
  </si>
  <si>
    <t>12(13)</t>
  </si>
  <si>
    <t>1(2)</t>
  </si>
  <si>
    <t>4(6)</t>
  </si>
  <si>
    <t>경찰·소방관서
Police &amp; fire-fighting stations</t>
  </si>
  <si>
    <t>patriot and veteran office</t>
  </si>
  <si>
    <t>(Unit : case)</t>
  </si>
  <si>
    <t>계</t>
  </si>
  <si>
    <t>Total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</si>
  <si>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</si>
  <si>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</si>
  <si>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</si>
  <si>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t>Total</t>
  </si>
  <si>
    <t>Sanction/ Permisson</t>
  </si>
  <si>
    <t>Patent /    License</t>
  </si>
  <si>
    <t>Notification/
Registration</t>
  </si>
  <si>
    <t>Test/
Inspection</t>
  </si>
  <si>
    <t>Confirmation.
Certification
/Delivery</t>
  </si>
  <si>
    <t>Others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</si>
  <si>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</si>
  <si>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</si>
  <si>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</si>
  <si>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</si>
  <si>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</si>
  <si>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</si>
  <si>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</si>
  <si>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</si>
  <si>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</si>
  <si>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</si>
  <si>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t>강  력  범</t>
  </si>
  <si>
    <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</si>
  <si>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</si>
  <si>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Y</t>
    </r>
    <r>
      <rPr>
        <sz val="10"/>
        <rFont val="Arial"/>
        <family val="2"/>
      </rPr>
      <t>ear &amp;
Fire Station</t>
    </r>
  </si>
  <si>
    <t>연별</t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</si>
  <si>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</si>
  <si>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</si>
  <si>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</si>
  <si>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</si>
  <si>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</si>
  <si>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</si>
  <si>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t>침수면적</t>
  </si>
  <si>
    <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</si>
  <si>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t>Year</t>
  </si>
  <si>
    <t>Amount of damage</t>
  </si>
  <si>
    <t>Dead and</t>
  </si>
  <si>
    <t>Flooded</t>
  </si>
  <si>
    <t>계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</si>
  <si>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</si>
  <si>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</si>
  <si>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</si>
  <si>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t>공공시설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</si>
  <si>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</si>
  <si>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missing</t>
  </si>
  <si>
    <t>Refugees</t>
  </si>
  <si>
    <t>area</t>
  </si>
  <si>
    <t>Total</t>
  </si>
  <si>
    <t>Building</t>
  </si>
  <si>
    <t>Vessels</t>
  </si>
  <si>
    <t>Farming land</t>
  </si>
  <si>
    <t>Public facilities</t>
  </si>
  <si>
    <t>Other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</si>
  <si>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</si>
  <si>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2003(Jejusi)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</si>
  <si>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</si>
  <si>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2003(Bukjeju)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</si>
  <si>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</si>
  <si>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</si>
  <si>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</si>
  <si>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2004(Bukjeju)</t>
  </si>
  <si>
    <t>2 0 0 5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</si>
  <si>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경찰서별</t>
    </r>
  </si>
  <si>
    <r>
      <t>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By punishment</t>
    </r>
  </si>
  <si>
    <r>
      <t xml:space="preserve"> </t>
    </r>
    <r>
      <rPr>
        <sz val="10"/>
        <rFont val="Arial"/>
        <family val="2"/>
      </rPr>
      <t xml:space="preserve">               </t>
    </r>
    <r>
      <rPr>
        <sz val="10"/>
        <rFont val="Arial"/>
        <family val="2"/>
      </rPr>
      <t>Note : The Statistic are for Jeju Province.</t>
    </r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</si>
  <si>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</si>
  <si>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</si>
  <si>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t xml:space="preserve">2 0 0 7 </t>
  </si>
  <si>
    <t>173(37)</t>
  </si>
  <si>
    <t>23(4)</t>
  </si>
  <si>
    <t>10(3)</t>
  </si>
  <si>
    <t>23(12)</t>
  </si>
  <si>
    <t>1(2)</t>
  </si>
  <si>
    <t>4(6)</t>
  </si>
  <si>
    <r>
      <t xml:space="preserve"> </t>
    </r>
    <r>
      <rPr>
        <sz val="10"/>
        <rFont val="Arial"/>
        <family val="2"/>
      </rPr>
      <t xml:space="preserve">            </t>
    </r>
    <r>
      <rPr>
        <sz val="10"/>
        <rFont val="Arial"/>
        <family val="2"/>
      </rPr>
      <t>Source : Jeju Provincial Police Agency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</si>
  <si>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</si>
  <si>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</si>
  <si>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</si>
  <si>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</si>
  <si>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</si>
  <si>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</si>
  <si>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</si>
  <si>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</si>
  <si>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</si>
  <si>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Offenses other than
 criminal code</t>
  </si>
  <si>
    <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</si>
  <si>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</si>
  <si>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Cases</t>
  </si>
  <si>
    <t>Arrest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</si>
  <si>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</si>
  <si>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</si>
  <si>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</si>
  <si>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</si>
  <si>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</si>
  <si>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</si>
  <si>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</si>
  <si>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</si>
  <si>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</si>
  <si>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</si>
  <si>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</si>
  <si>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</si>
  <si>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</si>
  <si>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</si>
  <si>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</si>
  <si>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</si>
  <si>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</si>
  <si>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</si>
  <si>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</si>
  <si>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</si>
  <si>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</si>
  <si>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</si>
  <si>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</si>
  <si>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</si>
  <si>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</si>
  <si>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Source : Jeju Provincial Police Agency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</si>
  <si>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</si>
  <si>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</si>
  <si>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</si>
  <si>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</si>
  <si>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t>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</si>
  <si>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</si>
  <si>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</si>
  <si>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</si>
  <si>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</si>
  <si>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</si>
  <si>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</si>
  <si>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</si>
  <si>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 against 
public morals</t>
  </si>
  <si>
    <t>Offenses other than 
criminal code</t>
  </si>
  <si>
    <r>
      <t>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</si>
  <si>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</si>
  <si>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율
</t>
    </r>
    <r>
      <rPr>
        <sz val="10"/>
        <rFont val="Arial"/>
        <family val="2"/>
      </rPr>
      <t>(%)</t>
    </r>
  </si>
  <si>
    <t>Cases</t>
  </si>
  <si>
    <t>Arrest</t>
  </si>
  <si>
    <t>Rate</t>
  </si>
  <si>
    <t>자료 : 제주지방경찰청</t>
  </si>
  <si>
    <t>Source : Jeju Provincial Police Agency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</si>
  <si>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</si>
  <si>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</si>
  <si>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</si>
  <si>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</si>
  <si>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t>Specific</t>
  </si>
  <si>
    <t>Special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</si>
  <si>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</si>
  <si>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>2003(Bukjeju)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</si>
  <si>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</si>
  <si>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(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  <r>
      <rPr>
        <sz val="10"/>
        <rFont val="돋움"/>
        <family val="3"/>
      </rPr>
      <t>의회직속기관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사업소
</t>
    </r>
    <r>
      <rPr>
        <sz val="10"/>
        <rFont val="Arial"/>
        <family val="2"/>
      </rPr>
      <t>City Council direct or affiliated agencies</t>
    </r>
  </si>
  <si>
    <t>Year &amp; Class</t>
  </si>
  <si>
    <r>
      <t>2003</t>
    </r>
    <r>
      <rPr>
        <sz val="10"/>
        <rFont val="Arial"/>
        <family val="2"/>
      </rPr>
      <t>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</si>
  <si>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2003(Jejusi)</t>
  </si>
  <si>
    <r>
      <t>2003</t>
    </r>
    <r>
      <rPr>
        <sz val="10"/>
        <rFont val="Arial"/>
        <family val="2"/>
      </rPr>
      <t>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</si>
  <si>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2003(Bukjeju)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</si>
  <si>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</si>
  <si>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2004(Jejusi)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</si>
  <si>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</si>
  <si>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2004(Bukjeju)</t>
  </si>
  <si>
    <t>10(25)</t>
  </si>
  <si>
    <r>
      <t>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</si>
  <si>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2005(Jejusi)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</si>
  <si>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</si>
  <si>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2005(Bukjeju)</t>
  </si>
  <si>
    <r>
      <t>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직</t>
    </r>
    <r>
      <rPr>
        <sz val="10"/>
        <rFont val="Arial"/>
        <family val="2"/>
      </rPr>
      <t>(</t>
    </r>
    <r>
      <rPr>
        <sz val="10"/>
        <rFont val="돋움"/>
        <family val="3"/>
      </rPr>
      <t>자치경찰</t>
    </r>
    <r>
      <rPr>
        <sz val="10"/>
        <rFont val="Arial"/>
        <family val="2"/>
      </rPr>
      <t>)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</si>
  <si>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</si>
  <si>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G</t>
    </r>
    <r>
      <rPr>
        <sz val="10"/>
        <rFont val="Arial"/>
        <family val="2"/>
      </rPr>
      <t>eneral</t>
    </r>
  </si>
  <si>
    <r>
      <t>연구</t>
    </r>
    <r>
      <rPr>
        <sz val="10"/>
        <rFont val="Arial"/>
        <family val="2"/>
      </rPr>
      <t>·</t>
    </r>
    <r>
      <rPr>
        <sz val="10"/>
        <rFont val="돋움"/>
        <family val="3"/>
      </rPr>
      <t>지도직</t>
    </r>
  </si>
  <si>
    <r>
      <t>R</t>
    </r>
    <r>
      <rPr>
        <sz val="10"/>
        <rFont val="Arial"/>
        <family val="2"/>
      </rPr>
      <t>esearch &amp; Advising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</si>
  <si>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</si>
  <si>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T</t>
    </r>
    <r>
      <rPr>
        <sz val="10"/>
        <rFont val="Arial"/>
        <family val="2"/>
      </rPr>
      <t>echnical</t>
    </r>
  </si>
  <si>
    <t>Source : General Affairs Department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</si>
  <si>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</si>
  <si>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>Source : General Affairs Department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</si>
  <si>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</si>
  <si>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</si>
  <si>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</si>
  <si>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</si>
  <si>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Total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</si>
  <si>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</si>
  <si>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</si>
  <si>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</si>
  <si>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t>읍·면</t>
  </si>
  <si>
    <t>2004(Bukjeju)</t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</si>
  <si>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</si>
  <si>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</si>
  <si>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 xml:space="preserve">계약직
</t>
    </r>
    <r>
      <rPr>
        <sz val="10"/>
        <rFont val="Arial"/>
        <family val="2"/>
      </rPr>
      <t xml:space="preserve">Contract </t>
    </r>
    <r>
      <rPr>
        <sz val="10"/>
        <rFont val="Arial"/>
        <family val="2"/>
      </rPr>
      <t>-</t>
    </r>
    <r>
      <rPr>
        <sz val="10"/>
        <rFont val="Arial"/>
        <family val="2"/>
      </rPr>
      <t>ual service</t>
    </r>
  </si>
  <si>
    <r>
      <t>검찰청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청
</t>
    </r>
    <r>
      <rPr>
        <sz val="9"/>
        <rFont val="Arial"/>
        <family val="2"/>
      </rPr>
      <t>Prosecu-tion
branch</t>
    </r>
  </si>
  <si>
    <r>
      <t xml:space="preserve">등기소
</t>
    </r>
    <r>
      <rPr>
        <sz val="9"/>
        <rFont val="Arial"/>
        <family val="2"/>
      </rPr>
      <t>Registry</t>
    </r>
  </si>
  <si>
    <r>
      <t>법원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원
</t>
    </r>
    <r>
      <rPr>
        <sz val="9"/>
        <rFont val="Arial"/>
        <family val="2"/>
      </rPr>
      <t>Court branch</t>
    </r>
  </si>
  <si>
    <r>
      <t xml:space="preserve">소방서
</t>
    </r>
    <r>
      <rPr>
        <sz val="9"/>
        <rFont val="Arial"/>
        <family val="2"/>
      </rPr>
      <t>Fire
Station</t>
    </r>
  </si>
  <si>
    <r>
      <t xml:space="preserve">소방본부
</t>
    </r>
    <r>
      <rPr>
        <sz val="9"/>
        <rFont val="Arial"/>
        <family val="2"/>
      </rPr>
      <t>Fire head-quarter</t>
    </r>
  </si>
  <si>
    <r>
      <t>시</t>
    </r>
    <r>
      <rPr>
        <sz val="9"/>
        <rFont val="Arial"/>
        <family val="2"/>
      </rPr>
      <t>·</t>
    </r>
    <r>
      <rPr>
        <sz val="9"/>
        <rFont val="돋움"/>
        <family val="3"/>
      </rPr>
      <t xml:space="preserve">군
</t>
    </r>
    <r>
      <rPr>
        <sz val="9"/>
        <rFont val="Arial"/>
        <family val="2"/>
      </rPr>
      <t>Si and Gun</t>
    </r>
  </si>
  <si>
    <r>
      <t xml:space="preserve">도
</t>
    </r>
    <r>
      <rPr>
        <sz val="8"/>
        <rFont val="Arial"/>
        <family val="2"/>
      </rPr>
      <t>Province</t>
    </r>
  </si>
  <si>
    <t xml:space="preserve">세무서
</t>
  </si>
  <si>
    <t xml:space="preserve">교육청
</t>
  </si>
  <si>
    <t xml:space="preserve">보훈청  
</t>
  </si>
  <si>
    <t xml:space="preserve">기타중앙
직속기관
</t>
  </si>
  <si>
    <t xml:space="preserve">전화국
</t>
  </si>
  <si>
    <t xml:space="preserve">방송사
</t>
  </si>
  <si>
    <t xml:space="preserve">한국농촌공사
</t>
  </si>
  <si>
    <t>Year</t>
  </si>
  <si>
    <r>
      <t>연별</t>
    </r>
  </si>
  <si>
    <r>
      <t xml:space="preserve">XVII. </t>
    </r>
    <r>
      <rPr>
        <b/>
        <sz val="22"/>
        <rFont val="돋움"/>
        <family val="3"/>
      </rPr>
      <t>공공행정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사법</t>
    </r>
    <r>
      <rPr>
        <b/>
        <sz val="22"/>
        <rFont val="Arial"/>
        <family val="2"/>
      </rPr>
      <t xml:space="preserve">      PUBLIC ADMINISTRATION &amp; JUSTICE</t>
    </r>
  </si>
  <si>
    <t xml:space="preserve">Political </t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</si>
  <si>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</si>
  <si>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t>Eup·Myeon</t>
  </si>
  <si>
    <r>
      <t xml:space="preserve">경찰청
</t>
    </r>
    <r>
      <rPr>
        <sz val="9"/>
        <rFont val="Arial"/>
        <family val="2"/>
      </rPr>
      <t xml:space="preserve">
Police office</t>
    </r>
  </si>
  <si>
    <r>
      <t xml:space="preserve"> 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(Unit : </t>
    </r>
    <r>
      <rPr>
        <sz val="10"/>
        <rFont val="Arial"/>
        <family val="2"/>
      </rPr>
      <t>number</t>
    </r>
    <r>
      <rPr>
        <sz val="10"/>
        <rFont val="Arial"/>
        <family val="2"/>
      </rPr>
      <t>)</t>
    </r>
  </si>
  <si>
    <t>N.A.Q.S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</si>
  <si>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</si>
  <si>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기타</t>
    </r>
    <r>
      <rPr>
        <sz val="10"/>
        <rFont val="Arial"/>
        <family val="2"/>
      </rPr>
      <t>-</t>
    </r>
    <r>
      <rPr>
        <sz val="10"/>
        <rFont val="돋움"/>
        <family val="3"/>
      </rPr>
      <t>제도개선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건의</t>
    </r>
    <r>
      <rPr>
        <sz val="10"/>
        <rFont val="Arial"/>
        <family val="2"/>
      </rPr>
      <t>,</t>
    </r>
    <r>
      <rPr>
        <sz val="10"/>
        <rFont val="돋움"/>
        <family val="3"/>
      </rPr>
      <t>질의</t>
    </r>
    <r>
      <rPr>
        <sz val="10"/>
        <rFont val="Arial"/>
        <family val="2"/>
      </rPr>
      <t>,</t>
    </r>
    <r>
      <rPr>
        <sz val="10"/>
        <rFont val="돋움"/>
        <family val="3"/>
      </rPr>
      <t>진정등</t>
    </r>
  </si>
  <si>
    <r>
      <t>Y</t>
    </r>
    <r>
      <rPr>
        <sz val="10"/>
        <rFont val="Arial"/>
        <family val="2"/>
      </rPr>
      <t>ear &amp;
 Month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</si>
  <si>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총무과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</si>
  <si>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관용은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포함하였음</t>
    </r>
    <r>
      <rPr>
        <sz val="10"/>
        <rFont val="Arial"/>
        <family val="2"/>
      </rPr>
      <t>.</t>
    </r>
  </si>
  <si>
    <r>
      <t xml:space="preserve">      2) '03</t>
    </r>
    <r>
      <rPr>
        <sz val="10"/>
        <rFont val="돋움"/>
        <family val="3"/>
      </rPr>
      <t>년이후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여행증명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발급건수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</si>
  <si>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       10</t>
    </r>
    <r>
      <rPr>
        <sz val="10"/>
        <rFont val="돋움"/>
        <family val="3"/>
      </rPr>
      <t>년복수는</t>
    </r>
    <r>
      <rPr>
        <sz val="10"/>
        <rFont val="Arial"/>
        <family val="2"/>
      </rPr>
      <t xml:space="preserve"> '05. 9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신설됨</t>
    </r>
  </si>
  <si>
    <r>
      <t xml:space="preserve">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</si>
  <si>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>Intellectual</t>
  </si>
  <si>
    <r>
      <t>o</t>
    </r>
    <r>
      <rPr>
        <sz val="10"/>
        <rFont val="Arial"/>
        <family val="2"/>
      </rPr>
      <t>ffenses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</si>
  <si>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</si>
  <si>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Y</t>
    </r>
    <r>
      <rPr>
        <sz val="10"/>
        <rFont val="Arial"/>
        <family val="2"/>
      </rPr>
      <t>ear &amp; 
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</si>
  <si>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경찰서별</t>
    </r>
  </si>
  <si>
    <r>
      <t>Y</t>
    </r>
    <r>
      <rPr>
        <sz val="10"/>
        <rFont val="Arial"/>
        <family val="2"/>
      </rPr>
      <t>ear &amp;
Police</t>
    </r>
  </si>
  <si>
    <r>
      <t>Y</t>
    </r>
    <r>
      <rPr>
        <sz val="10"/>
        <rFont val="Arial"/>
        <family val="2"/>
      </rPr>
      <t>ear &amp; Police</t>
    </r>
  </si>
  <si>
    <r>
      <t>Y</t>
    </r>
    <r>
      <rPr>
        <sz val="10"/>
        <rFont val="Arial"/>
        <family val="2"/>
      </rPr>
      <t>ear &amp; Fire
Station</t>
    </r>
  </si>
  <si>
    <t>연별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</si>
  <si>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환경녹지과</t>
    </r>
  </si>
  <si>
    <r>
      <t xml:space="preserve">Source : </t>
    </r>
    <r>
      <rPr>
        <sz val="10"/>
        <rFont val="Arial"/>
        <family val="2"/>
      </rPr>
      <t>Jeju Special Self-Governing Province Environment &amp; Park Div.</t>
    </r>
  </si>
  <si>
    <t>무인방수
탑차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</si>
  <si>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대</t>
    </r>
    <r>
      <rPr>
        <sz val="10"/>
        <color indexed="8"/>
        <rFont val="Arial"/>
        <family val="2"/>
      </rPr>
      <t>)</t>
    </r>
  </si>
  <si>
    <t>( Unit : each)</t>
  </si>
  <si>
    <t>Chemistry
analysis</t>
  </si>
  <si>
    <t>Unmaned 
Drainage
 truck</t>
  </si>
  <si>
    <t>Mountain 
Rescue</t>
  </si>
  <si>
    <t>-</t>
  </si>
  <si>
    <t>이동안전</t>
  </si>
  <si>
    <r>
      <t>고가차</t>
    </r>
    <r>
      <rPr>
        <sz val="10"/>
        <color indexed="8"/>
        <rFont val="Arial"/>
        <family val="2"/>
      </rPr>
      <t>(M</t>
    </r>
    <r>
      <rPr>
        <sz val="10"/>
        <color indexed="8"/>
        <rFont val="한양신명조,한컴돋움"/>
        <family val="3"/>
      </rPr>
      <t>별</t>
    </r>
    <r>
      <rPr>
        <sz val="10"/>
        <color indexed="8"/>
        <rFont val="Arial"/>
        <family val="2"/>
      </rPr>
      <t>)</t>
    </r>
  </si>
  <si>
    <r>
      <t>굴절차</t>
    </r>
    <r>
      <rPr>
        <sz val="10"/>
        <color indexed="8"/>
        <rFont val="Arial"/>
        <family val="2"/>
      </rPr>
      <t>(M</t>
    </r>
    <r>
      <rPr>
        <sz val="10"/>
        <color indexed="8"/>
        <rFont val="한양신명조,한컴돋움"/>
        <family val="3"/>
      </rPr>
      <t>별</t>
    </r>
    <r>
      <rPr>
        <sz val="10"/>
        <color indexed="8"/>
        <rFont val="Arial"/>
        <family val="2"/>
      </rPr>
      <t>)</t>
    </r>
  </si>
  <si>
    <r>
      <t>구조차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일반</t>
    </r>
    <r>
      <rPr>
        <sz val="10"/>
        <color indexed="8"/>
        <rFont val="Arial"/>
        <family val="2"/>
      </rPr>
      <t>)</t>
    </r>
  </si>
  <si>
    <t>Year &amp;
Fire Station</t>
  </si>
  <si>
    <r>
      <t xml:space="preserve">33 </t>
    </r>
    <r>
      <rPr>
        <sz val="10"/>
        <color indexed="8"/>
        <rFont val="한양신명조,한컴돋움"/>
        <family val="3"/>
      </rPr>
      <t>이하</t>
    </r>
  </si>
  <si>
    <t>Rural
Type</t>
  </si>
  <si>
    <t>Frest fire truck</t>
  </si>
  <si>
    <t>High
-powered</t>
  </si>
  <si>
    <t>Detoxica
-tion</t>
  </si>
  <si>
    <t>Inplo
-sive</t>
  </si>
  <si>
    <r>
      <t>영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상</t>
    </r>
  </si>
  <si>
    <t>중계차</t>
  </si>
  <si>
    <t>체험차</t>
  </si>
  <si>
    <t xml:space="preserve"> </t>
  </si>
  <si>
    <r>
      <t>(</t>
    </r>
    <r>
      <rPr>
        <sz val="10"/>
        <color indexed="8"/>
        <rFont val="한양신명조,한컴돋움"/>
        <family val="3"/>
      </rPr>
      <t>탑승인원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</si>
  <si>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</si>
  <si>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</si>
  <si>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>A</t>
    </r>
    <r>
      <rPr>
        <sz val="10"/>
        <color indexed="8"/>
        <rFont val="한양신명조,한컴돋움"/>
        <family val="3"/>
      </rPr>
      <t>형</t>
    </r>
  </si>
  <si>
    <r>
      <t>B</t>
    </r>
    <r>
      <rPr>
        <sz val="10"/>
        <color indexed="8"/>
        <rFont val="한양신명조,한컴돋움"/>
        <family val="3"/>
      </rPr>
      <t>형</t>
    </r>
  </si>
  <si>
    <t xml:space="preserve"> </t>
  </si>
  <si>
    <r>
      <t>(</t>
    </r>
    <r>
      <rPr>
        <sz val="10"/>
        <color indexed="8"/>
        <rFont val="한양신명조,한컴돋움"/>
        <family val="3"/>
      </rPr>
      <t>일반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</si>
  <si>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특수</t>
    </r>
    <r>
      <rPr>
        <sz val="10"/>
        <color indexed="8"/>
        <rFont val="Arial"/>
        <family val="2"/>
      </rPr>
      <t>)</t>
    </r>
  </si>
  <si>
    <t>A type</t>
  </si>
  <si>
    <t>B type</t>
  </si>
  <si>
    <t>Fire Boat Carrier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</si>
  <si>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</si>
  <si>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 xml:space="preserve">Source : </t>
    </r>
    <r>
      <rPr>
        <sz val="10"/>
        <rFont val="Arial"/>
        <family val="2"/>
      </rPr>
      <t>Jeju Special Self-Governing Province Fire Control Policy Div.</t>
    </r>
  </si>
  <si>
    <t>산불진화</t>
  </si>
  <si>
    <t>Seogwipo Fire Station</t>
  </si>
  <si>
    <t>be1ow 33</t>
  </si>
  <si>
    <t>Over50</t>
  </si>
  <si>
    <t>Flood-light truck</t>
  </si>
  <si>
    <t>Exhaust truck</t>
  </si>
  <si>
    <r>
      <t>50</t>
    </r>
    <r>
      <rPr>
        <sz val="10"/>
        <color indexed="8"/>
        <rFont val="한양신명조,한컴돋움"/>
        <family val="3"/>
      </rPr>
      <t>이상</t>
    </r>
  </si>
  <si>
    <r>
      <t xml:space="preserve">18 </t>
    </r>
    <r>
      <rPr>
        <sz val="10"/>
        <color indexed="8"/>
        <rFont val="한양신명조,한컴돋움"/>
        <family val="3"/>
      </rPr>
      <t>이하</t>
    </r>
  </si>
  <si>
    <t>Mobile Fire
 Safety Vehicle</t>
  </si>
  <si>
    <t xml:space="preserve"> Multipurpose</t>
  </si>
  <si>
    <t>Video PR
 Vehicle</t>
  </si>
  <si>
    <t>Fire command vehicle</t>
  </si>
  <si>
    <t>Equipment transport truck</t>
  </si>
  <si>
    <t>오토바이</t>
  </si>
  <si>
    <t>소방정</t>
  </si>
  <si>
    <t>-</t>
  </si>
  <si>
    <t>-</t>
  </si>
  <si>
    <t>-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</si>
  <si>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</si>
  <si>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2 0 0 8 </t>
  </si>
  <si>
    <t>2 0 0 8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</si>
  <si>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</si>
  <si>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</si>
  <si>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연      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</si>
  <si>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</si>
  <si>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</si>
  <si>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</si>
  <si>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25 </t>
    </r>
    <r>
      <rPr>
        <sz val="10"/>
        <rFont val="굴림"/>
        <family val="3"/>
      </rPr>
      <t>세</t>
    </r>
  </si>
  <si>
    <r>
      <t xml:space="preserve">26   ~  30 </t>
    </r>
    <r>
      <rPr>
        <sz val="10"/>
        <rFont val="굴림"/>
        <family val="3"/>
      </rPr>
      <t>세</t>
    </r>
  </si>
  <si>
    <r>
      <t xml:space="preserve">31   ~  35 </t>
    </r>
    <r>
      <rPr>
        <sz val="10"/>
        <rFont val="굴림"/>
        <family val="3"/>
      </rPr>
      <t>세</t>
    </r>
  </si>
  <si>
    <r>
      <t xml:space="preserve">36   ~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</si>
  <si>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</si>
  <si>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</si>
  <si>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</si>
  <si>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</si>
  <si>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연령미상</t>
  </si>
  <si>
    <t>Year</t>
  </si>
  <si>
    <t>경찰서별</t>
  </si>
  <si>
    <t>Total</t>
  </si>
  <si>
    <t>Under 14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</si>
  <si>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</si>
  <si>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25 years old</t>
    </r>
  </si>
  <si>
    <r>
      <t>26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30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</si>
  <si>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35 years old</t>
    </r>
  </si>
  <si>
    <r>
      <t>36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</si>
  <si>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</si>
  <si>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</si>
  <si>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 years old</t>
    </r>
  </si>
  <si>
    <t>Years old and over</t>
  </si>
  <si>
    <t>Unknown</t>
  </si>
  <si>
    <t>Police station</t>
  </si>
  <si>
    <t>….</t>
  </si>
  <si>
    <t>621</t>
  </si>
  <si>
    <t>76</t>
  </si>
  <si>
    <t>38</t>
  </si>
  <si>
    <t>982</t>
  </si>
  <si>
    <t>162</t>
  </si>
  <si>
    <t>447</t>
  </si>
  <si>
    <t>934</t>
  </si>
  <si>
    <t>140</t>
  </si>
  <si>
    <t>281</t>
  </si>
  <si>
    <t>855</t>
  </si>
  <si>
    <t>237</t>
  </si>
  <si>
    <t>191</t>
  </si>
  <si>
    <t>2 0 0 7</t>
  </si>
  <si>
    <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</si>
  <si>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Jeju Provincial Police 
Agency</t>
  </si>
  <si>
    <t>Jeju Seobu Police 
Station</t>
  </si>
  <si>
    <t>자료 : 제주지방경찰청</t>
  </si>
  <si>
    <t>Source : Jeju Provincial Police Agency</t>
  </si>
  <si>
    <t>2 0 0 8</t>
  </si>
  <si>
    <t>Jeju Provincial Police 
Agency</t>
  </si>
  <si>
    <t>Jeju Dongbu Police Station</t>
  </si>
  <si>
    <t>Jeju Seobu Police 
Station</t>
  </si>
  <si>
    <t>Seogwipo Police 
Station</t>
  </si>
  <si>
    <t>2 0 0 8</t>
  </si>
  <si>
    <t>동부소방서</t>
  </si>
  <si>
    <t>Dongbu
Fire Station</t>
  </si>
  <si>
    <t>169(64)</t>
  </si>
  <si>
    <t xml:space="preserve">합의제기관
</t>
  </si>
  <si>
    <t>시
si</t>
  </si>
  <si>
    <t>읍.면
Eup,
Myeon</t>
  </si>
  <si>
    <t>풍 속 범</t>
  </si>
  <si>
    <t>Offense against public morals</t>
  </si>
  <si>
    <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</si>
  <si>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</si>
  <si>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Cases</t>
  </si>
  <si>
    <t>Arrest</t>
  </si>
  <si>
    <t>자매결연 지역</t>
  </si>
  <si>
    <t>자매결연 일자</t>
  </si>
  <si>
    <t>교 류 현 황 Number of interchanges</t>
  </si>
  <si>
    <t>전화·서신 교환 등(회)</t>
  </si>
  <si>
    <t>상호교류(인적교류)(건)</t>
  </si>
  <si>
    <t>민간교류경제교류(건)</t>
  </si>
  <si>
    <t>제주시</t>
  </si>
  <si>
    <t>일본국 와카야마현 와카야마시(자매도시)</t>
  </si>
  <si>
    <t>1987.11.12</t>
  </si>
  <si>
    <t>중국 산동성 래주시 (자매도시)</t>
  </si>
  <si>
    <t>1995.12.11</t>
  </si>
  <si>
    <t>미국 캘리포니아 샌타로사시 (자매도시)</t>
  </si>
  <si>
    <t>1996.10.22</t>
  </si>
  <si>
    <t>1997.7.31</t>
  </si>
  <si>
    <t>중국 광서장족자치구 계림시 (자매도시)</t>
  </si>
  <si>
    <t>1997.10.29</t>
  </si>
  <si>
    <t>프랑스 북노르망디  루앙시 (자매도시)</t>
  </si>
  <si>
    <t>2004.10.14</t>
  </si>
  <si>
    <t>시별</t>
  </si>
  <si>
    <t>일본국  효고현 산다시 (자매도시)</t>
  </si>
  <si>
    <t>중국 요녕성 흥성시</t>
  </si>
  <si>
    <t>일본 와카야마현기노가와시</t>
  </si>
  <si>
    <t>일본 사가현 가라츠시</t>
  </si>
  <si>
    <t>일본 이바라키현 카시마시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</si>
  <si>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·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1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추자면</t>
    </r>
    <r>
      <rPr>
        <sz val="10"/>
        <rFont val="Arial"/>
        <family val="2"/>
      </rPr>
      <t>)</t>
    </r>
  </si>
  <si>
    <t xml:space="preserve">         · 서부소방서 - 제주시(한림읍·애월읍·한경면), 서귀포시(대정읍·안덕면)</t>
  </si>
  <si>
    <t xml:space="preserve">         · 동부소방서 - 제주시(구좌읍·조천읍·우도면), 서귀포시(성산읍,남원읍,표선면)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</si>
  <si>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</si>
  <si>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 xml:space="preserve"> (Unit : case)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</si>
  <si>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</si>
  <si>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주    거(Residential)</t>
  </si>
  <si>
    <t>비   주   거</t>
  </si>
  <si>
    <t>위험물</t>
  </si>
  <si>
    <t>운송</t>
  </si>
  <si>
    <t>임야</t>
  </si>
  <si>
    <t>기타</t>
  </si>
  <si>
    <t>단독</t>
  </si>
  <si>
    <t>공동</t>
  </si>
  <si>
    <t>학교</t>
  </si>
</sst>
</file>

<file path=xl/styles.xml><?xml version="1.0" encoding="utf-8"?>
<styleSheet xmlns="http://schemas.openxmlformats.org/spreadsheetml/2006/main">
  <numFmts count="4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#,##0\)"/>
    <numFmt numFmtId="178" formatCode="#,##0;;\-;"/>
    <numFmt numFmtId="179" formatCode="#,##0_);[Red]\(#,##0\)"/>
    <numFmt numFmtId="180" formatCode="\(#,##0\);;\-;"/>
    <numFmt numFmtId="181" formatCode="#,##0;;\-"/>
    <numFmt numFmtId="182" formatCode="#,##0_ "/>
    <numFmt numFmtId="183" formatCode="\-\ "/>
    <numFmt numFmtId="184" formatCode="0_);[Red]\(0\)"/>
    <numFmt numFmtId="185" formatCode="\(0\)"/>
    <numFmt numFmtId="186" formatCode="\-"/>
    <numFmt numFmtId="187" formatCode="\(#\)"/>
    <numFmt numFmtId="188" formatCode="0_);\(0\)"/>
    <numFmt numFmtId="189" formatCode="\(\3\)"/>
    <numFmt numFmtId="190" formatCode="#,##0\ \ ;;\-\ \ ;"/>
    <numFmt numFmtId="191" formatCode="#,##0.0_);[Red]\(#,##0.0\)"/>
    <numFmt numFmtId="192" formatCode="#,##0.0;[Red]#,##0.0"/>
    <numFmt numFmtId="193" formatCode="#,##0.0;;\-;"/>
    <numFmt numFmtId="194" formatCode="#,##0.0_ "/>
    <numFmt numFmtId="195" formatCode="#,##0.00_ "/>
    <numFmt numFmtId="196" formatCode="0.0"/>
    <numFmt numFmtId="197" formatCode="0.000%"/>
    <numFmt numFmtId="198" formatCode="_ * #,##0_ ;_ * \-#,##0_ ;_ * &quot;-&quot;_ ;_ @_ "/>
    <numFmt numFmtId="199" formatCode="0.0_ "/>
    <numFmt numFmtId="200" formatCode="0.00_ "/>
    <numFmt numFmtId="201" formatCode="0_ "/>
    <numFmt numFmtId="202" formatCode="#,##0.00;;\-;"/>
    <numFmt numFmtId="203" formatCode="_-* #,##0.0_-;\-* #,##0.0_-;_-* &quot;-&quot;_-;_-@_-"/>
    <numFmt numFmtId="204" formatCode="_-* #,##0.0_-;\-* #,##0.0_-;_-* &quot;-&quot;?_-;_-@_-"/>
    <numFmt numFmtId="205" formatCode="_-* ##0.00_-;\-* #,##0.00_-;_-* &quot;-&quot;??_-;_-@_-"/>
    <numFmt numFmtId="206" formatCode="0.0_);[Red]\(0.0\)"/>
  </numFmts>
  <fonts count="54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1"/>
      <name val="돋움"/>
      <family val="3"/>
    </font>
    <font>
      <b/>
      <sz val="18"/>
      <name val="돋움"/>
      <family val="3"/>
    </font>
    <font>
      <sz val="20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sz val="11"/>
      <name val="으뜸체"/>
      <family val="1"/>
    </font>
    <font>
      <b/>
      <sz val="18"/>
      <name val="굴림"/>
      <family val="3"/>
    </font>
    <font>
      <sz val="11"/>
      <name val="Arial"/>
      <family val="2"/>
    </font>
    <font>
      <b/>
      <sz val="10"/>
      <color indexed="10"/>
      <name val="돋움"/>
      <family val="3"/>
    </font>
    <font>
      <sz val="9"/>
      <name val="돋움"/>
      <family val="3"/>
    </font>
    <font>
      <sz val="9"/>
      <name val="Arial"/>
      <family val="2"/>
    </font>
    <font>
      <sz val="10"/>
      <name val="굴림"/>
      <family val="3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22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0"/>
      <color indexed="12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22"/>
      <name val="Arial"/>
      <family val="2"/>
    </font>
    <font>
      <sz val="12"/>
      <name val="바탕체"/>
      <family val="1"/>
    </font>
    <font>
      <sz val="10"/>
      <name val="으뜸체"/>
      <family val="1"/>
    </font>
    <font>
      <b/>
      <sz val="18"/>
      <color indexed="8"/>
      <name val="돋움"/>
      <family val="3"/>
    </font>
    <font>
      <b/>
      <sz val="22"/>
      <name val="돋움"/>
      <family val="3"/>
    </font>
    <font>
      <b/>
      <sz val="22"/>
      <name val="Arial"/>
      <family val="2"/>
    </font>
    <font>
      <vertAlign val="superscript"/>
      <sz val="10"/>
      <name val="돋움"/>
      <family val="3"/>
    </font>
    <font>
      <sz val="10"/>
      <color indexed="8"/>
      <name val="굴림"/>
      <family val="3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HY중고딕"/>
      <family val="1"/>
    </font>
    <font>
      <sz val="12"/>
      <color indexed="8"/>
      <name val="HY중고딕"/>
      <family val="1"/>
    </font>
    <font>
      <sz val="10"/>
      <color indexed="8"/>
      <name val="HY중고딕"/>
      <family val="1"/>
    </font>
    <font>
      <sz val="11"/>
      <color indexed="8"/>
      <name val="돋움"/>
      <family val="3"/>
    </font>
    <font>
      <b/>
      <sz val="11"/>
      <color indexed="10"/>
      <name val="Arial"/>
      <family val="2"/>
    </font>
    <font>
      <b/>
      <sz val="11"/>
      <color indexed="10"/>
      <name val="돋움"/>
      <family val="3"/>
    </font>
    <font>
      <sz val="9"/>
      <color indexed="10"/>
      <name val="Arial"/>
      <family val="2"/>
    </font>
    <font>
      <b/>
      <sz val="10"/>
      <color indexed="8"/>
      <name val="굴림"/>
      <family val="3"/>
    </font>
    <font>
      <b/>
      <sz val="11"/>
      <name val="돋움"/>
      <family val="3"/>
    </font>
    <font>
      <b/>
      <sz val="18"/>
      <color indexed="8"/>
      <name val="굴림"/>
      <family val="3"/>
    </font>
    <font>
      <sz val="10"/>
      <name val="HY중고딕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33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181" fontId="0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1" fontId="9" fillId="0" borderId="5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81" fontId="16" fillId="0" borderId="2" xfId="0" applyNumberFormat="1" applyFont="1" applyBorder="1" applyAlignment="1">
      <alignment horizontal="center" vertical="center"/>
    </xf>
    <xf numFmtId="181" fontId="16" fillId="0" borderId="0" xfId="0" applyNumberFormat="1" applyFont="1" applyBorder="1" applyAlignment="1">
      <alignment horizontal="center" vertical="center"/>
    </xf>
    <xf numFmtId="181" fontId="16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1" fontId="19" fillId="0" borderId="2" xfId="0" applyNumberFormat="1" applyFont="1" applyBorder="1" applyAlignment="1">
      <alignment horizontal="center" vertical="center"/>
    </xf>
    <xf numFmtId="181" fontId="19" fillId="0" borderId="0" xfId="0" applyNumberFormat="1" applyFont="1" applyBorder="1" applyAlignment="1">
      <alignment horizontal="center" vertical="center"/>
    </xf>
    <xf numFmtId="181" fontId="19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5" xfId="0" applyFont="1" applyBorder="1" applyAlignment="1">
      <alignment horizontal="center" vertical="center"/>
    </xf>
    <xf numFmtId="181" fontId="20" fillId="0" borderId="7" xfId="0" applyNumberFormat="1" applyFont="1" applyBorder="1" applyAlignment="1">
      <alignment horizontal="center" vertical="center"/>
    </xf>
    <xf numFmtId="181" fontId="20" fillId="0" borderId="5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81" fontId="16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8" fontId="19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98" fontId="9" fillId="0" borderId="0" xfId="18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2"/>
    </xf>
    <xf numFmtId="198" fontId="9" fillId="0" borderId="2" xfId="18" applyFont="1" applyBorder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41" fontId="0" fillId="0" borderId="0" xfId="17" applyFont="1" applyBorder="1" applyAlignment="1">
      <alignment horizontal="right" vertical="center"/>
    </xf>
    <xf numFmtId="41" fontId="9" fillId="0" borderId="0" xfId="17" applyFont="1" applyBorder="1" applyAlignment="1">
      <alignment horizontal="right" vertical="center"/>
    </xf>
    <xf numFmtId="41" fontId="0" fillId="0" borderId="2" xfId="17" applyFont="1" applyBorder="1" applyAlignment="1">
      <alignment horizontal="right" vertical="center"/>
    </xf>
    <xf numFmtId="41" fontId="9" fillId="0" borderId="2" xfId="17" applyFont="1" applyBorder="1" applyAlignment="1">
      <alignment horizontal="right" vertical="center"/>
    </xf>
    <xf numFmtId="41" fontId="9" fillId="0" borderId="0" xfId="17" applyFont="1" applyBorder="1" applyAlignment="1">
      <alignment horizontal="right" vertical="center" shrinkToFit="1"/>
    </xf>
    <xf numFmtId="41" fontId="9" fillId="0" borderId="2" xfId="17" applyFont="1" applyFill="1" applyBorder="1" applyAlignment="1">
      <alignment horizontal="right" vertical="center" shrinkToFit="1"/>
    </xf>
    <xf numFmtId="41" fontId="9" fillId="0" borderId="0" xfId="17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17" fillId="0" borderId="1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1" fontId="0" fillId="0" borderId="0" xfId="17" applyFont="1" applyFill="1" applyAlignment="1">
      <alignment horizontal="right" vertical="center" shrinkToFit="1"/>
    </xf>
    <xf numFmtId="41" fontId="0" fillId="0" borderId="0" xfId="17" applyFont="1" applyFill="1" applyAlignment="1">
      <alignment horizontal="right" vertical="center"/>
    </xf>
    <xf numFmtId="41" fontId="0" fillId="0" borderId="1" xfId="17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17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7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17" applyFont="1" applyFill="1" applyAlignment="1">
      <alignment vertical="center" shrinkToFit="1"/>
    </xf>
    <xf numFmtId="41" fontId="0" fillId="0" borderId="0" xfId="17" applyFont="1" applyFill="1" applyAlignment="1">
      <alignment vertical="center"/>
    </xf>
    <xf numFmtId="41" fontId="0" fillId="0" borderId="1" xfId="17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190" fontId="0" fillId="0" borderId="0" xfId="0" applyNumberFormat="1" applyFont="1" applyFill="1" applyAlignment="1">
      <alignment horizontal="center" vertical="center" shrinkToFit="1"/>
    </xf>
    <xf numFmtId="190" fontId="0" fillId="0" borderId="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184" fontId="0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190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178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178" fontId="13" fillId="0" borderId="0" xfId="0" applyNumberFormat="1" applyFont="1" applyFill="1" applyAlignment="1">
      <alignment vertical="center"/>
    </xf>
    <xf numFmtId="0" fontId="17" fillId="0" borderId="6" xfId="0" applyFont="1" applyFill="1" applyBorder="1" applyAlignment="1">
      <alignment horizontal="centerContinuous" vertical="center" wrapText="1" shrinkToFit="1"/>
    </xf>
    <xf numFmtId="0" fontId="17" fillId="0" borderId="3" xfId="0" applyFont="1" applyFill="1" applyBorder="1" applyAlignment="1" quotePrefix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Continuous" vertical="center" wrapText="1" shrinkToFit="1"/>
    </xf>
    <xf numFmtId="0" fontId="0" fillId="0" borderId="8" xfId="0" applyFont="1" applyFill="1" applyBorder="1" applyAlignment="1">
      <alignment horizontal="centerContinuous" vertical="center" shrinkToFit="1"/>
    </xf>
    <xf numFmtId="0" fontId="0" fillId="0" borderId="4" xfId="0" applyFont="1" applyFill="1" applyBorder="1" applyAlignment="1">
      <alignment horizontal="centerContinuous" vertical="center" shrinkToFit="1"/>
    </xf>
    <xf numFmtId="0" fontId="17" fillId="0" borderId="9" xfId="0" applyFont="1" applyFill="1" applyBorder="1" applyAlignment="1">
      <alignment horizontal="centerContinuous" vertical="center" wrapText="1" shrinkToFit="1"/>
    </xf>
    <xf numFmtId="0" fontId="0" fillId="0" borderId="0" xfId="0" applyFont="1" applyFill="1" applyBorder="1" applyAlignment="1">
      <alignment horizontal="centerContinuous" vertical="center" wrapText="1" shrinkToFit="1"/>
    </xf>
    <xf numFmtId="0" fontId="0" fillId="0" borderId="1" xfId="0" applyFont="1" applyFill="1" applyBorder="1" applyAlignment="1">
      <alignment horizontal="centerContinuous" vertical="center" shrinkToFit="1"/>
    </xf>
    <xf numFmtId="0" fontId="17" fillId="0" borderId="2" xfId="0" applyFont="1" applyFill="1" applyBorder="1" applyAlignment="1">
      <alignment horizontal="centerContinuous" vertical="center" wrapText="1" shrinkToFit="1"/>
    </xf>
    <xf numFmtId="178" fontId="0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horizontal="right" vertical="center"/>
    </xf>
    <xf numFmtId="41" fontId="0" fillId="0" borderId="0" xfId="17" applyFont="1" applyBorder="1" applyAlignment="1">
      <alignment horizontal="right" vertical="center" shrinkToFit="1"/>
    </xf>
    <xf numFmtId="41" fontId="0" fillId="0" borderId="1" xfId="17" applyFont="1" applyBorder="1" applyAlignment="1">
      <alignment horizontal="right" vertical="center" shrinkToFit="1"/>
    </xf>
    <xf numFmtId="41" fontId="9" fillId="0" borderId="1" xfId="17" applyFont="1" applyBorder="1" applyAlignment="1">
      <alignment horizontal="right" vertical="center" shrinkToFit="1"/>
    </xf>
    <xf numFmtId="41" fontId="9" fillId="0" borderId="1" xfId="17" applyFont="1" applyFill="1" applyBorder="1" applyAlignment="1">
      <alignment horizontal="right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76" fontId="31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right" vertical="center" shrinkToFit="1"/>
    </xf>
    <xf numFmtId="0" fontId="4" fillId="0" borderId="0" xfId="0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9" fontId="0" fillId="0" borderId="0" xfId="0" applyNumberFormat="1" applyFont="1" applyFill="1" applyAlignment="1">
      <alignment vertical="center"/>
    </xf>
    <xf numFmtId="181" fontId="20" fillId="0" borderId="9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shrinkToFit="1"/>
    </xf>
    <xf numFmtId="0" fontId="37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182" fontId="0" fillId="0" borderId="0" xfId="17" applyNumberFormat="1" applyFont="1" applyBorder="1" applyAlignment="1">
      <alignment horizontal="center" vertical="center"/>
    </xf>
    <xf numFmtId="182" fontId="0" fillId="0" borderId="0" xfId="17" applyNumberFormat="1" applyFont="1" applyBorder="1" applyAlignment="1">
      <alignment horizontal="center" vertical="center"/>
    </xf>
    <xf numFmtId="182" fontId="9" fillId="0" borderId="0" xfId="17" applyNumberFormat="1" applyFont="1" applyBorder="1" applyAlignment="1">
      <alignment horizontal="center" vertical="center"/>
    </xf>
    <xf numFmtId="182" fontId="3" fillId="0" borderId="0" xfId="17" applyNumberFormat="1" applyFont="1" applyBorder="1" applyAlignment="1">
      <alignment horizontal="center" vertical="center"/>
    </xf>
    <xf numFmtId="182" fontId="9" fillId="0" borderId="7" xfId="17" applyNumberFormat="1" applyFont="1" applyBorder="1" applyAlignment="1">
      <alignment horizontal="center" vertical="center"/>
    </xf>
    <xf numFmtId="182" fontId="0" fillId="0" borderId="7" xfId="17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179" fontId="0" fillId="2" borderId="0" xfId="17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vertical="center" shrinkToFit="1"/>
    </xf>
    <xf numFmtId="3" fontId="0" fillId="2" borderId="0" xfId="0" applyNumberFormat="1" applyFont="1" applyFill="1" applyAlignment="1">
      <alignment vertical="center" shrinkToFit="1"/>
    </xf>
    <xf numFmtId="0" fontId="0" fillId="2" borderId="7" xfId="0" applyFont="1" applyFill="1" applyBorder="1" applyAlignment="1">
      <alignment horizontal="right" vertical="center"/>
    </xf>
    <xf numFmtId="179" fontId="4" fillId="2" borderId="11" xfId="17" applyNumberFormat="1" applyFont="1" applyFill="1" applyBorder="1" applyAlignment="1">
      <alignment horizontal="center" vertical="center" shrinkToFit="1"/>
    </xf>
    <xf numFmtId="179" fontId="4" fillId="2" borderId="6" xfId="17" applyNumberFormat="1" applyFont="1" applyFill="1" applyBorder="1" applyAlignment="1">
      <alignment horizontal="right" vertical="center" shrinkToFit="1"/>
    </xf>
    <xf numFmtId="179" fontId="4" fillId="2" borderId="4" xfId="17" applyNumberFormat="1" applyFont="1" applyFill="1" applyBorder="1" applyAlignment="1">
      <alignment horizontal="left"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179" fontId="0" fillId="2" borderId="12" xfId="17" applyNumberFormat="1" applyFont="1" applyFill="1" applyBorder="1" applyAlignment="1">
      <alignment horizontal="center" vertical="center" shrinkToFit="1"/>
    </xf>
    <xf numFmtId="179" fontId="4" fillId="2" borderId="12" xfId="17" applyNumberFormat="1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179" fontId="0" fillId="2" borderId="13" xfId="17" applyNumberFormat="1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9" fontId="0" fillId="2" borderId="0" xfId="17" applyNumberFormat="1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0" fillId="2" borderId="0" xfId="0" applyFont="1" applyFill="1" applyAlignment="1">
      <alignment horizontal="right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right" vertical="center"/>
    </xf>
    <xf numFmtId="0" fontId="17" fillId="2" borderId="1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 quotePrefix="1">
      <alignment horizontal="right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2" borderId="0" xfId="0" applyFont="1" applyFill="1" applyAlignment="1" quotePrefix="1">
      <alignment horizontal="left" vertical="center" shrinkToFit="1"/>
    </xf>
    <xf numFmtId="0" fontId="0" fillId="2" borderId="0" xfId="0" applyFont="1" applyFill="1" applyAlignment="1" quotePrefix="1">
      <alignment horizontal="right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 quotePrefix="1">
      <alignment horizontal="center" vertical="center" shrinkToFit="1"/>
    </xf>
    <xf numFmtId="0" fontId="17" fillId="2" borderId="11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7" fillId="2" borderId="16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27" fillId="2" borderId="16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27" fillId="2" borderId="21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vertical="center" shrinkToFit="1"/>
    </xf>
    <xf numFmtId="0" fontId="27" fillId="2" borderId="21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wrapText="1" shrinkToFit="1"/>
    </xf>
    <xf numFmtId="0" fontId="0" fillId="2" borderId="17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Continuous" vertical="center" shrinkToFit="1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7" xfId="0" applyFont="1" applyFill="1" applyBorder="1" applyAlignment="1" quotePrefix="1">
      <alignment horizontal="right" vertical="center"/>
    </xf>
    <xf numFmtId="0" fontId="17" fillId="2" borderId="14" xfId="0" applyFont="1" applyFill="1" applyBorder="1" applyAlignment="1">
      <alignment horizontal="centerContinuous" vertical="center" wrapText="1" shrinkToFit="1"/>
    </xf>
    <xf numFmtId="0" fontId="0" fillId="2" borderId="10" xfId="0" applyFont="1" applyFill="1" applyBorder="1" applyAlignment="1">
      <alignment horizontal="centerContinuous" vertical="center" wrapText="1" shrinkToFit="1"/>
    </xf>
    <xf numFmtId="0" fontId="17" fillId="2" borderId="6" xfId="0" applyFont="1" applyFill="1" applyBorder="1" applyAlignment="1">
      <alignment horizontal="centerContinuous" vertical="center" wrapText="1" shrinkToFit="1"/>
    </xf>
    <xf numFmtId="0" fontId="0" fillId="2" borderId="4" xfId="0" applyFont="1" applyFill="1" applyBorder="1" applyAlignment="1">
      <alignment horizontal="centerContinuous" vertical="center" wrapText="1" shrinkToFit="1"/>
    </xf>
    <xf numFmtId="0" fontId="17" fillId="2" borderId="10" xfId="0" applyFont="1" applyFill="1" applyBorder="1" applyAlignment="1">
      <alignment horizontal="centerContinuous" vertical="center" wrapText="1"/>
    </xf>
    <xf numFmtId="0" fontId="0" fillId="2" borderId="25" xfId="0" applyFont="1" applyFill="1" applyBorder="1" applyAlignment="1">
      <alignment horizontal="centerContinuous" vertical="center"/>
    </xf>
    <xf numFmtId="0" fontId="0" fillId="2" borderId="25" xfId="0" applyFont="1" applyFill="1" applyBorder="1" applyAlignment="1">
      <alignment horizontal="centerContinuous" vertical="center" shrinkToFit="1"/>
    </xf>
    <xf numFmtId="0" fontId="17" fillId="2" borderId="3" xfId="0" applyFont="1" applyFill="1" applyBorder="1" applyAlignment="1" quotePrefix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 shrinkToFit="1"/>
    </xf>
    <xf numFmtId="178" fontId="0" fillId="2" borderId="0" xfId="0" applyNumberFormat="1" applyFont="1" applyFill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178" fontId="3" fillId="2" borderId="7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Continuous" vertical="center" shrinkToFit="1"/>
    </xf>
    <xf numFmtId="0" fontId="0" fillId="2" borderId="0" xfId="0" applyFont="1" applyFill="1" applyBorder="1" applyAlignment="1">
      <alignment horizontal="left" vertical="center" shrinkToFit="1"/>
    </xf>
    <xf numFmtId="41" fontId="28" fillId="2" borderId="0" xfId="17" applyFont="1" applyFill="1" applyAlignment="1">
      <alignment vertical="center" shrinkToFit="1"/>
    </xf>
    <xf numFmtId="0" fontId="0" fillId="2" borderId="7" xfId="0" applyFont="1" applyFill="1" applyBorder="1" applyAlignment="1" quotePrefix="1">
      <alignment horizontal="left" vertical="center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194" fontId="0" fillId="2" borderId="0" xfId="0" applyNumberFormat="1" applyFont="1" applyFill="1" applyAlignment="1">
      <alignment horizontal="center" vertical="center"/>
    </xf>
    <xf numFmtId="195" fontId="0" fillId="2" borderId="0" xfId="0" applyNumberFormat="1" applyFont="1" applyFill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 shrinkToFit="1"/>
    </xf>
    <xf numFmtId="178" fontId="0" fillId="2" borderId="1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Alignment="1">
      <alignment vertical="center"/>
    </xf>
    <xf numFmtId="196" fontId="0" fillId="2" borderId="0" xfId="0" applyNumberFormat="1" applyFont="1" applyFill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shrinkToFit="1"/>
    </xf>
    <xf numFmtId="0" fontId="17" fillId="2" borderId="1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188" fontId="19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41" fontId="9" fillId="0" borderId="0" xfId="17" applyFont="1" applyFill="1" applyAlignment="1">
      <alignment horizontal="right" vertical="center" shrinkToFit="1"/>
    </xf>
    <xf numFmtId="0" fontId="3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178" fontId="9" fillId="0" borderId="0" xfId="0" applyNumberFormat="1" applyFont="1" applyFill="1" applyAlignment="1">
      <alignment horizontal="center" vertical="center" shrinkToFit="1"/>
    </xf>
    <xf numFmtId="41" fontId="9" fillId="0" borderId="0" xfId="17" applyFont="1" applyFill="1" applyAlignment="1">
      <alignment vertical="center" shrinkToFit="1"/>
    </xf>
    <xf numFmtId="0" fontId="39" fillId="0" borderId="0" xfId="0" applyFont="1" applyFill="1" applyAlignment="1">
      <alignment vertical="center"/>
    </xf>
    <xf numFmtId="190" fontId="9" fillId="0" borderId="2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90" fontId="9" fillId="0" borderId="0" xfId="0" applyNumberFormat="1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178" fontId="9" fillId="2" borderId="0" xfId="0" applyNumberFormat="1" applyFont="1" applyFill="1" applyAlignment="1">
      <alignment horizontal="center" vertical="center" shrinkToFit="1"/>
    </xf>
    <xf numFmtId="178" fontId="3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178" fontId="9" fillId="2" borderId="0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178" fontId="9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8" fontId="9" fillId="2" borderId="0" xfId="0" applyNumberFormat="1" applyFont="1" applyFill="1" applyAlignment="1">
      <alignment vertical="center"/>
    </xf>
    <xf numFmtId="193" fontId="9" fillId="2" borderId="0" xfId="0" applyNumberFormat="1" applyFont="1" applyFill="1" applyBorder="1" applyAlignment="1">
      <alignment horizontal="center" vertical="center" shrinkToFit="1"/>
    </xf>
    <xf numFmtId="199" fontId="9" fillId="2" borderId="0" xfId="0" applyNumberFormat="1" applyFont="1" applyFill="1" applyBorder="1" applyAlignment="1">
      <alignment horizontal="center" vertical="center" shrinkToFit="1"/>
    </xf>
    <xf numFmtId="200" fontId="9" fillId="2" borderId="0" xfId="0" applyNumberFormat="1" applyFont="1" applyFill="1" applyBorder="1" applyAlignment="1">
      <alignment horizontal="center" vertical="center" shrinkToFit="1"/>
    </xf>
    <xf numFmtId="178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center" vertical="center" shrinkToFit="1"/>
    </xf>
    <xf numFmtId="178" fontId="0" fillId="2" borderId="0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178" fontId="40" fillId="2" borderId="7" xfId="0" applyNumberFormat="1" applyFont="1" applyFill="1" applyBorder="1" applyAlignment="1">
      <alignment horizontal="right" vertical="center" shrinkToFit="1"/>
    </xf>
    <xf numFmtId="178" fontId="3" fillId="2" borderId="1" xfId="0" applyNumberFormat="1" applyFont="1" applyFill="1" applyBorder="1" applyAlignment="1">
      <alignment horizontal="center" vertical="center" shrinkToFit="1"/>
    </xf>
    <xf numFmtId="179" fontId="0" fillId="2" borderId="0" xfId="17" applyNumberFormat="1" applyFont="1" applyFill="1" applyBorder="1" applyAlignment="1">
      <alignment horizontal="center" vertical="center" shrinkToFit="1"/>
    </xf>
    <xf numFmtId="190" fontId="0" fillId="2" borderId="0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 shrinkToFit="1"/>
    </xf>
    <xf numFmtId="178" fontId="0" fillId="2" borderId="7" xfId="0" applyNumberFormat="1" applyFont="1" applyFill="1" applyBorder="1" applyAlignment="1">
      <alignment horizontal="center" vertical="center" shrinkToFit="1"/>
    </xf>
    <xf numFmtId="190" fontId="0" fillId="2" borderId="7" xfId="0" applyNumberFormat="1" applyFont="1" applyFill="1" applyBorder="1" applyAlignment="1">
      <alignment horizontal="center" vertical="center"/>
    </xf>
    <xf numFmtId="178" fontId="0" fillId="2" borderId="5" xfId="0" applyNumberFormat="1" applyFont="1" applyFill="1" applyBorder="1" applyAlignment="1">
      <alignment horizontal="center" vertical="center" shrinkToFit="1"/>
    </xf>
    <xf numFmtId="179" fontId="3" fillId="2" borderId="2" xfId="17" applyNumberFormat="1" applyFont="1" applyFill="1" applyBorder="1" applyAlignment="1">
      <alignment horizontal="center" vertical="center" shrinkToFit="1"/>
    </xf>
    <xf numFmtId="49" fontId="0" fillId="2" borderId="0" xfId="0" applyNumberFormat="1" applyFont="1" applyFill="1" applyBorder="1" applyAlignment="1">
      <alignment horizontal="center" vertical="center" shrinkToFit="1"/>
    </xf>
    <xf numFmtId="179" fontId="0" fillId="2" borderId="2" xfId="17" applyNumberFormat="1" applyFont="1" applyFill="1" applyBorder="1" applyAlignment="1">
      <alignment horizontal="center" vertical="center" shrinkToFit="1"/>
    </xf>
    <xf numFmtId="179" fontId="0" fillId="2" borderId="9" xfId="17" applyNumberFormat="1" applyFont="1" applyFill="1" applyBorder="1" applyAlignment="1">
      <alignment horizontal="center" vertical="center" shrinkToFit="1"/>
    </xf>
    <xf numFmtId="49" fontId="0" fillId="2" borderId="7" xfId="0" applyNumberFormat="1" applyFont="1" applyFill="1" applyBorder="1" applyAlignment="1">
      <alignment horizontal="center" vertical="center" shrinkToFit="1"/>
    </xf>
    <xf numFmtId="178" fontId="3" fillId="2" borderId="2" xfId="0" applyNumberFormat="1" applyFont="1" applyFill="1" applyBorder="1" applyAlignment="1">
      <alignment horizontal="center" vertical="center" shrinkToFit="1"/>
    </xf>
    <xf numFmtId="178" fontId="0" fillId="2" borderId="2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9" fontId="0" fillId="2" borderId="1" xfId="0" applyNumberFormat="1" applyFont="1" applyFill="1" applyBorder="1" applyAlignment="1">
      <alignment horizontal="center" vertical="center" shrinkToFit="1"/>
    </xf>
    <xf numFmtId="178" fontId="0" fillId="2" borderId="9" xfId="0" applyNumberFormat="1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 shrinkToFit="1"/>
    </xf>
    <xf numFmtId="178" fontId="3" fillId="2" borderId="0" xfId="0" applyNumberFormat="1" applyFont="1" applyFill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wrapText="1" shrinkToFit="1"/>
    </xf>
    <xf numFmtId="179" fontId="0" fillId="2" borderId="0" xfId="0" applyNumberFormat="1" applyFont="1" applyFill="1" applyAlignment="1">
      <alignment horizontal="center" vertical="center" shrinkToFit="1"/>
    </xf>
    <xf numFmtId="190" fontId="0" fillId="2" borderId="7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right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90" fontId="0" fillId="2" borderId="0" xfId="0" applyNumberFormat="1" applyFont="1" applyFill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 shrinkToFit="1"/>
    </xf>
    <xf numFmtId="178" fontId="13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 shrinkToFit="1"/>
    </xf>
    <xf numFmtId="179" fontId="0" fillId="2" borderId="9" xfId="0" applyNumberFormat="1" applyFont="1" applyFill="1" applyBorder="1" applyAlignment="1">
      <alignment horizontal="center" vertical="center" shrinkToFit="1"/>
    </xf>
    <xf numFmtId="178" fontId="13" fillId="2" borderId="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179" fontId="9" fillId="2" borderId="0" xfId="0" applyNumberFormat="1" applyFont="1" applyFill="1" applyBorder="1" applyAlignment="1">
      <alignment horizontal="center" vertical="center" shrinkToFit="1"/>
    </xf>
    <xf numFmtId="178" fontId="3" fillId="2" borderId="9" xfId="0" applyNumberFormat="1" applyFont="1" applyFill="1" applyBorder="1" applyAlignment="1">
      <alignment horizontal="center" vertical="center" shrinkToFit="1"/>
    </xf>
    <xf numFmtId="193" fontId="0" fillId="2" borderId="0" xfId="0" applyNumberFormat="1" applyFont="1" applyFill="1" applyAlignment="1">
      <alignment horizontal="center" vertical="center"/>
    </xf>
    <xf numFmtId="193" fontId="0" fillId="2" borderId="7" xfId="0" applyNumberFormat="1" applyFont="1" applyFill="1" applyBorder="1" applyAlignment="1">
      <alignment horizontal="center" vertical="center"/>
    </xf>
    <xf numFmtId="193" fontId="0" fillId="2" borderId="5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178" fontId="3" fillId="3" borderId="9" xfId="0" applyNumberFormat="1" applyFont="1" applyFill="1" applyBorder="1" applyAlignment="1">
      <alignment horizontal="center" vertical="center" shrinkToFit="1"/>
    </xf>
    <xf numFmtId="193" fontId="3" fillId="3" borderId="7" xfId="0" applyNumberFormat="1" applyFont="1" applyFill="1" applyBorder="1" applyAlignment="1">
      <alignment horizontal="center" vertical="center" shrinkToFit="1"/>
    </xf>
    <xf numFmtId="178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178" fontId="3" fillId="3" borderId="2" xfId="0" applyNumberFormat="1" applyFont="1" applyFill="1" applyBorder="1" applyAlignment="1">
      <alignment horizontal="center" vertical="center" shrinkToFit="1"/>
    </xf>
    <xf numFmtId="178" fontId="3" fillId="3" borderId="0" xfId="0" applyNumberFormat="1" applyFont="1" applyFill="1" applyBorder="1" applyAlignment="1">
      <alignment horizontal="center" vertical="center" shrinkToFit="1"/>
    </xf>
    <xf numFmtId="178" fontId="3" fillId="3" borderId="1" xfId="0" applyNumberFormat="1" applyFont="1" applyFill="1" applyBorder="1" applyAlignment="1">
      <alignment horizontal="center" vertical="center" shrinkToFit="1"/>
    </xf>
    <xf numFmtId="0" fontId="39" fillId="3" borderId="0" xfId="0" applyFont="1" applyFill="1" applyAlignment="1">
      <alignment horizontal="center" vertical="center" shrinkToFit="1"/>
    </xf>
    <xf numFmtId="0" fontId="39" fillId="3" borderId="7" xfId="0" applyFont="1" applyFill="1" applyBorder="1" applyAlignment="1">
      <alignment horizontal="center" vertical="center" shrinkToFit="1"/>
    </xf>
    <xf numFmtId="176" fontId="3" fillId="3" borderId="0" xfId="0" applyNumberFormat="1" applyFont="1" applyFill="1" applyAlignment="1">
      <alignment horizontal="center" vertical="center" shrinkToFit="1"/>
    </xf>
    <xf numFmtId="178" fontId="9" fillId="3" borderId="2" xfId="0" applyNumberFormat="1" applyFont="1" applyFill="1" applyBorder="1" applyAlignment="1">
      <alignment horizontal="center" vertical="center" shrinkToFit="1"/>
    </xf>
    <xf numFmtId="178" fontId="9" fillId="3" borderId="0" xfId="0" applyNumberFormat="1" applyFont="1" applyFill="1" applyBorder="1" applyAlignment="1">
      <alignment horizontal="center" vertical="center" shrinkToFit="1"/>
    </xf>
    <xf numFmtId="178" fontId="9" fillId="3" borderId="1" xfId="0" applyNumberFormat="1" applyFont="1" applyFill="1" applyBorder="1" applyAlignment="1">
      <alignment horizontal="center" vertical="center" shrinkToFit="1"/>
    </xf>
    <xf numFmtId="178" fontId="9" fillId="3" borderId="9" xfId="0" applyNumberFormat="1" applyFont="1" applyFill="1" applyBorder="1" applyAlignment="1">
      <alignment horizontal="center" vertical="center" shrinkToFit="1"/>
    </xf>
    <xf numFmtId="178" fontId="9" fillId="3" borderId="7" xfId="0" applyNumberFormat="1" applyFont="1" applyFill="1" applyBorder="1" applyAlignment="1">
      <alignment horizontal="center" vertical="center" shrinkToFit="1"/>
    </xf>
    <xf numFmtId="178" fontId="9" fillId="3" borderId="5" xfId="0" applyNumberFormat="1" applyFont="1" applyFill="1" applyBorder="1" applyAlignment="1">
      <alignment horizontal="center" vertical="center" shrinkToFit="1"/>
    </xf>
    <xf numFmtId="178" fontId="3" fillId="3" borderId="5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left"/>
    </xf>
    <xf numFmtId="190" fontId="0" fillId="2" borderId="2" xfId="0" applyNumberFormat="1" applyFill="1" applyBorder="1" applyAlignment="1">
      <alignment horizontal="center"/>
    </xf>
    <xf numFmtId="190" fontId="0" fillId="2" borderId="0" xfId="0" applyNumberFormat="1" applyFill="1" applyBorder="1" applyAlignment="1">
      <alignment horizontal="center"/>
    </xf>
    <xf numFmtId="190" fontId="0" fillId="2" borderId="9" xfId="0" applyNumberFormat="1" applyFill="1" applyBorder="1" applyAlignment="1">
      <alignment horizontal="center"/>
    </xf>
    <xf numFmtId="190" fontId="0" fillId="2" borderId="7" xfId="0" applyNumberFormat="1" applyFill="1" applyBorder="1" applyAlignment="1">
      <alignment horizontal="center"/>
    </xf>
    <xf numFmtId="190" fontId="0" fillId="2" borderId="1" xfId="0" applyNumberFormat="1" applyFill="1" applyBorder="1" applyAlignment="1">
      <alignment horizontal="center"/>
    </xf>
    <xf numFmtId="190" fontId="0" fillId="2" borderId="5" xfId="0" applyNumberFormat="1" applyFill="1" applyBorder="1" applyAlignment="1">
      <alignment horizontal="center"/>
    </xf>
    <xf numFmtId="190" fontId="0" fillId="2" borderId="0" xfId="0" applyNumberFormat="1" applyFill="1" applyAlignment="1">
      <alignment horizontal="center" vertical="center"/>
    </xf>
    <xf numFmtId="190" fontId="45" fillId="2" borderId="0" xfId="0" applyNumberFormat="1" applyFont="1" applyFill="1" applyAlignment="1">
      <alignment horizontal="center" vertical="center"/>
    </xf>
    <xf numFmtId="190" fontId="0" fillId="2" borderId="7" xfId="0" applyNumberFormat="1" applyFill="1" applyBorder="1" applyAlignment="1">
      <alignment horizontal="center" vertical="center"/>
    </xf>
    <xf numFmtId="190" fontId="40" fillId="2" borderId="0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>
      <alignment vertical="center" shrinkToFit="1"/>
    </xf>
    <xf numFmtId="178" fontId="3" fillId="2" borderId="0" xfId="0" applyNumberFormat="1" applyFont="1" applyFill="1" applyBorder="1" applyAlignment="1">
      <alignment vertical="center" shrinkToFit="1"/>
    </xf>
    <xf numFmtId="178" fontId="0" fillId="2" borderId="0" xfId="0" applyNumberFormat="1" applyFont="1" applyFill="1" applyBorder="1" applyAlignment="1">
      <alignment horizontal="center" vertical="center"/>
    </xf>
    <xf numFmtId="178" fontId="0" fillId="2" borderId="7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shrinkToFit="1"/>
    </xf>
    <xf numFmtId="0" fontId="9" fillId="0" borderId="0" xfId="0" applyFont="1" applyBorder="1" applyAlignment="1">
      <alignment horizontal="left" vertical="center" indent="2"/>
    </xf>
    <xf numFmtId="190" fontId="3" fillId="2" borderId="2" xfId="0" applyNumberFormat="1" applyFont="1" applyFill="1" applyBorder="1" applyAlignment="1">
      <alignment horizontal="center"/>
    </xf>
    <xf numFmtId="190" fontId="3" fillId="2" borderId="0" xfId="0" applyNumberFormat="1" applyFont="1" applyFill="1" applyBorder="1" applyAlignment="1">
      <alignment horizontal="center"/>
    </xf>
    <xf numFmtId="190" fontId="3" fillId="2" borderId="1" xfId="0" applyNumberFormat="1" applyFont="1" applyFill="1" applyBorder="1" applyAlignment="1">
      <alignment horizontal="center"/>
    </xf>
    <xf numFmtId="178" fontId="41" fillId="2" borderId="7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8" xfId="0" applyFont="1" applyFill="1" applyBorder="1" applyAlignment="1" quotePrefix="1">
      <alignment horizontal="right" vertical="center"/>
    </xf>
    <xf numFmtId="0" fontId="0" fillId="2" borderId="25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2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0" xfId="0" applyNumberFormat="1" applyFont="1" applyFill="1" applyBorder="1" applyAlignment="1">
      <alignment horizontal="center" vertical="center" shrinkToFit="1"/>
    </xf>
    <xf numFmtId="0" fontId="41" fillId="2" borderId="1" xfId="0" applyFont="1" applyFill="1" applyBorder="1" applyAlignment="1">
      <alignment horizontal="center" vertical="center" shrinkToFit="1"/>
    </xf>
    <xf numFmtId="0" fontId="41" fillId="2" borderId="2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178" fontId="41" fillId="2" borderId="0" xfId="0" applyNumberFormat="1" applyFont="1" applyFill="1" applyAlignment="1">
      <alignment horizontal="center" vertical="center" shrinkToFit="1"/>
    </xf>
    <xf numFmtId="0" fontId="0" fillId="2" borderId="10" xfId="0" applyFont="1" applyFill="1" applyBorder="1" applyAlignment="1">
      <alignment vertical="center"/>
    </xf>
    <xf numFmtId="0" fontId="17" fillId="2" borderId="2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186" fontId="0" fillId="2" borderId="0" xfId="0" applyNumberFormat="1" applyFont="1" applyFill="1" applyAlignment="1">
      <alignment horizontal="center" vertical="center" shrinkToFit="1"/>
    </xf>
    <xf numFmtId="186" fontId="0" fillId="2" borderId="0" xfId="0" applyNumberFormat="1" applyFont="1" applyFill="1" applyAlignment="1">
      <alignment horizontal="center" vertical="center"/>
    </xf>
    <xf numFmtId="186" fontId="0" fillId="2" borderId="1" xfId="0" applyNumberFormat="1" applyFont="1" applyFill="1" applyBorder="1" applyAlignment="1">
      <alignment horizontal="center" vertical="center"/>
    </xf>
    <xf numFmtId="186" fontId="0" fillId="2" borderId="7" xfId="0" applyNumberFormat="1" applyFont="1" applyFill="1" applyBorder="1" applyAlignment="1">
      <alignment horizontal="center" vertical="center"/>
    </xf>
    <xf numFmtId="190" fontId="46" fillId="2" borderId="9" xfId="0" applyNumberFormat="1" applyFont="1" applyFill="1" applyBorder="1" applyAlignment="1">
      <alignment horizontal="center" vertical="center"/>
    </xf>
    <xf numFmtId="178" fontId="46" fillId="2" borderId="7" xfId="0" applyNumberFormat="1" applyFont="1" applyFill="1" applyBorder="1" applyAlignment="1">
      <alignment horizontal="center" vertical="center"/>
    </xf>
    <xf numFmtId="190" fontId="47" fillId="2" borderId="0" xfId="0" applyNumberFormat="1" applyFont="1" applyFill="1" applyAlignment="1">
      <alignment horizontal="center" vertical="center"/>
    </xf>
    <xf numFmtId="184" fontId="0" fillId="0" borderId="7" xfId="0" applyNumberFormat="1" applyFont="1" applyFill="1" applyBorder="1" applyAlignment="1">
      <alignment horizontal="center" vertical="center"/>
    </xf>
    <xf numFmtId="190" fontId="0" fillId="0" borderId="7" xfId="0" applyNumberFormat="1" applyFont="1" applyFill="1" applyBorder="1" applyAlignment="1">
      <alignment horizontal="center" vertical="center"/>
    </xf>
    <xf numFmtId="190" fontId="0" fillId="0" borderId="7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Alignment="1">
      <alignment vertical="center"/>
    </xf>
    <xf numFmtId="190" fontId="9" fillId="0" borderId="0" xfId="0" applyNumberFormat="1" applyFont="1" applyFill="1" applyAlignment="1">
      <alignment vertical="center"/>
    </xf>
    <xf numFmtId="190" fontId="47" fillId="2" borderId="0" xfId="0" applyNumberFormat="1" applyFont="1" applyFill="1" applyAlignment="1">
      <alignment vertical="center"/>
    </xf>
    <xf numFmtId="190" fontId="45" fillId="2" borderId="0" xfId="0" applyNumberFormat="1" applyFont="1" applyFill="1" applyAlignment="1">
      <alignment vertical="center"/>
    </xf>
    <xf numFmtId="190" fontId="0" fillId="2" borderId="0" xfId="0" applyNumberFormat="1" applyFill="1" applyAlignment="1">
      <alignment vertical="center"/>
    </xf>
    <xf numFmtId="190" fontId="0" fillId="2" borderId="7" xfId="0" applyNumberForma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17" fillId="2" borderId="12" xfId="0" applyFont="1" applyFill="1" applyBorder="1" applyAlignment="1" quotePrefix="1">
      <alignment vertical="center" shrinkToFit="1"/>
    </xf>
    <xf numFmtId="178" fontId="9" fillId="2" borderId="7" xfId="0" applyNumberFormat="1" applyFont="1" applyFill="1" applyBorder="1" applyAlignment="1">
      <alignment horizontal="center" vertical="center" shrinkToFit="1"/>
    </xf>
    <xf numFmtId="178" fontId="41" fillId="2" borderId="5" xfId="0" applyNumberFormat="1" applyFont="1" applyFill="1" applyBorder="1" applyAlignment="1">
      <alignment horizontal="center" vertical="center" shrinkToFit="1"/>
    </xf>
    <xf numFmtId="178" fontId="31" fillId="3" borderId="0" xfId="0" applyNumberFormat="1" applyFont="1" applyFill="1" applyBorder="1" applyAlignment="1">
      <alignment horizontal="center" vertical="center" shrinkToFit="1"/>
    </xf>
    <xf numFmtId="178" fontId="0" fillId="3" borderId="26" xfId="0" applyNumberFormat="1" applyFont="1" applyFill="1" applyBorder="1" applyAlignment="1">
      <alignment horizontal="center" vertical="center" shrinkToFit="1"/>
    </xf>
    <xf numFmtId="178" fontId="0" fillId="3" borderId="0" xfId="0" applyNumberFormat="1" applyFont="1" applyFill="1" applyBorder="1" applyAlignment="1">
      <alignment horizontal="center" vertical="center" shrinkToFit="1"/>
    </xf>
    <xf numFmtId="178" fontId="0" fillId="3" borderId="27" xfId="0" applyNumberFormat="1" applyFont="1" applyFill="1" applyBorder="1" applyAlignment="1">
      <alignment horizontal="center" vertical="center" shrinkToFit="1"/>
    </xf>
    <xf numFmtId="178" fontId="0" fillId="3" borderId="28" xfId="0" applyNumberFormat="1" applyFont="1" applyFill="1" applyBorder="1" applyAlignment="1">
      <alignment horizontal="center" vertical="center" shrinkToFit="1"/>
    </xf>
    <xf numFmtId="178" fontId="0" fillId="3" borderId="29" xfId="0" applyNumberFormat="1" applyFont="1" applyFill="1" applyBorder="1" applyAlignment="1">
      <alignment horizontal="center" vertical="center" shrinkToFit="1"/>
    </xf>
    <xf numFmtId="178" fontId="0" fillId="3" borderId="30" xfId="0" applyNumberFormat="1" applyFont="1" applyFill="1" applyBorder="1" applyAlignment="1">
      <alignment horizontal="center" vertical="center" shrinkToFit="1"/>
    </xf>
    <xf numFmtId="178" fontId="0" fillId="3" borderId="31" xfId="0" applyNumberFormat="1" applyFont="1" applyFill="1" applyBorder="1" applyAlignment="1">
      <alignment horizontal="center" vertical="center" shrinkToFit="1"/>
    </xf>
    <xf numFmtId="178" fontId="31" fillId="3" borderId="7" xfId="0" applyNumberFormat="1" applyFont="1" applyFill="1" applyBorder="1" applyAlignment="1">
      <alignment horizontal="center" vertical="center" shrinkToFit="1"/>
    </xf>
    <xf numFmtId="178" fontId="0" fillId="3" borderId="32" xfId="0" applyNumberFormat="1" applyFont="1" applyFill="1" applyBorder="1" applyAlignment="1">
      <alignment horizontal="center" vertical="center" shrinkToFit="1"/>
    </xf>
    <xf numFmtId="178" fontId="3" fillId="3" borderId="2" xfId="0" applyNumberFormat="1" applyFont="1" applyFill="1" applyBorder="1" applyAlignment="1">
      <alignment horizontal="center" vertical="center" shrinkToFit="1"/>
    </xf>
    <xf numFmtId="178" fontId="3" fillId="3" borderId="0" xfId="0" applyNumberFormat="1" applyFont="1" applyFill="1" applyBorder="1" applyAlignment="1">
      <alignment horizontal="center" vertical="center" shrinkToFit="1"/>
    </xf>
    <xf numFmtId="178" fontId="3" fillId="3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178" fontId="0" fillId="2" borderId="0" xfId="0" applyNumberFormat="1" applyFont="1" applyFill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82" fontId="0" fillId="2" borderId="0" xfId="0" applyNumberFormat="1" applyFont="1" applyFill="1" applyBorder="1" applyAlignment="1">
      <alignment horizontal="center" vertical="center"/>
    </xf>
    <xf numFmtId="182" fontId="0" fillId="2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178" fontId="0" fillId="3" borderId="26" xfId="0" applyNumberFormat="1" applyFont="1" applyFill="1" applyBorder="1" applyAlignment="1">
      <alignment horizontal="center" vertical="center" shrinkToFit="1"/>
    </xf>
    <xf numFmtId="178" fontId="0" fillId="3" borderId="0" xfId="0" applyNumberFormat="1" applyFont="1" applyFill="1" applyBorder="1" applyAlignment="1">
      <alignment horizontal="center" vertical="center" shrinkToFit="1"/>
    </xf>
    <xf numFmtId="178" fontId="0" fillId="3" borderId="27" xfId="0" applyNumberFormat="1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178" fontId="0" fillId="3" borderId="30" xfId="0" applyNumberFormat="1" applyFont="1" applyFill="1" applyBorder="1" applyAlignment="1">
      <alignment horizontal="center" vertical="center" shrinkToFit="1"/>
    </xf>
    <xf numFmtId="178" fontId="0" fillId="3" borderId="31" xfId="0" applyNumberFormat="1" applyFont="1" applyFill="1" applyBorder="1" applyAlignment="1">
      <alignment horizontal="center" vertical="center" shrinkToFit="1"/>
    </xf>
    <xf numFmtId="178" fontId="0" fillId="3" borderId="32" xfId="0" applyNumberFormat="1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 quotePrefix="1">
      <alignment horizontal="left" vertical="center"/>
    </xf>
    <xf numFmtId="178" fontId="3" fillId="3" borderId="2" xfId="0" applyNumberFormat="1" applyFont="1" applyFill="1" applyBorder="1" applyAlignment="1">
      <alignment horizontal="center" vertical="center" shrinkToFit="1"/>
    </xf>
    <xf numFmtId="178" fontId="3" fillId="3" borderId="0" xfId="0" applyNumberFormat="1" applyFont="1" applyFill="1" applyBorder="1" applyAlignment="1">
      <alignment horizontal="center" vertical="center" shrinkToFit="1"/>
    </xf>
    <xf numFmtId="178" fontId="3" fillId="3" borderId="1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81" fontId="40" fillId="0" borderId="1" xfId="0" applyNumberFormat="1" applyFont="1" applyBorder="1" applyAlignment="1">
      <alignment horizontal="center" vertical="center"/>
    </xf>
    <xf numFmtId="182" fontId="9" fillId="0" borderId="2" xfId="17" applyNumberFormat="1" applyFont="1" applyBorder="1" applyAlignment="1">
      <alignment horizontal="center" vertical="center"/>
    </xf>
    <xf numFmtId="182" fontId="9" fillId="0" borderId="9" xfId="17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81" fontId="48" fillId="0" borderId="7" xfId="0" applyNumberFormat="1" applyFont="1" applyBorder="1" applyAlignment="1">
      <alignment horizontal="center" vertical="center"/>
    </xf>
    <xf numFmtId="206" fontId="0" fillId="0" borderId="0" xfId="17" applyNumberFormat="1" applyFont="1" applyFill="1" applyAlignment="1">
      <alignment horizontal="center" vertical="center"/>
    </xf>
    <xf numFmtId="206" fontId="0" fillId="0" borderId="0" xfId="0" applyNumberFormat="1" applyFont="1" applyFill="1" applyBorder="1" applyAlignment="1">
      <alignment horizontal="center" vertical="center"/>
    </xf>
    <xf numFmtId="206" fontId="9" fillId="0" borderId="0" xfId="0" applyNumberFormat="1" applyFont="1" applyFill="1" applyBorder="1" applyAlignment="1">
      <alignment horizontal="center" vertical="center"/>
    </xf>
    <xf numFmtId="206" fontId="46" fillId="2" borderId="7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 quotePrefix="1">
      <alignment vertical="center" shrinkToFi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horizontal="center" wrapText="1"/>
    </xf>
    <xf numFmtId="0" fontId="39" fillId="2" borderId="35" xfId="0" applyFont="1" applyFill="1" applyBorder="1" applyAlignment="1">
      <alignment horizontal="center" wrapText="1"/>
    </xf>
    <xf numFmtId="0" fontId="39" fillId="2" borderId="15" xfId="0" applyFont="1" applyFill="1" applyBorder="1" applyAlignment="1">
      <alignment horizontal="center" wrapText="1"/>
    </xf>
    <xf numFmtId="0" fontId="0" fillId="2" borderId="19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39" fillId="2" borderId="0" xfId="0" applyFont="1" applyFill="1" applyBorder="1" applyAlignment="1">
      <alignment horizontal="center" wrapText="1"/>
    </xf>
    <xf numFmtId="178" fontId="39" fillId="2" borderId="15" xfId="0" applyNumberFormat="1" applyFont="1" applyFill="1" applyBorder="1" applyAlignment="1">
      <alignment horizontal="center" wrapText="1"/>
    </xf>
    <xf numFmtId="178" fontId="39" fillId="2" borderId="0" xfId="0" applyNumberFormat="1" applyFont="1" applyFill="1" applyBorder="1" applyAlignment="1">
      <alignment horizontal="center" wrapText="1"/>
    </xf>
    <xf numFmtId="0" fontId="0" fillId="2" borderId="19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shrinkToFit="1"/>
    </xf>
    <xf numFmtId="0" fontId="39" fillId="2" borderId="1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 wrapText="1"/>
    </xf>
    <xf numFmtId="178" fontId="0" fillId="2" borderId="0" xfId="0" applyNumberFormat="1" applyFill="1" applyBorder="1" applyAlignment="1">
      <alignment horizontal="center"/>
    </xf>
    <xf numFmtId="178" fontId="0" fillId="2" borderId="1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vertic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3" fillId="2" borderId="15" xfId="0" applyFont="1" applyFill="1" applyBorder="1" applyAlignment="1">
      <alignment horizontal="center" wrapText="1"/>
    </xf>
    <xf numFmtId="0" fontId="47" fillId="2" borderId="19" xfId="0" applyFont="1" applyFill="1" applyBorder="1" applyAlignment="1">
      <alignment wrapText="1"/>
    </xf>
    <xf numFmtId="0" fontId="47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39" fillId="4" borderId="15" xfId="0" applyFont="1" applyFill="1" applyBorder="1" applyAlignment="1">
      <alignment horizontal="center" wrapText="1"/>
    </xf>
    <xf numFmtId="0" fontId="0" fillId="4" borderId="19" xfId="0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49" fillId="4" borderId="0" xfId="0" applyFont="1" applyFill="1" applyBorder="1" applyAlignment="1">
      <alignment horizontal="center" wrapText="1"/>
    </xf>
    <xf numFmtId="0" fontId="49" fillId="4" borderId="15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50" fillId="4" borderId="0" xfId="0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/>
    </xf>
    <xf numFmtId="0" fontId="50" fillId="4" borderId="1" xfId="0" applyFont="1" applyFill="1" applyBorder="1" applyAlignment="1">
      <alignment horizontal="center"/>
    </xf>
    <xf numFmtId="41" fontId="3" fillId="2" borderId="0" xfId="17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178" fontId="3" fillId="2" borderId="0" xfId="0" applyNumberFormat="1" applyFont="1" applyFill="1" applyAlignment="1">
      <alignment vertical="center" shrinkToFit="1"/>
    </xf>
    <xf numFmtId="0" fontId="4" fillId="0" borderId="3" xfId="0" applyNumberFormat="1" applyFont="1" applyBorder="1" applyAlignment="1">
      <alignment horizontal="center" vertical="center" wrapText="1"/>
    </xf>
    <xf numFmtId="178" fontId="0" fillId="2" borderId="0" xfId="0" applyNumberFormat="1" applyFont="1" applyFill="1" applyAlignment="1">
      <alignment vertical="center" shrinkToFit="1"/>
    </xf>
    <xf numFmtId="179" fontId="0" fillId="2" borderId="0" xfId="0" applyNumberFormat="1" applyFont="1" applyFill="1" applyAlignment="1">
      <alignment vertical="center" shrinkToFit="1"/>
    </xf>
    <xf numFmtId="179" fontId="0" fillId="2" borderId="7" xfId="0" applyNumberFormat="1" applyFont="1" applyFill="1" applyBorder="1" applyAlignment="1">
      <alignment vertical="center" shrinkToFit="1"/>
    </xf>
    <xf numFmtId="190" fontId="0" fillId="2" borderId="7" xfId="0" applyNumberFormat="1" applyFont="1" applyFill="1" applyBorder="1" applyAlignment="1">
      <alignment vertical="center" shrinkToFit="1"/>
    </xf>
    <xf numFmtId="178" fontId="0" fillId="2" borderId="7" xfId="0" applyNumberFormat="1" applyFont="1" applyFill="1" applyBorder="1" applyAlignment="1">
      <alignment vertical="center" shrinkToFit="1"/>
    </xf>
    <xf numFmtId="190" fontId="40" fillId="0" borderId="0" xfId="0" applyNumberFormat="1" applyFont="1" applyFill="1" applyAlignment="1">
      <alignment horizontal="center" vertical="center"/>
    </xf>
    <xf numFmtId="41" fontId="0" fillId="0" borderId="0" xfId="17" applyFont="1" applyFill="1" applyAlignment="1">
      <alignment horizontal="center" vertical="center" shrinkToFit="1"/>
    </xf>
    <xf numFmtId="41" fontId="0" fillId="0" borderId="0" xfId="17" applyFont="1" applyFill="1" applyAlignment="1" quotePrefix="1">
      <alignment vertical="center" shrinkToFit="1"/>
    </xf>
    <xf numFmtId="178" fontId="0" fillId="2" borderId="2" xfId="0" applyNumberFormat="1" applyFont="1" applyFill="1" applyBorder="1" applyAlignment="1">
      <alignment vertical="center" shrinkToFit="1"/>
    </xf>
    <xf numFmtId="178" fontId="0" fillId="2" borderId="0" xfId="0" applyNumberFormat="1" applyFont="1" applyFill="1" applyBorder="1" applyAlignment="1">
      <alignment vertical="center" shrinkToFit="1"/>
    </xf>
    <xf numFmtId="179" fontId="0" fillId="2" borderId="0" xfId="0" applyNumberFormat="1" applyFont="1" applyFill="1" applyBorder="1" applyAlignment="1">
      <alignment vertical="center" shrinkToFit="1"/>
    </xf>
    <xf numFmtId="179" fontId="9" fillId="2" borderId="0" xfId="0" applyNumberFormat="1" applyFont="1" applyFill="1" applyBorder="1" applyAlignment="1">
      <alignment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178" fontId="13" fillId="2" borderId="0" xfId="0" applyNumberFormat="1" applyFont="1" applyFill="1" applyAlignment="1">
      <alignment vertical="center"/>
    </xf>
    <xf numFmtId="178" fontId="13" fillId="2" borderId="0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 shrinkToFit="1"/>
    </xf>
    <xf numFmtId="178" fontId="40" fillId="0" borderId="7" xfId="0" applyNumberFormat="1" applyFont="1" applyFill="1" applyBorder="1" applyAlignment="1">
      <alignment horizontal="center" vertical="center" shrinkToFit="1"/>
    </xf>
    <xf numFmtId="41" fontId="9" fillId="0" borderId="0" xfId="17" applyFont="1" applyFill="1" applyBorder="1" applyAlignment="1">
      <alignment horizontal="center" vertical="center" shrinkToFit="1"/>
    </xf>
    <xf numFmtId="179" fontId="0" fillId="0" borderId="0" xfId="17" applyNumberFormat="1" applyFont="1" applyBorder="1" applyAlignment="1">
      <alignment horizontal="right" vertical="center" shrinkToFit="1"/>
    </xf>
    <xf numFmtId="179" fontId="9" fillId="0" borderId="0" xfId="17" applyNumberFormat="1" applyFont="1" applyBorder="1" applyAlignment="1">
      <alignment horizontal="right" vertical="center" shrinkToFit="1"/>
    </xf>
    <xf numFmtId="179" fontId="9" fillId="0" borderId="0" xfId="17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right" vertical="center" shrinkToFit="1"/>
    </xf>
    <xf numFmtId="193" fontId="3" fillId="2" borderId="7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0" fillId="0" borderId="25" xfId="17" applyNumberFormat="1" applyFont="1" applyBorder="1" applyAlignment="1">
      <alignment horizontal="center" vertical="center"/>
    </xf>
    <xf numFmtId="182" fontId="0" fillId="0" borderId="1" xfId="17" applyNumberFormat="1" applyFont="1" applyBorder="1" applyAlignment="1">
      <alignment horizontal="center" vertical="center"/>
    </xf>
    <xf numFmtId="182" fontId="9" fillId="0" borderId="1" xfId="17" applyNumberFormat="1" applyFont="1" applyBorder="1" applyAlignment="1">
      <alignment horizontal="center" vertical="center"/>
    </xf>
    <xf numFmtId="182" fontId="0" fillId="0" borderId="1" xfId="17" applyNumberFormat="1" applyFont="1" applyBorder="1" applyAlignment="1">
      <alignment horizontal="center" vertical="center"/>
    </xf>
    <xf numFmtId="182" fontId="0" fillId="0" borderId="9" xfId="17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0" xfId="17" applyNumberFormat="1" applyFont="1" applyBorder="1" applyAlignment="1">
      <alignment horizontal="center" vertical="center"/>
    </xf>
    <xf numFmtId="0" fontId="0" fillId="0" borderId="0" xfId="17" applyNumberFormat="1" applyFont="1" applyBorder="1" applyAlignment="1">
      <alignment horizontal="center" vertical="center"/>
    </xf>
    <xf numFmtId="0" fontId="9" fillId="0" borderId="0" xfId="17" applyNumberFormat="1" applyFont="1" applyBorder="1" applyAlignment="1">
      <alignment horizontal="center" vertical="center"/>
    </xf>
    <xf numFmtId="0" fontId="3" fillId="0" borderId="0" xfId="17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/>
    </xf>
    <xf numFmtId="0" fontId="0" fillId="0" borderId="7" xfId="17" applyNumberFormat="1" applyFont="1" applyBorder="1" applyAlignment="1">
      <alignment horizontal="center" vertical="center"/>
    </xf>
    <xf numFmtId="0" fontId="0" fillId="0" borderId="7" xfId="17" applyNumberFormat="1" applyFont="1" applyBorder="1" applyAlignment="1">
      <alignment horizontal="center" vertical="center"/>
    </xf>
    <xf numFmtId="0" fontId="0" fillId="0" borderId="2" xfId="17" applyNumberFormat="1" applyFont="1" applyBorder="1" applyAlignment="1">
      <alignment horizontal="center" vertical="center"/>
    </xf>
    <xf numFmtId="0" fontId="9" fillId="0" borderId="2" xfId="17" applyNumberFormat="1" applyFont="1" applyBorder="1" applyAlignment="1">
      <alignment horizontal="center" vertical="center"/>
    </xf>
    <xf numFmtId="0" fontId="0" fillId="0" borderId="9" xfId="17" applyNumberFormat="1" applyFont="1" applyBorder="1" applyAlignment="1">
      <alignment horizontal="center" vertical="center"/>
    </xf>
    <xf numFmtId="0" fontId="40" fillId="0" borderId="0" xfId="17" applyNumberFormat="1" applyFont="1" applyBorder="1" applyAlignment="1">
      <alignment horizontal="center" vertical="center"/>
    </xf>
    <xf numFmtId="0" fontId="9" fillId="0" borderId="7" xfId="17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201" fontId="0" fillId="0" borderId="0" xfId="17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201" fontId="9" fillId="0" borderId="0" xfId="17" applyNumberFormat="1" applyFont="1" applyBorder="1" applyAlignment="1">
      <alignment horizontal="center" vertical="center"/>
    </xf>
    <xf numFmtId="201" fontId="3" fillId="0" borderId="0" xfId="17" applyNumberFormat="1" applyFont="1" applyBorder="1" applyAlignment="1">
      <alignment horizontal="center" vertical="center"/>
    </xf>
    <xf numFmtId="201" fontId="0" fillId="0" borderId="2" xfId="17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201" fontId="0" fillId="0" borderId="9" xfId="17" applyNumberFormat="1" applyFont="1" applyBorder="1" applyAlignment="1">
      <alignment horizontal="center" vertical="center"/>
    </xf>
    <xf numFmtId="181" fontId="0" fillId="0" borderId="7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0" fillId="0" borderId="5" xfId="0" applyNumberFormat="1" applyFont="1" applyBorder="1" applyAlignment="1">
      <alignment horizontal="center" vertical="center"/>
    </xf>
    <xf numFmtId="181" fontId="40" fillId="0" borderId="0" xfId="0" applyNumberFormat="1" applyFont="1" applyBorder="1" applyAlignment="1">
      <alignment horizontal="center" vertical="center"/>
    </xf>
    <xf numFmtId="181" fontId="16" fillId="0" borderId="7" xfId="0" applyNumberFormat="1" applyFont="1" applyBorder="1" applyAlignment="1">
      <alignment horizontal="center" vertical="center"/>
    </xf>
    <xf numFmtId="179" fontId="0" fillId="0" borderId="0" xfId="17" applyNumberFormat="1" applyFont="1" applyFill="1" applyBorder="1" applyAlignment="1">
      <alignment horizontal="center" vertical="center"/>
    </xf>
    <xf numFmtId="179" fontId="9" fillId="0" borderId="2" xfId="17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center" vertical="center" shrinkToFit="1"/>
    </xf>
    <xf numFmtId="179" fontId="9" fillId="0" borderId="1" xfId="0" applyNumberFormat="1" applyFont="1" applyFill="1" applyBorder="1" applyAlignment="1">
      <alignment horizontal="center" vertical="center" shrinkToFit="1"/>
    </xf>
    <xf numFmtId="178" fontId="3" fillId="2" borderId="1" xfId="0" applyNumberFormat="1" applyFont="1" applyFill="1" applyBorder="1" applyAlignment="1">
      <alignment vertical="center" shrinkToFit="1"/>
    </xf>
    <xf numFmtId="182" fontId="0" fillId="2" borderId="0" xfId="0" applyNumberFormat="1" applyFont="1" applyFill="1" applyBorder="1" applyAlignment="1">
      <alignment vertical="center"/>
    </xf>
    <xf numFmtId="178" fontId="9" fillId="2" borderId="0" xfId="0" applyNumberFormat="1" applyFont="1" applyFill="1" applyBorder="1" applyAlignment="1">
      <alignment vertical="center" shrinkToFit="1"/>
    </xf>
    <xf numFmtId="178" fontId="0" fillId="2" borderId="9" xfId="0" applyNumberFormat="1" applyFont="1" applyFill="1" applyBorder="1" applyAlignment="1">
      <alignment vertical="center" shrinkToFit="1"/>
    </xf>
    <xf numFmtId="41" fontId="0" fillId="0" borderId="0" xfId="17" applyFont="1" applyFill="1" applyBorder="1" applyAlignment="1">
      <alignment horizontal="center" vertical="center" shrinkToFit="1"/>
    </xf>
    <xf numFmtId="41" fontId="0" fillId="0" borderId="1" xfId="17" applyFont="1" applyFill="1" applyBorder="1" applyAlignment="1">
      <alignment horizontal="center" vertical="center" shrinkToFit="1"/>
    </xf>
    <xf numFmtId="41" fontId="9" fillId="0" borderId="0" xfId="17" applyNumberFormat="1" applyFont="1" applyFill="1" applyBorder="1" applyAlignment="1">
      <alignment horizontal="center" vertical="center" shrinkToFit="1"/>
    </xf>
    <xf numFmtId="191" fontId="3" fillId="2" borderId="0" xfId="0" applyNumberFormat="1" applyFont="1" applyFill="1" applyBorder="1" applyAlignment="1">
      <alignment horizontal="center" vertical="center" shrinkToFit="1"/>
    </xf>
    <xf numFmtId="191" fontId="3" fillId="2" borderId="1" xfId="0" applyNumberFormat="1" applyFont="1" applyFill="1" applyBorder="1" applyAlignment="1">
      <alignment horizontal="center" vertical="center" shrinkToFit="1"/>
    </xf>
    <xf numFmtId="191" fontId="41" fillId="2" borderId="0" xfId="0" applyNumberFormat="1" applyFont="1" applyFill="1" applyBorder="1" applyAlignment="1">
      <alignment horizontal="center" vertical="center" shrinkToFit="1"/>
    </xf>
    <xf numFmtId="191" fontId="41" fillId="2" borderId="1" xfId="0" applyNumberFormat="1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176" fontId="0" fillId="2" borderId="7" xfId="0" applyNumberFormat="1" applyFont="1" applyFill="1" applyBorder="1" applyAlignment="1">
      <alignment horizontal="center" vertical="center" shrinkToFit="1"/>
    </xf>
    <xf numFmtId="191" fontId="41" fillId="2" borderId="7" xfId="0" applyNumberFormat="1" applyFont="1" applyFill="1" applyBorder="1" applyAlignment="1">
      <alignment horizontal="center" vertical="center" shrinkToFit="1"/>
    </xf>
    <xf numFmtId="179" fontId="9" fillId="2" borderId="7" xfId="0" applyNumberFormat="1" applyFont="1" applyFill="1" applyBorder="1" applyAlignment="1">
      <alignment horizontal="center" vertical="center" shrinkToFit="1"/>
    </xf>
    <xf numFmtId="191" fontId="41" fillId="2" borderId="5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Border="1" applyAlignment="1">
      <alignment vertical="center"/>
    </xf>
    <xf numFmtId="178" fontId="0" fillId="2" borderId="2" xfId="0" applyNumberFormat="1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vertical="center"/>
    </xf>
    <xf numFmtId="178" fontId="0" fillId="2" borderId="9" xfId="0" applyNumberFormat="1" applyFont="1" applyFill="1" applyBorder="1" applyAlignment="1">
      <alignment vertical="center"/>
    </xf>
    <xf numFmtId="178" fontId="0" fillId="2" borderId="7" xfId="0" applyNumberFormat="1" applyFont="1" applyFill="1" applyBorder="1" applyAlignment="1">
      <alignment vertical="center"/>
    </xf>
    <xf numFmtId="178" fontId="0" fillId="2" borderId="5" xfId="0" applyNumberFormat="1" applyFont="1" applyFill="1" applyBorder="1" applyAlignment="1">
      <alignment vertical="center"/>
    </xf>
    <xf numFmtId="182" fontId="0" fillId="0" borderId="0" xfId="17" applyNumberFormat="1" applyFont="1" applyFill="1" applyAlignment="1">
      <alignment horizontal="center" vertical="center" shrinkToFit="1"/>
    </xf>
    <xf numFmtId="182" fontId="0" fillId="0" borderId="0" xfId="17" applyNumberFormat="1" applyFont="1" applyFill="1" applyAlignment="1">
      <alignment horizontal="center" vertical="center"/>
    </xf>
    <xf numFmtId="41" fontId="0" fillId="0" borderId="0" xfId="17" applyFont="1" applyFill="1" applyAlignment="1">
      <alignment horizontal="center" vertical="center"/>
    </xf>
    <xf numFmtId="182" fontId="0" fillId="0" borderId="1" xfId="17" applyNumberFormat="1" applyFont="1" applyFill="1" applyBorder="1" applyAlignment="1">
      <alignment horizontal="center" vertical="center"/>
    </xf>
    <xf numFmtId="182" fontId="9" fillId="0" borderId="0" xfId="17" applyNumberFormat="1" applyFont="1" applyFill="1" applyAlignment="1">
      <alignment horizontal="center" vertical="center" shrinkToFit="1"/>
    </xf>
    <xf numFmtId="182" fontId="9" fillId="0" borderId="1" xfId="17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Alignment="1">
      <alignment horizontal="right" vertical="center" shrinkToFit="1"/>
    </xf>
    <xf numFmtId="179" fontId="0" fillId="0" borderId="0" xfId="0" applyNumberFormat="1" applyFont="1" applyFill="1" applyAlignment="1">
      <alignment vertical="center" shrinkToFit="1"/>
    </xf>
    <xf numFmtId="178" fontId="9" fillId="0" borderId="0" xfId="0" applyNumberFormat="1" applyFont="1" applyFill="1" applyAlignment="1">
      <alignment vertical="center" shrinkToFit="1"/>
    </xf>
    <xf numFmtId="205" fontId="0" fillId="2" borderId="0" xfId="0" applyNumberFormat="1" applyFont="1" applyFill="1" applyAlignment="1">
      <alignment horizontal="right" vertical="center" shrinkToFit="1"/>
    </xf>
    <xf numFmtId="179" fontId="0" fillId="2" borderId="25" xfId="0" applyNumberFormat="1" applyFont="1" applyFill="1" applyBorder="1" applyAlignment="1">
      <alignment horizontal="center" vertical="center" shrinkToFit="1"/>
    </xf>
    <xf numFmtId="190" fontId="3" fillId="0" borderId="0" xfId="0" applyNumberFormat="1" applyFont="1" applyFill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98" fontId="9" fillId="0" borderId="0" xfId="18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2"/>
    </xf>
    <xf numFmtId="198" fontId="9" fillId="0" borderId="0" xfId="18" applyFont="1" applyBorder="1" applyAlignment="1">
      <alignment horizontal="left" vertical="center" indent="2"/>
    </xf>
    <xf numFmtId="0" fontId="2" fillId="2" borderId="0" xfId="0" applyFont="1" applyFill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3"/>
    </xf>
    <xf numFmtId="0" fontId="0" fillId="0" borderId="1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8" fontId="9" fillId="0" borderId="0" xfId="1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3"/>
    </xf>
    <xf numFmtId="0" fontId="0" fillId="0" borderId="1" xfId="0" applyFont="1" applyBorder="1" applyAlignment="1">
      <alignment horizontal="left" vertical="center" indent="3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7" fillId="2" borderId="6" xfId="0" applyNumberFormat="1" applyFont="1" applyFill="1" applyBorder="1" applyAlignment="1" quotePrefix="1">
      <alignment horizontal="center" vertical="center" shrinkToFit="1"/>
    </xf>
    <xf numFmtId="49" fontId="0" fillId="2" borderId="8" xfId="0" applyNumberFormat="1" applyFont="1" applyFill="1" applyBorder="1" applyAlignment="1">
      <alignment horizontal="center" vertical="center" shrinkToFit="1"/>
    </xf>
    <xf numFmtId="0" fontId="17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7" fillId="2" borderId="14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wrapText="1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 quotePrefix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17" fillId="2" borderId="0" xfId="0" applyFont="1" applyFill="1" applyBorder="1" applyAlignment="1" quotePrefix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0" fontId="25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 quotePrefix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13" fillId="2" borderId="20" xfId="0" applyFont="1" applyFill="1" applyBorder="1" applyAlignment="1">
      <alignment horizontal="right"/>
    </xf>
    <xf numFmtId="0" fontId="0" fillId="2" borderId="3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left"/>
    </xf>
    <xf numFmtId="0" fontId="0" fillId="2" borderId="3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 shrinkToFit="1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wrapText="1"/>
    </xf>
    <xf numFmtId="0" fontId="27" fillId="2" borderId="35" xfId="0" applyFont="1" applyFill="1" applyBorder="1" applyAlignment="1">
      <alignment horizontal="center" wrapText="1"/>
    </xf>
    <xf numFmtId="0" fontId="27" fillId="2" borderId="3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wrapTex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 quotePrefix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wrapText="1" shrinkToFit="1"/>
    </xf>
    <xf numFmtId="0" fontId="17" fillId="2" borderId="10" xfId="0" applyFont="1" applyFill="1" applyBorder="1" applyAlignment="1" quotePrefix="1">
      <alignment horizontal="center" vertical="center" shrinkToFit="1"/>
    </xf>
    <xf numFmtId="0" fontId="17" fillId="2" borderId="25" xfId="0" applyFont="1" applyFill="1" applyBorder="1" applyAlignment="1" quotePrefix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 quotePrefix="1">
      <alignment horizontal="center" vertical="center" shrinkToFit="1"/>
    </xf>
    <xf numFmtId="0" fontId="17" fillId="2" borderId="13" xfId="0" applyFont="1" applyFill="1" applyBorder="1" applyAlignment="1" quotePrefix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17" fillId="2" borderId="13" xfId="0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178" fontId="3" fillId="3" borderId="7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17" fillId="2" borderId="8" xfId="0" applyFont="1" applyFill="1" applyBorder="1" applyAlignment="1" quotePrefix="1">
      <alignment horizontal="center" vertical="center" shrinkToFit="1"/>
    </xf>
    <xf numFmtId="0" fontId="17" fillId="2" borderId="4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right" vertical="center"/>
    </xf>
    <xf numFmtId="0" fontId="17" fillId="2" borderId="14" xfId="0" applyFont="1" applyFill="1" applyBorder="1" applyAlignment="1" quotePrefix="1">
      <alignment horizontal="center" vertical="center" wrapText="1" shrinkToFit="1"/>
    </xf>
    <xf numFmtId="201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vertical="center"/>
    </xf>
    <xf numFmtId="0" fontId="39" fillId="2" borderId="15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9" fillId="2" borderId="39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7">
      <selection activeCell="D24" sqref="D24"/>
    </sheetView>
  </sheetViews>
  <sheetFormatPr defaultColWidth="9.140625" defaultRowHeight="12.75"/>
  <cols>
    <col min="1" max="1" width="8.7109375" style="0" customWidth="1"/>
    <col min="2" max="2" width="17.28125" style="0" customWidth="1"/>
    <col min="3" max="3" width="16.140625" style="0" customWidth="1"/>
    <col min="4" max="4" width="16.57421875" style="0" customWidth="1"/>
    <col min="5" max="5" width="17.28125" style="0" customWidth="1"/>
    <col min="6" max="6" width="16.140625" style="0" customWidth="1"/>
    <col min="7" max="7" width="17.28125" style="0" customWidth="1"/>
    <col min="8" max="8" width="8.57421875" style="0" customWidth="1"/>
    <col min="9" max="9" width="12.7109375" style="0" customWidth="1"/>
  </cols>
  <sheetData>
    <row r="1" spans="1:12" s="247" customFormat="1" ht="30" customHeight="1">
      <c r="A1" s="874" t="s">
        <v>1201</v>
      </c>
      <c r="B1" s="874"/>
      <c r="C1" s="874"/>
      <c r="D1" s="874"/>
      <c r="E1" s="874"/>
      <c r="F1" s="874"/>
      <c r="G1" s="874"/>
      <c r="H1" s="874"/>
      <c r="I1" s="874"/>
      <c r="J1" s="246"/>
      <c r="K1" s="246"/>
      <c r="L1" s="246"/>
    </row>
    <row r="2" spans="1:13" s="7" customFormat="1" ht="24.75" customHeight="1">
      <c r="A2" s="894" t="s">
        <v>809</v>
      </c>
      <c r="B2" s="894"/>
      <c r="C2" s="894"/>
      <c r="D2" s="894"/>
      <c r="E2" s="894"/>
      <c r="F2" s="894"/>
      <c r="G2" s="894"/>
      <c r="H2" s="894"/>
      <c r="I2" s="894"/>
      <c r="J2" s="6"/>
      <c r="K2" s="6"/>
      <c r="L2" s="6"/>
      <c r="M2" s="6"/>
    </row>
    <row r="3" spans="1:13" s="7" customFormat="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0" s="39" customFormat="1" ht="19.5" customHeight="1">
      <c r="A4" s="40" t="s">
        <v>1138</v>
      </c>
      <c r="B4" s="40"/>
      <c r="C4" s="40"/>
      <c r="D4" s="40"/>
      <c r="E4" s="40"/>
      <c r="F4" s="40"/>
      <c r="G4" s="40"/>
      <c r="H4" s="40"/>
      <c r="I4" s="72" t="s">
        <v>1139</v>
      </c>
      <c r="J4" s="40"/>
    </row>
    <row r="5" spans="1:10" s="11" customFormat="1" ht="69.75" customHeight="1">
      <c r="A5" s="895" t="s">
        <v>1146</v>
      </c>
      <c r="B5" s="896"/>
      <c r="C5" s="24" t="s">
        <v>1176</v>
      </c>
      <c r="D5" s="24" t="s">
        <v>1175</v>
      </c>
      <c r="E5" s="30" t="s">
        <v>1147</v>
      </c>
      <c r="F5" s="38" t="s">
        <v>1177</v>
      </c>
      <c r="G5" s="24" t="s">
        <v>1178</v>
      </c>
      <c r="H5" s="897" t="s">
        <v>1148</v>
      </c>
      <c r="I5" s="898"/>
      <c r="J5" s="10"/>
    </row>
    <row r="6" spans="1:10" s="5" customFormat="1" ht="22.5" customHeight="1">
      <c r="A6" s="899" t="s">
        <v>1149</v>
      </c>
      <c r="B6" s="900"/>
      <c r="C6" s="248">
        <v>1037</v>
      </c>
      <c r="D6" s="248">
        <v>461</v>
      </c>
      <c r="E6" s="248">
        <v>308</v>
      </c>
      <c r="F6" s="248" t="s">
        <v>1278</v>
      </c>
      <c r="G6" s="743">
        <v>268</v>
      </c>
      <c r="H6" s="901" t="s">
        <v>1150</v>
      </c>
      <c r="I6" s="902"/>
      <c r="J6" s="12"/>
    </row>
    <row r="7" spans="1:10" s="5" customFormat="1" ht="22.5" customHeight="1">
      <c r="A7" s="876" t="s">
        <v>1151</v>
      </c>
      <c r="B7" s="877"/>
      <c r="C7" s="249">
        <v>665</v>
      </c>
      <c r="D7" s="249">
        <v>312</v>
      </c>
      <c r="E7" s="249">
        <v>138</v>
      </c>
      <c r="F7" s="249">
        <v>215</v>
      </c>
      <c r="G7" s="744" t="s">
        <v>1278</v>
      </c>
      <c r="H7" s="889" t="s">
        <v>1152</v>
      </c>
      <c r="I7" s="889"/>
      <c r="J7" s="12"/>
    </row>
    <row r="8" spans="1:10" s="14" customFormat="1" ht="22.5" customHeight="1">
      <c r="A8" s="878" t="s">
        <v>1153</v>
      </c>
      <c r="B8" s="879"/>
      <c r="C8" s="250">
        <v>1047</v>
      </c>
      <c r="D8" s="250">
        <v>463</v>
      </c>
      <c r="E8" s="250">
        <v>316</v>
      </c>
      <c r="F8" s="250" t="s">
        <v>1278</v>
      </c>
      <c r="G8" s="745">
        <v>268</v>
      </c>
      <c r="H8" s="888" t="s">
        <v>1154</v>
      </c>
      <c r="I8" s="888"/>
      <c r="J8" s="13"/>
    </row>
    <row r="9" spans="1:10" s="14" customFormat="1" ht="22.5" customHeight="1">
      <c r="A9" s="878" t="s">
        <v>1155</v>
      </c>
      <c r="B9" s="879"/>
      <c r="C9" s="250">
        <v>661</v>
      </c>
      <c r="D9" s="250">
        <v>310</v>
      </c>
      <c r="E9" s="250">
        <v>136</v>
      </c>
      <c r="F9" s="250">
        <v>215</v>
      </c>
      <c r="G9" s="745" t="s">
        <v>1278</v>
      </c>
      <c r="H9" s="889" t="s">
        <v>1156</v>
      </c>
      <c r="I9" s="889"/>
      <c r="J9" s="13"/>
    </row>
    <row r="10" spans="1:10" s="19" customFormat="1" ht="22.5" customHeight="1">
      <c r="A10" s="878" t="s">
        <v>1158</v>
      </c>
      <c r="B10" s="879"/>
      <c r="C10" s="250">
        <v>1078</v>
      </c>
      <c r="D10" s="250">
        <v>514</v>
      </c>
      <c r="E10" s="250">
        <v>295</v>
      </c>
      <c r="F10" s="250" t="s">
        <v>1278</v>
      </c>
      <c r="G10" s="745">
        <v>269</v>
      </c>
      <c r="H10" s="888" t="s">
        <v>1159</v>
      </c>
      <c r="I10" s="888"/>
      <c r="J10" s="18"/>
    </row>
    <row r="11" spans="1:10" s="19" customFormat="1" ht="22.5" customHeight="1">
      <c r="A11" s="878" t="s">
        <v>1160</v>
      </c>
      <c r="B11" s="879"/>
      <c r="C11" s="250">
        <v>702</v>
      </c>
      <c r="D11" s="250">
        <v>330</v>
      </c>
      <c r="E11" s="250">
        <v>157</v>
      </c>
      <c r="F11" s="250">
        <v>215</v>
      </c>
      <c r="G11" s="745" t="s">
        <v>1278</v>
      </c>
      <c r="H11" s="888" t="s">
        <v>1161</v>
      </c>
      <c r="I11" s="888"/>
      <c r="J11" s="18"/>
    </row>
    <row r="12" spans="1:10" s="19" customFormat="1" ht="22.5" customHeight="1">
      <c r="A12" s="888" t="s">
        <v>847</v>
      </c>
      <c r="B12" s="891"/>
      <c r="C12" s="250">
        <v>1285</v>
      </c>
      <c r="D12" s="250">
        <v>659</v>
      </c>
      <c r="E12" s="250" t="s">
        <v>1278</v>
      </c>
      <c r="F12" s="250">
        <v>264</v>
      </c>
      <c r="G12" s="745">
        <v>362</v>
      </c>
      <c r="H12" s="893" t="s">
        <v>720</v>
      </c>
      <c r="I12" s="888"/>
      <c r="J12" s="18"/>
    </row>
    <row r="13" spans="1:10" s="19" customFormat="1" ht="22.5" customHeight="1">
      <c r="A13" s="888" t="s">
        <v>1068</v>
      </c>
      <c r="B13" s="891"/>
      <c r="C13" s="250">
        <v>1401</v>
      </c>
      <c r="D13" s="250">
        <v>814</v>
      </c>
      <c r="E13" s="250" t="s">
        <v>1278</v>
      </c>
      <c r="F13" s="250">
        <v>254</v>
      </c>
      <c r="G13" s="745">
        <v>333</v>
      </c>
      <c r="H13" s="893" t="s">
        <v>717</v>
      </c>
      <c r="I13" s="888"/>
      <c r="J13" s="18"/>
    </row>
    <row r="14" spans="1:10" s="14" customFormat="1" ht="22.5" customHeight="1">
      <c r="A14" s="890" t="s">
        <v>719</v>
      </c>
      <c r="B14" s="891"/>
      <c r="C14" s="251">
        <f>SUM(C15:C20)</f>
        <v>1467</v>
      </c>
      <c r="D14" s="251">
        <f>SUM(D15:D20)</f>
        <v>843</v>
      </c>
      <c r="E14" s="250" t="s">
        <v>1278</v>
      </c>
      <c r="F14" s="251">
        <f>SUM(F15:F20)</f>
        <v>272</v>
      </c>
      <c r="G14" s="251">
        <f>SUM(G15:G20)</f>
        <v>352</v>
      </c>
      <c r="H14" s="892" t="s">
        <v>719</v>
      </c>
      <c r="I14" s="890"/>
      <c r="J14" s="13"/>
    </row>
    <row r="15" spans="1:10" s="5" customFormat="1" ht="22.5" customHeight="1">
      <c r="A15" s="880" t="s">
        <v>1140</v>
      </c>
      <c r="B15" s="881"/>
      <c r="C15" s="248">
        <v>1</v>
      </c>
      <c r="D15" s="248">
        <v>1</v>
      </c>
      <c r="E15" s="250" t="s">
        <v>1278</v>
      </c>
      <c r="F15" s="250" t="s">
        <v>1278</v>
      </c>
      <c r="G15" s="746">
        <v>2</v>
      </c>
      <c r="H15" s="882" t="s">
        <v>1202</v>
      </c>
      <c r="I15" s="883"/>
      <c r="J15" s="12"/>
    </row>
    <row r="16" spans="1:10" s="5" customFormat="1" ht="22.5" customHeight="1">
      <c r="A16" s="880" t="s">
        <v>1141</v>
      </c>
      <c r="B16" s="881"/>
      <c r="C16" s="248">
        <v>41</v>
      </c>
      <c r="D16" s="248">
        <v>39</v>
      </c>
      <c r="E16" s="250" t="s">
        <v>1278</v>
      </c>
      <c r="F16" s="250" t="s">
        <v>1278</v>
      </c>
      <c r="G16" s="250" t="s">
        <v>1278</v>
      </c>
      <c r="H16" s="882" t="s">
        <v>1142</v>
      </c>
      <c r="I16" s="883"/>
      <c r="J16" s="12"/>
    </row>
    <row r="17" spans="1:10" s="5" customFormat="1" ht="22.5" customHeight="1">
      <c r="A17" s="880" t="s">
        <v>1162</v>
      </c>
      <c r="B17" s="881"/>
      <c r="C17" s="248">
        <v>69</v>
      </c>
      <c r="D17" s="248">
        <v>69</v>
      </c>
      <c r="E17" s="250" t="s">
        <v>1278</v>
      </c>
      <c r="F17" s="250" t="s">
        <v>1278</v>
      </c>
      <c r="G17" s="250" t="s">
        <v>1278</v>
      </c>
      <c r="H17" s="882" t="s">
        <v>1143</v>
      </c>
      <c r="I17" s="883"/>
      <c r="J17" s="12"/>
    </row>
    <row r="18" spans="1:9" s="5" customFormat="1" ht="22.5" customHeight="1">
      <c r="A18" s="880" t="s">
        <v>1163</v>
      </c>
      <c r="B18" s="881"/>
      <c r="C18" s="248">
        <v>1031</v>
      </c>
      <c r="D18" s="248">
        <v>554</v>
      </c>
      <c r="E18" s="250" t="s">
        <v>1278</v>
      </c>
      <c r="F18" s="248">
        <v>213</v>
      </c>
      <c r="G18" s="248">
        <v>264</v>
      </c>
      <c r="H18" s="882" t="s">
        <v>1164</v>
      </c>
      <c r="I18" s="883"/>
    </row>
    <row r="19" spans="1:9" s="5" customFormat="1" ht="22.5" customHeight="1">
      <c r="A19" s="880" t="s">
        <v>1165</v>
      </c>
      <c r="B19" s="881"/>
      <c r="C19" s="248">
        <v>2</v>
      </c>
      <c r="D19" s="248">
        <v>2</v>
      </c>
      <c r="E19" s="250" t="s">
        <v>1278</v>
      </c>
      <c r="F19" s="250" t="s">
        <v>1278</v>
      </c>
      <c r="G19" s="250" t="s">
        <v>1278</v>
      </c>
      <c r="H19" s="882" t="s">
        <v>1166</v>
      </c>
      <c r="I19" s="883"/>
    </row>
    <row r="20" spans="1:9" s="5" customFormat="1" ht="22.5" customHeight="1">
      <c r="A20" s="884" t="s">
        <v>1167</v>
      </c>
      <c r="B20" s="885"/>
      <c r="C20" s="747">
        <v>323</v>
      </c>
      <c r="D20" s="253">
        <v>178</v>
      </c>
      <c r="E20" s="250" t="s">
        <v>1278</v>
      </c>
      <c r="F20" s="253">
        <v>59</v>
      </c>
      <c r="G20" s="253">
        <v>86</v>
      </c>
      <c r="H20" s="886" t="s">
        <v>1168</v>
      </c>
      <c r="I20" s="887"/>
    </row>
    <row r="21" spans="1:9" s="5" customFormat="1" ht="15.75" customHeight="1">
      <c r="A21" s="1" t="s">
        <v>1170</v>
      </c>
      <c r="E21" s="875" t="s">
        <v>1171</v>
      </c>
      <c r="F21" s="875"/>
      <c r="G21" s="875"/>
      <c r="H21" s="875"/>
      <c r="I21" s="875"/>
    </row>
    <row r="22" s="3" customFormat="1" ht="13.5">
      <c r="A22" s="3" t="s">
        <v>363</v>
      </c>
    </row>
    <row r="23" s="3" customFormat="1" ht="13.5"/>
    <row r="24" s="3" customFormat="1" ht="13.5"/>
    <row r="25" s="4" customFormat="1" ht="12.75"/>
  </sheetData>
  <mergeCells count="35">
    <mergeCell ref="A2:I2"/>
    <mergeCell ref="A5:B5"/>
    <mergeCell ref="H5:I5"/>
    <mergeCell ref="A6:B6"/>
    <mergeCell ref="H6:I6"/>
    <mergeCell ref="A17:B17"/>
    <mergeCell ref="H7:I7"/>
    <mergeCell ref="H9:I9"/>
    <mergeCell ref="A8:B8"/>
    <mergeCell ref="A14:B14"/>
    <mergeCell ref="H14:I14"/>
    <mergeCell ref="A12:B12"/>
    <mergeCell ref="H12:I12"/>
    <mergeCell ref="H13:I13"/>
    <mergeCell ref="A13:B13"/>
    <mergeCell ref="H18:I18"/>
    <mergeCell ref="H8:I8"/>
    <mergeCell ref="A10:B10"/>
    <mergeCell ref="H10:I10"/>
    <mergeCell ref="A15:B15"/>
    <mergeCell ref="H15:I15"/>
    <mergeCell ref="H11:I11"/>
    <mergeCell ref="H16:I16"/>
    <mergeCell ref="H17:I17"/>
    <mergeCell ref="A16:B16"/>
    <mergeCell ref="A1:I1"/>
    <mergeCell ref="E21:I21"/>
    <mergeCell ref="A7:B7"/>
    <mergeCell ref="A9:B9"/>
    <mergeCell ref="A11:B11"/>
    <mergeCell ref="A19:B19"/>
    <mergeCell ref="H19:I19"/>
    <mergeCell ref="A20:B20"/>
    <mergeCell ref="H20:I20"/>
    <mergeCell ref="A18:B18"/>
  </mergeCells>
  <printOptions/>
  <pageMargins left="0.7480314960629921" right="0.7480314960629921" top="0.71" bottom="0.25" header="0.511811023622047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1" width="8.421875" style="583" customWidth="1"/>
    <col min="2" max="2" width="8.00390625" style="583" customWidth="1"/>
    <col min="3" max="6" width="11.28125" style="583" customWidth="1"/>
    <col min="7" max="7" width="10.140625" style="583" customWidth="1"/>
    <col min="8" max="8" width="11.28125" style="583" customWidth="1"/>
    <col min="9" max="9" width="10.00390625" style="583" customWidth="1"/>
    <col min="10" max="12" width="11.28125" style="583" customWidth="1"/>
    <col min="13" max="13" width="8.421875" style="583" customWidth="1"/>
    <col min="14" max="14" width="8.7109375" style="583" customWidth="1"/>
    <col min="15" max="16384" width="9.140625" style="127" customWidth="1"/>
  </cols>
  <sheetData>
    <row r="1" spans="1:14" s="119" customFormat="1" ht="32.25" customHeight="1">
      <c r="A1" s="954" t="s">
        <v>787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s="305" customFormat="1" ht="18" customHeight="1">
      <c r="A2" s="448" t="s">
        <v>1283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576" t="s">
        <v>1284</v>
      </c>
    </row>
    <row r="3" spans="1:14" s="305" customFormat="1" ht="29.25" customHeight="1">
      <c r="A3" s="577" t="s">
        <v>1285</v>
      </c>
      <c r="B3" s="266" t="s">
        <v>1286</v>
      </c>
      <c r="C3" s="494" t="s">
        <v>1287</v>
      </c>
      <c r="D3" s="494" t="s">
        <v>1288</v>
      </c>
      <c r="E3" s="494" t="s">
        <v>1289</v>
      </c>
      <c r="F3" s="494" t="s">
        <v>1290</v>
      </c>
      <c r="G3" s="494" t="s">
        <v>1291</v>
      </c>
      <c r="H3" s="494" t="s">
        <v>1292</v>
      </c>
      <c r="I3" s="494" t="s">
        <v>1293</v>
      </c>
      <c r="J3" s="494" t="s">
        <v>1294</v>
      </c>
      <c r="K3" s="494" t="s">
        <v>1295</v>
      </c>
      <c r="L3" s="494" t="s">
        <v>1296</v>
      </c>
      <c r="M3" s="302" t="s">
        <v>1297</v>
      </c>
      <c r="N3" s="494" t="s">
        <v>1298</v>
      </c>
    </row>
    <row r="4" spans="1:14" s="305" customFormat="1" ht="29.25" customHeight="1">
      <c r="A4" s="484" t="s">
        <v>1299</v>
      </c>
      <c r="B4" s="485" t="s">
        <v>1300</v>
      </c>
      <c r="C4" s="578" t="s">
        <v>1301</v>
      </c>
      <c r="D4" s="578" t="s">
        <v>1302</v>
      </c>
      <c r="E4" s="578" t="s">
        <v>1303</v>
      </c>
      <c r="F4" s="578" t="s">
        <v>1304</v>
      </c>
      <c r="G4" s="578" t="s">
        <v>1305</v>
      </c>
      <c r="H4" s="578" t="s">
        <v>1306</v>
      </c>
      <c r="I4" s="578" t="s">
        <v>1307</v>
      </c>
      <c r="J4" s="578" t="s">
        <v>1308</v>
      </c>
      <c r="K4" s="578" t="s">
        <v>1309</v>
      </c>
      <c r="L4" s="496" t="s">
        <v>1310</v>
      </c>
      <c r="M4" s="496" t="s">
        <v>1311</v>
      </c>
      <c r="N4" s="496" t="s">
        <v>1312</v>
      </c>
    </row>
    <row r="5" spans="1:14" s="123" customFormat="1" ht="28.5" customHeight="1">
      <c r="A5" s="488" t="s">
        <v>138</v>
      </c>
      <c r="B5" s="445">
        <v>23307</v>
      </c>
      <c r="C5" s="445">
        <v>20</v>
      </c>
      <c r="D5" s="445">
        <v>1362</v>
      </c>
      <c r="E5" s="579" t="s">
        <v>1313</v>
      </c>
      <c r="F5" s="579" t="s">
        <v>1313</v>
      </c>
      <c r="G5" s="579" t="s">
        <v>1313</v>
      </c>
      <c r="H5" s="579" t="s">
        <v>1313</v>
      </c>
      <c r="I5" s="445">
        <v>6057</v>
      </c>
      <c r="J5" s="445">
        <v>2055</v>
      </c>
      <c r="K5" s="459" t="s">
        <v>1314</v>
      </c>
      <c r="L5" s="459" t="s">
        <v>1315</v>
      </c>
      <c r="M5" s="459" t="s">
        <v>1316</v>
      </c>
      <c r="N5" s="570" t="s">
        <v>138</v>
      </c>
    </row>
    <row r="6" spans="1:14" s="123" customFormat="1" ht="28.5" customHeight="1">
      <c r="A6" s="488" t="s">
        <v>161</v>
      </c>
      <c r="B6" s="445">
        <v>31456</v>
      </c>
      <c r="C6" s="445">
        <v>18</v>
      </c>
      <c r="D6" s="445">
        <v>1267</v>
      </c>
      <c r="E6" s="579" t="s">
        <v>1313</v>
      </c>
      <c r="F6" s="579" t="s">
        <v>1313</v>
      </c>
      <c r="G6" s="579" t="s">
        <v>1313</v>
      </c>
      <c r="H6" s="579" t="s">
        <v>1313</v>
      </c>
      <c r="I6" s="445">
        <v>8756</v>
      </c>
      <c r="J6" s="445">
        <v>3169</v>
      </c>
      <c r="K6" s="459" t="s">
        <v>1317</v>
      </c>
      <c r="L6" s="459" t="s">
        <v>1318</v>
      </c>
      <c r="M6" s="459" t="s">
        <v>1319</v>
      </c>
      <c r="N6" s="570" t="s">
        <v>161</v>
      </c>
    </row>
    <row r="7" spans="1:14" s="123" customFormat="1" ht="28.5" customHeight="1">
      <c r="A7" s="488" t="s">
        <v>162</v>
      </c>
      <c r="B7" s="445">
        <v>27230</v>
      </c>
      <c r="C7" s="445">
        <v>13</v>
      </c>
      <c r="D7" s="445">
        <v>1122</v>
      </c>
      <c r="E7" s="579" t="s">
        <v>1313</v>
      </c>
      <c r="F7" s="579" t="s">
        <v>1313</v>
      </c>
      <c r="G7" s="579" t="s">
        <v>1313</v>
      </c>
      <c r="H7" s="579" t="s">
        <v>1313</v>
      </c>
      <c r="I7" s="445">
        <v>7777</v>
      </c>
      <c r="J7" s="445">
        <v>2830</v>
      </c>
      <c r="K7" s="459" t="s">
        <v>1320</v>
      </c>
      <c r="L7" s="459" t="s">
        <v>1321</v>
      </c>
      <c r="M7" s="459" t="s">
        <v>1322</v>
      </c>
      <c r="N7" s="570" t="s">
        <v>162</v>
      </c>
    </row>
    <row r="8" spans="1:14" s="414" customFormat="1" ht="28.5" customHeight="1">
      <c r="A8" s="488" t="s">
        <v>782</v>
      </c>
      <c r="B8" s="445">
        <v>25547</v>
      </c>
      <c r="C8" s="445">
        <v>26</v>
      </c>
      <c r="D8" s="445">
        <v>1178</v>
      </c>
      <c r="E8" s="579" t="s">
        <v>1313</v>
      </c>
      <c r="F8" s="579" t="s">
        <v>1313</v>
      </c>
      <c r="G8" s="579" t="s">
        <v>1313</v>
      </c>
      <c r="H8" s="579" t="s">
        <v>1313</v>
      </c>
      <c r="I8" s="445">
        <v>7514</v>
      </c>
      <c r="J8" s="445">
        <v>2831</v>
      </c>
      <c r="K8" s="459" t="s">
        <v>1323</v>
      </c>
      <c r="L8" s="459" t="s">
        <v>1324</v>
      </c>
      <c r="M8" s="459" t="s">
        <v>1325</v>
      </c>
      <c r="N8" s="570" t="s">
        <v>782</v>
      </c>
    </row>
    <row r="9" spans="1:14" s="414" customFormat="1" ht="28.5" customHeight="1">
      <c r="A9" s="430" t="s">
        <v>1326</v>
      </c>
      <c r="B9" s="431">
        <v>25123</v>
      </c>
      <c r="C9" s="431">
        <v>17</v>
      </c>
      <c r="D9" s="431">
        <v>1397</v>
      </c>
      <c r="E9" s="579" t="s">
        <v>1313</v>
      </c>
      <c r="F9" s="579" t="s">
        <v>1313</v>
      </c>
      <c r="G9" s="579" t="s">
        <v>1313</v>
      </c>
      <c r="H9" s="579" t="s">
        <v>1313</v>
      </c>
      <c r="I9" s="431">
        <v>7340</v>
      </c>
      <c r="J9" s="431">
        <v>2851</v>
      </c>
      <c r="K9" s="431">
        <v>927</v>
      </c>
      <c r="L9" s="431">
        <v>436</v>
      </c>
      <c r="M9" s="431">
        <v>212</v>
      </c>
      <c r="N9" s="432" t="s">
        <v>1326</v>
      </c>
    </row>
    <row r="10" spans="1:14" s="124" customFormat="1" ht="28.5" customHeight="1">
      <c r="A10" s="469" t="s">
        <v>1332</v>
      </c>
      <c r="B10" s="427">
        <f aca="true" t="shared" si="0" ref="B10:M10">SUM(B11:B14)</f>
        <v>29003</v>
      </c>
      <c r="C10" s="427">
        <f t="shared" si="0"/>
        <v>31</v>
      </c>
      <c r="D10" s="427">
        <f t="shared" si="0"/>
        <v>2034</v>
      </c>
      <c r="E10" s="427">
        <f t="shared" si="0"/>
        <v>2409</v>
      </c>
      <c r="F10" s="427">
        <f t="shared" si="0"/>
        <v>3367</v>
      </c>
      <c r="G10" s="427">
        <f t="shared" si="0"/>
        <v>3441</v>
      </c>
      <c r="H10" s="427">
        <f t="shared" si="0"/>
        <v>4203</v>
      </c>
      <c r="I10" s="427">
        <f t="shared" si="0"/>
        <v>8222</v>
      </c>
      <c r="J10" s="427">
        <f t="shared" si="0"/>
        <v>3525</v>
      </c>
      <c r="K10" s="427">
        <f t="shared" si="0"/>
        <v>1066</v>
      </c>
      <c r="L10" s="427">
        <f t="shared" si="0"/>
        <v>393</v>
      </c>
      <c r="M10" s="427">
        <f t="shared" si="0"/>
        <v>312</v>
      </c>
      <c r="N10" s="470" t="s">
        <v>1332</v>
      </c>
    </row>
    <row r="11" spans="1:14" s="123" customFormat="1" ht="38.25" customHeight="1">
      <c r="A11" s="471" t="s">
        <v>1327</v>
      </c>
      <c r="B11" s="464">
        <v>633</v>
      </c>
      <c r="C11" s="445">
        <v>0</v>
      </c>
      <c r="D11" s="445">
        <v>39</v>
      </c>
      <c r="E11" s="445">
        <v>31</v>
      </c>
      <c r="F11" s="445">
        <v>120</v>
      </c>
      <c r="G11" s="445">
        <v>136</v>
      </c>
      <c r="H11" s="445">
        <v>97</v>
      </c>
      <c r="I11" s="445">
        <v>124</v>
      </c>
      <c r="J11" s="445">
        <v>47</v>
      </c>
      <c r="K11" s="445">
        <v>21</v>
      </c>
      <c r="L11" s="445">
        <v>15</v>
      </c>
      <c r="M11" s="445">
        <v>3</v>
      </c>
      <c r="N11" s="474" t="s">
        <v>1328</v>
      </c>
    </row>
    <row r="12" spans="1:14" s="123" customFormat="1" ht="36.75" customHeight="1">
      <c r="A12" s="471" t="s">
        <v>712</v>
      </c>
      <c r="B12" s="464">
        <v>12735</v>
      </c>
      <c r="C12" s="445">
        <v>12</v>
      </c>
      <c r="D12" s="445">
        <v>1074</v>
      </c>
      <c r="E12" s="445">
        <v>1109</v>
      </c>
      <c r="F12" s="445">
        <v>1449</v>
      </c>
      <c r="G12" s="445">
        <v>1477</v>
      </c>
      <c r="H12" s="445">
        <v>1795</v>
      </c>
      <c r="I12" s="445">
        <v>3567</v>
      </c>
      <c r="J12" s="445">
        <v>1548</v>
      </c>
      <c r="K12" s="445">
        <v>438</v>
      </c>
      <c r="L12" s="445">
        <v>122</v>
      </c>
      <c r="M12" s="445">
        <v>144</v>
      </c>
      <c r="N12" s="474" t="s">
        <v>148</v>
      </c>
    </row>
    <row r="13" spans="1:14" s="123" customFormat="1" ht="35.25" customHeight="1">
      <c r="A13" s="471" t="s">
        <v>713</v>
      </c>
      <c r="B13" s="464">
        <v>9604</v>
      </c>
      <c r="C13" s="445">
        <v>8</v>
      </c>
      <c r="D13" s="445">
        <v>527</v>
      </c>
      <c r="E13" s="445">
        <v>853</v>
      </c>
      <c r="F13" s="445">
        <v>1280</v>
      </c>
      <c r="G13" s="445">
        <v>1249</v>
      </c>
      <c r="H13" s="445">
        <v>1456</v>
      </c>
      <c r="I13" s="445">
        <v>2664</v>
      </c>
      <c r="J13" s="445">
        <v>1033</v>
      </c>
      <c r="K13" s="445">
        <v>301</v>
      </c>
      <c r="L13" s="445">
        <v>109</v>
      </c>
      <c r="M13" s="445">
        <v>124</v>
      </c>
      <c r="N13" s="474" t="s">
        <v>1329</v>
      </c>
    </row>
    <row r="14" spans="1:14" s="125" customFormat="1" ht="35.25" customHeight="1">
      <c r="A14" s="473" t="s">
        <v>714</v>
      </c>
      <c r="B14" s="467">
        <v>6031</v>
      </c>
      <c r="C14" s="455">
        <v>11</v>
      </c>
      <c r="D14" s="455">
        <v>394</v>
      </c>
      <c r="E14" s="455">
        <v>416</v>
      </c>
      <c r="F14" s="455">
        <v>518</v>
      </c>
      <c r="G14" s="455">
        <v>579</v>
      </c>
      <c r="H14" s="455">
        <v>855</v>
      </c>
      <c r="I14" s="455">
        <v>1867</v>
      </c>
      <c r="J14" s="455">
        <v>897</v>
      </c>
      <c r="K14" s="455">
        <v>306</v>
      </c>
      <c r="L14" s="455">
        <v>147</v>
      </c>
      <c r="M14" s="455">
        <v>41</v>
      </c>
      <c r="N14" s="477" t="s">
        <v>150</v>
      </c>
    </row>
    <row r="15" spans="1:14" s="120" customFormat="1" ht="21.75" customHeight="1">
      <c r="A15" s="952" t="s">
        <v>1330</v>
      </c>
      <c r="B15" s="953"/>
      <c r="C15" s="953"/>
      <c r="D15" s="449"/>
      <c r="E15" s="449"/>
      <c r="F15" s="449"/>
      <c r="G15" s="449"/>
      <c r="H15" s="449"/>
      <c r="I15" s="449"/>
      <c r="J15" s="449"/>
      <c r="K15" s="449"/>
      <c r="L15" s="449"/>
      <c r="M15" s="499"/>
      <c r="N15" s="493" t="s">
        <v>1331</v>
      </c>
    </row>
    <row r="16" ht="21.75" customHeight="1">
      <c r="A16" s="582"/>
    </row>
  </sheetData>
  <mergeCells count="2">
    <mergeCell ref="A15:C15"/>
    <mergeCell ref="A1:N1"/>
  </mergeCells>
  <printOptions/>
  <pageMargins left="0.26" right="0.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4">
      <selection activeCell="L15" sqref="L15"/>
    </sheetView>
  </sheetViews>
  <sheetFormatPr defaultColWidth="9.140625" defaultRowHeight="12.75"/>
  <cols>
    <col min="1" max="1" width="11.00390625" style="98" customWidth="1"/>
    <col min="2" max="2" width="10.140625" style="98" customWidth="1"/>
    <col min="3" max="3" width="8.421875" style="98" customWidth="1"/>
    <col min="4" max="4" width="7.7109375" style="98" customWidth="1"/>
    <col min="5" max="6" width="8.57421875" style="98" customWidth="1"/>
    <col min="7" max="7" width="7.7109375" style="98" customWidth="1"/>
    <col min="8" max="8" width="8.00390625" style="98" customWidth="1"/>
    <col min="9" max="9" width="8.140625" style="98" customWidth="1"/>
    <col min="10" max="10" width="7.7109375" style="98" customWidth="1"/>
    <col min="11" max="11" width="8.00390625" style="98" customWidth="1"/>
    <col min="12" max="12" width="8.28125" style="98" customWidth="1"/>
    <col min="13" max="13" width="7.7109375" style="98" customWidth="1"/>
    <col min="14" max="14" width="7.8515625" style="98" customWidth="1"/>
    <col min="15" max="15" width="9.00390625" style="98" customWidth="1"/>
    <col min="16" max="16" width="8.57421875" style="98" customWidth="1"/>
    <col min="17" max="17" width="11.8515625" style="98" customWidth="1"/>
    <col min="18" max="16384" width="9.140625" style="98" customWidth="1"/>
  </cols>
  <sheetData>
    <row r="1" spans="1:17" ht="32.25" customHeight="1">
      <c r="A1" s="938" t="s">
        <v>715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</row>
    <row r="2" spans="1:17" s="39" customFormat="1" ht="18" customHeight="1">
      <c r="A2" s="306" t="s">
        <v>393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95" t="s">
        <v>394</v>
      </c>
    </row>
    <row r="3" spans="1:17" s="39" customFormat="1" ht="32.25" customHeight="1">
      <c r="A3" s="951" t="s">
        <v>1220</v>
      </c>
      <c r="B3" s="266" t="s">
        <v>395</v>
      </c>
      <c r="C3" s="939" t="s">
        <v>396</v>
      </c>
      <c r="D3" s="946"/>
      <c r="E3" s="940"/>
      <c r="F3" s="939" t="s">
        <v>397</v>
      </c>
      <c r="G3" s="946"/>
      <c r="H3" s="940"/>
      <c r="I3" s="939" t="s">
        <v>398</v>
      </c>
      <c r="J3" s="946"/>
      <c r="K3" s="940"/>
      <c r="L3" s="939" t="s">
        <v>399</v>
      </c>
      <c r="M3" s="946"/>
      <c r="N3" s="940"/>
      <c r="O3" s="266" t="s">
        <v>400</v>
      </c>
      <c r="P3" s="266" t="s">
        <v>401</v>
      </c>
      <c r="Q3" s="928" t="s">
        <v>1221</v>
      </c>
    </row>
    <row r="4" spans="1:17" s="39" customFormat="1" ht="32.25" customHeight="1">
      <c r="A4" s="926"/>
      <c r="B4" s="269"/>
      <c r="C4" s="942" t="s">
        <v>402</v>
      </c>
      <c r="D4" s="947"/>
      <c r="E4" s="927"/>
      <c r="F4" s="935" t="s">
        <v>403</v>
      </c>
      <c r="G4" s="947"/>
      <c r="H4" s="927"/>
      <c r="I4" s="935" t="s">
        <v>404</v>
      </c>
      <c r="J4" s="947"/>
      <c r="K4" s="927"/>
      <c r="L4" s="935" t="s">
        <v>405</v>
      </c>
      <c r="M4" s="947"/>
      <c r="N4" s="927"/>
      <c r="O4" s="269"/>
      <c r="P4" s="269"/>
      <c r="Q4" s="934"/>
    </row>
    <row r="5" spans="1:17" s="39" customFormat="1" ht="32.25" customHeight="1">
      <c r="A5" s="926"/>
      <c r="B5" s="269"/>
      <c r="C5" s="266" t="s">
        <v>406</v>
      </c>
      <c r="D5" s="266" t="s">
        <v>407</v>
      </c>
      <c r="E5" s="266" t="s">
        <v>408</v>
      </c>
      <c r="F5" s="266" t="s">
        <v>406</v>
      </c>
      <c r="G5" s="266" t="s">
        <v>407</v>
      </c>
      <c r="H5" s="266" t="s">
        <v>408</v>
      </c>
      <c r="I5" s="266" t="s">
        <v>406</v>
      </c>
      <c r="J5" s="266" t="s">
        <v>407</v>
      </c>
      <c r="K5" s="266" t="s">
        <v>408</v>
      </c>
      <c r="L5" s="266" t="s">
        <v>406</v>
      </c>
      <c r="M5" s="266" t="s">
        <v>407</v>
      </c>
      <c r="N5" s="266" t="s">
        <v>408</v>
      </c>
      <c r="O5" s="269" t="s">
        <v>414</v>
      </c>
      <c r="P5" s="269"/>
      <c r="Q5" s="934"/>
    </row>
    <row r="6" spans="1:17" s="39" customFormat="1" ht="32.25" customHeight="1">
      <c r="A6" s="927"/>
      <c r="B6" s="271" t="s">
        <v>1001</v>
      </c>
      <c r="C6" s="303" t="s">
        <v>415</v>
      </c>
      <c r="D6" s="303" t="s">
        <v>416</v>
      </c>
      <c r="E6" s="271" t="s">
        <v>417</v>
      </c>
      <c r="F6" s="303" t="s">
        <v>415</v>
      </c>
      <c r="G6" s="303" t="s">
        <v>416</v>
      </c>
      <c r="H6" s="271" t="s">
        <v>417</v>
      </c>
      <c r="I6" s="303" t="s">
        <v>415</v>
      </c>
      <c r="J6" s="303" t="s">
        <v>416</v>
      </c>
      <c r="K6" s="271" t="s">
        <v>417</v>
      </c>
      <c r="L6" s="303" t="s">
        <v>415</v>
      </c>
      <c r="M6" s="303" t="s">
        <v>416</v>
      </c>
      <c r="N6" s="271" t="s">
        <v>417</v>
      </c>
      <c r="O6" s="271" t="s">
        <v>418</v>
      </c>
      <c r="P6" s="303" t="s">
        <v>948</v>
      </c>
      <c r="Q6" s="935"/>
    </row>
    <row r="7" spans="1:17" ht="25.5" customHeight="1">
      <c r="A7" s="104" t="s">
        <v>138</v>
      </c>
      <c r="B7" s="115">
        <v>23307</v>
      </c>
      <c r="C7" s="116">
        <v>4165</v>
      </c>
      <c r="D7" s="116">
        <v>715</v>
      </c>
      <c r="E7" s="116">
        <v>985</v>
      </c>
      <c r="F7" s="116">
        <v>8424</v>
      </c>
      <c r="G7" s="116">
        <v>1447</v>
      </c>
      <c r="H7" s="116">
        <v>462</v>
      </c>
      <c r="I7" s="116">
        <v>2403</v>
      </c>
      <c r="J7" s="116">
        <v>762</v>
      </c>
      <c r="K7" s="116">
        <v>200</v>
      </c>
      <c r="L7" s="116">
        <v>1828</v>
      </c>
      <c r="M7" s="116">
        <v>387</v>
      </c>
      <c r="N7" s="116">
        <v>5</v>
      </c>
      <c r="O7" s="116">
        <v>349</v>
      </c>
      <c r="P7" s="117">
        <v>1175</v>
      </c>
      <c r="Q7" s="105" t="s">
        <v>138</v>
      </c>
    </row>
    <row r="8" spans="1:17" ht="25.5" customHeight="1">
      <c r="A8" s="104" t="s">
        <v>161</v>
      </c>
      <c r="B8" s="115">
        <v>31456</v>
      </c>
      <c r="C8" s="116">
        <v>5259</v>
      </c>
      <c r="D8" s="116">
        <v>982</v>
      </c>
      <c r="E8" s="116">
        <v>1033</v>
      </c>
      <c r="F8" s="116">
        <v>10491</v>
      </c>
      <c r="G8" s="116">
        <v>1437</v>
      </c>
      <c r="H8" s="116">
        <v>498</v>
      </c>
      <c r="I8" s="116">
        <v>2946</v>
      </c>
      <c r="J8" s="116">
        <v>716</v>
      </c>
      <c r="K8" s="116">
        <v>174</v>
      </c>
      <c r="L8" s="116">
        <v>2185</v>
      </c>
      <c r="M8" s="116">
        <v>380</v>
      </c>
      <c r="N8" s="116">
        <v>6</v>
      </c>
      <c r="O8" s="116">
        <v>419</v>
      </c>
      <c r="P8" s="117">
        <v>4930</v>
      </c>
      <c r="Q8" s="105" t="s">
        <v>161</v>
      </c>
    </row>
    <row r="9" spans="1:17" ht="25.5" customHeight="1">
      <c r="A9" s="104" t="s">
        <v>162</v>
      </c>
      <c r="B9" s="115">
        <v>27230</v>
      </c>
      <c r="C9" s="116">
        <v>4979</v>
      </c>
      <c r="D9" s="116">
        <v>814</v>
      </c>
      <c r="E9" s="116">
        <v>866</v>
      </c>
      <c r="F9" s="116">
        <v>9118</v>
      </c>
      <c r="G9" s="116">
        <v>1152</v>
      </c>
      <c r="H9" s="116">
        <v>440</v>
      </c>
      <c r="I9" s="116">
        <v>2254</v>
      </c>
      <c r="J9" s="116">
        <v>643</v>
      </c>
      <c r="K9" s="116">
        <v>146</v>
      </c>
      <c r="L9" s="116">
        <v>1546</v>
      </c>
      <c r="M9" s="116">
        <v>328</v>
      </c>
      <c r="N9" s="116">
        <v>7</v>
      </c>
      <c r="O9" s="116">
        <v>285</v>
      </c>
      <c r="P9" s="117">
        <v>4652</v>
      </c>
      <c r="Q9" s="105" t="s">
        <v>162</v>
      </c>
    </row>
    <row r="10" spans="1:17" s="412" customFormat="1" ht="25.5" customHeight="1">
      <c r="A10" s="410" t="s">
        <v>117</v>
      </c>
      <c r="B10" s="413">
        <v>25547</v>
      </c>
      <c r="C10" s="413">
        <v>4243</v>
      </c>
      <c r="D10" s="413">
        <v>574</v>
      </c>
      <c r="E10" s="413">
        <v>729</v>
      </c>
      <c r="F10" s="413">
        <v>8713</v>
      </c>
      <c r="G10" s="413">
        <v>765</v>
      </c>
      <c r="H10" s="413">
        <v>460</v>
      </c>
      <c r="I10" s="413">
        <v>1703</v>
      </c>
      <c r="J10" s="413">
        <v>391</v>
      </c>
      <c r="K10" s="413">
        <v>242</v>
      </c>
      <c r="L10" s="413">
        <v>990</v>
      </c>
      <c r="M10" s="413">
        <v>151</v>
      </c>
      <c r="N10" s="413">
        <v>7</v>
      </c>
      <c r="O10" s="413">
        <v>161</v>
      </c>
      <c r="P10" s="413">
        <v>6418</v>
      </c>
      <c r="Q10" s="411" t="s">
        <v>117</v>
      </c>
    </row>
    <row r="11" spans="1:17" s="412" customFormat="1" ht="25.5" customHeight="1">
      <c r="A11" s="410" t="s">
        <v>848</v>
      </c>
      <c r="B11" s="413">
        <v>25123</v>
      </c>
      <c r="C11" s="413">
        <v>4189</v>
      </c>
      <c r="D11" s="413">
        <v>556</v>
      </c>
      <c r="E11" s="413">
        <v>744</v>
      </c>
      <c r="F11" s="413">
        <v>8326</v>
      </c>
      <c r="G11" s="413">
        <v>790</v>
      </c>
      <c r="H11" s="413">
        <v>489</v>
      </c>
      <c r="I11" s="413">
        <v>1666</v>
      </c>
      <c r="J11" s="413">
        <v>441</v>
      </c>
      <c r="K11" s="413">
        <v>320</v>
      </c>
      <c r="L11" s="413">
        <v>957</v>
      </c>
      <c r="M11" s="413">
        <v>158</v>
      </c>
      <c r="N11" s="413">
        <v>2</v>
      </c>
      <c r="O11" s="413">
        <v>194</v>
      </c>
      <c r="P11" s="413">
        <v>6291</v>
      </c>
      <c r="Q11" s="411" t="s">
        <v>848</v>
      </c>
    </row>
    <row r="12" spans="1:17" s="108" customFormat="1" ht="25.5" customHeight="1">
      <c r="A12" s="469" t="s">
        <v>732</v>
      </c>
      <c r="B12" s="551">
        <v>29003</v>
      </c>
      <c r="C12" s="552">
        <v>5092</v>
      </c>
      <c r="D12" s="552">
        <v>487</v>
      </c>
      <c r="E12" s="552">
        <v>856</v>
      </c>
      <c r="F12" s="552">
        <v>8711</v>
      </c>
      <c r="G12" s="552">
        <v>875</v>
      </c>
      <c r="H12" s="552">
        <v>697</v>
      </c>
      <c r="I12" s="552">
        <v>1685</v>
      </c>
      <c r="J12" s="552">
        <v>407</v>
      </c>
      <c r="K12" s="552">
        <v>389</v>
      </c>
      <c r="L12" s="552">
        <v>856</v>
      </c>
      <c r="M12" s="552">
        <v>107</v>
      </c>
      <c r="N12" s="552">
        <v>1</v>
      </c>
      <c r="O12" s="552">
        <v>163</v>
      </c>
      <c r="P12" s="784">
        <v>8677</v>
      </c>
      <c r="Q12" s="470" t="s">
        <v>723</v>
      </c>
    </row>
    <row r="13" spans="1:17" ht="49.5" customHeight="1">
      <c r="A13" s="471" t="s">
        <v>708</v>
      </c>
      <c r="B13" s="802">
        <v>633</v>
      </c>
      <c r="C13" s="801">
        <v>300</v>
      </c>
      <c r="D13" s="801">
        <v>11</v>
      </c>
      <c r="E13" s="801">
        <v>8</v>
      </c>
      <c r="F13" s="801">
        <v>142</v>
      </c>
      <c r="G13" s="801">
        <v>21</v>
      </c>
      <c r="H13" s="801">
        <v>16</v>
      </c>
      <c r="I13" s="801">
        <v>41</v>
      </c>
      <c r="J13" s="801">
        <v>11</v>
      </c>
      <c r="K13" s="801">
        <v>2</v>
      </c>
      <c r="L13" s="801">
        <v>12</v>
      </c>
      <c r="M13" s="801">
        <v>0</v>
      </c>
      <c r="N13" s="801">
        <v>0</v>
      </c>
      <c r="O13" s="801">
        <v>1</v>
      </c>
      <c r="P13" s="803">
        <v>68</v>
      </c>
      <c r="Q13" s="474" t="s">
        <v>147</v>
      </c>
    </row>
    <row r="14" spans="1:17" ht="49.5" customHeight="1">
      <c r="A14" s="471" t="s">
        <v>712</v>
      </c>
      <c r="B14" s="802">
        <v>12735</v>
      </c>
      <c r="C14" s="801">
        <v>2071</v>
      </c>
      <c r="D14" s="801">
        <v>203</v>
      </c>
      <c r="E14" s="801">
        <v>455</v>
      </c>
      <c r="F14" s="801">
        <v>3632</v>
      </c>
      <c r="G14" s="801">
        <v>386</v>
      </c>
      <c r="H14" s="801">
        <v>348</v>
      </c>
      <c r="I14" s="801">
        <v>787</v>
      </c>
      <c r="J14" s="801">
        <v>198</v>
      </c>
      <c r="K14" s="801">
        <v>201</v>
      </c>
      <c r="L14" s="801">
        <v>387</v>
      </c>
      <c r="M14" s="801">
        <v>54</v>
      </c>
      <c r="N14" s="801">
        <v>0</v>
      </c>
      <c r="O14" s="801">
        <v>64</v>
      </c>
      <c r="P14" s="803">
        <v>3949</v>
      </c>
      <c r="Q14" s="474" t="s">
        <v>148</v>
      </c>
    </row>
    <row r="15" spans="1:17" ht="49.5" customHeight="1">
      <c r="A15" s="471" t="s">
        <v>713</v>
      </c>
      <c r="B15" s="802">
        <v>9604</v>
      </c>
      <c r="C15" s="801">
        <v>2093</v>
      </c>
      <c r="D15" s="801">
        <v>230</v>
      </c>
      <c r="E15" s="801">
        <v>275</v>
      </c>
      <c r="F15" s="801">
        <v>2952</v>
      </c>
      <c r="G15" s="801">
        <v>316</v>
      </c>
      <c r="H15" s="801">
        <v>169</v>
      </c>
      <c r="I15" s="801">
        <v>424</v>
      </c>
      <c r="J15" s="801">
        <v>132</v>
      </c>
      <c r="K15" s="801">
        <v>85</v>
      </c>
      <c r="L15" s="801">
        <v>249</v>
      </c>
      <c r="M15" s="801">
        <v>33</v>
      </c>
      <c r="N15" s="801">
        <v>1</v>
      </c>
      <c r="O15" s="801">
        <v>47</v>
      </c>
      <c r="P15" s="803">
        <v>2598</v>
      </c>
      <c r="Q15" s="474" t="s">
        <v>149</v>
      </c>
    </row>
    <row r="16" spans="1:17" ht="49.5" customHeight="1">
      <c r="A16" s="473" t="s">
        <v>714</v>
      </c>
      <c r="B16" s="804">
        <v>6031</v>
      </c>
      <c r="C16" s="805">
        <v>628</v>
      </c>
      <c r="D16" s="805">
        <v>43</v>
      </c>
      <c r="E16" s="805">
        <v>118</v>
      </c>
      <c r="F16" s="805">
        <v>1985</v>
      </c>
      <c r="G16" s="805">
        <v>152</v>
      </c>
      <c r="H16" s="805">
        <v>164</v>
      </c>
      <c r="I16" s="805">
        <v>433</v>
      </c>
      <c r="J16" s="805">
        <v>66</v>
      </c>
      <c r="K16" s="805">
        <v>101</v>
      </c>
      <c r="L16" s="805">
        <v>208</v>
      </c>
      <c r="M16" s="805">
        <v>20</v>
      </c>
      <c r="N16" s="805">
        <v>0</v>
      </c>
      <c r="O16" s="805">
        <v>51</v>
      </c>
      <c r="P16" s="806">
        <v>2062</v>
      </c>
      <c r="Q16" s="477" t="s">
        <v>150</v>
      </c>
    </row>
    <row r="17" spans="1:17" ht="18" customHeight="1">
      <c r="A17" s="948" t="s">
        <v>419</v>
      </c>
      <c r="B17" s="949"/>
      <c r="C17" s="949"/>
      <c r="D17" s="99"/>
      <c r="E17" s="99"/>
      <c r="F17" s="99"/>
      <c r="G17" s="99"/>
      <c r="H17" s="99"/>
      <c r="I17" s="99"/>
      <c r="J17" s="99"/>
      <c r="K17" s="99"/>
      <c r="L17" s="99"/>
      <c r="M17" s="99"/>
      <c r="O17" s="114"/>
      <c r="P17" s="114"/>
      <c r="Q17" s="114" t="s">
        <v>420</v>
      </c>
    </row>
  </sheetData>
  <mergeCells count="12">
    <mergeCell ref="A17:C17"/>
    <mergeCell ref="C4:E4"/>
    <mergeCell ref="F4:H4"/>
    <mergeCell ref="I4:K4"/>
    <mergeCell ref="L4:N4"/>
    <mergeCell ref="A1:Q1"/>
    <mergeCell ref="C3:E3"/>
    <mergeCell ref="F3:H3"/>
    <mergeCell ref="I3:K3"/>
    <mergeCell ref="L3:N3"/>
    <mergeCell ref="A3:A6"/>
    <mergeCell ref="Q3:Q6"/>
  </mergeCells>
  <printOptions/>
  <pageMargins left="0.75" right="0.75" top="0.74" bottom="0.43" header="0.5" footer="0.2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L13" sqref="L13"/>
    </sheetView>
  </sheetViews>
  <sheetFormatPr defaultColWidth="9.140625" defaultRowHeight="12.75"/>
  <cols>
    <col min="1" max="1" width="15.8515625" style="98" customWidth="1"/>
    <col min="2" max="9" width="12.7109375" style="98" customWidth="1"/>
    <col min="10" max="10" width="15.00390625" style="98" customWidth="1"/>
    <col min="11" max="16384" width="9.140625" style="98" customWidth="1"/>
  </cols>
  <sheetData>
    <row r="1" spans="1:10" ht="32.25" customHeight="1">
      <c r="A1" s="938" t="s">
        <v>716</v>
      </c>
      <c r="B1" s="938"/>
      <c r="C1" s="938"/>
      <c r="D1" s="938"/>
      <c r="E1" s="938"/>
      <c r="F1" s="938"/>
      <c r="G1" s="938"/>
      <c r="H1" s="938"/>
      <c r="I1" s="938"/>
      <c r="J1" s="938"/>
    </row>
    <row r="2" spans="1:9" s="39" customFormat="1" ht="18" customHeight="1">
      <c r="A2" s="39" t="s">
        <v>1116</v>
      </c>
      <c r="B2" s="35"/>
      <c r="C2" s="35"/>
      <c r="D2" s="35"/>
      <c r="E2" s="35"/>
      <c r="F2" s="35"/>
      <c r="G2" s="35"/>
      <c r="H2" s="35"/>
      <c r="I2" s="307" t="s">
        <v>999</v>
      </c>
    </row>
    <row r="3" spans="1:9" s="280" customFormat="1" ht="32.25" customHeight="1">
      <c r="A3" s="951" t="s">
        <v>902</v>
      </c>
      <c r="B3" s="266" t="s">
        <v>421</v>
      </c>
      <c r="C3" s="266" t="s">
        <v>422</v>
      </c>
      <c r="D3" s="266" t="s">
        <v>423</v>
      </c>
      <c r="E3" s="266" t="s">
        <v>424</v>
      </c>
      <c r="F3" s="266" t="s">
        <v>903</v>
      </c>
      <c r="G3" s="266" t="s">
        <v>425</v>
      </c>
      <c r="H3" s="266" t="s">
        <v>426</v>
      </c>
      <c r="I3" s="958" t="s">
        <v>904</v>
      </c>
    </row>
    <row r="4" spans="1:9" s="280" customFormat="1" ht="24.75" customHeight="1">
      <c r="A4" s="956"/>
      <c r="B4" s="308"/>
      <c r="C4" s="308"/>
      <c r="D4" s="308"/>
      <c r="E4" s="308"/>
      <c r="F4" s="313" t="s">
        <v>1216</v>
      </c>
      <c r="G4" s="309" t="s">
        <v>427</v>
      </c>
      <c r="H4" s="309" t="s">
        <v>428</v>
      </c>
      <c r="I4" s="959"/>
    </row>
    <row r="5" spans="1:9" s="280" customFormat="1" ht="24.75" customHeight="1">
      <c r="A5" s="957"/>
      <c r="B5" s="310" t="s">
        <v>1001</v>
      </c>
      <c r="C5" s="311" t="s">
        <v>429</v>
      </c>
      <c r="D5" s="311" t="s">
        <v>430</v>
      </c>
      <c r="E5" s="311" t="s">
        <v>431</v>
      </c>
      <c r="F5" s="310" t="s">
        <v>1217</v>
      </c>
      <c r="G5" s="310" t="s">
        <v>432</v>
      </c>
      <c r="H5" s="310" t="s">
        <v>433</v>
      </c>
      <c r="I5" s="960"/>
    </row>
    <row r="6" spans="1:9" s="209" customFormat="1" ht="26.25" customHeight="1">
      <c r="A6" s="240" t="s">
        <v>138</v>
      </c>
      <c r="B6" s="807">
        <v>1382</v>
      </c>
      <c r="C6" s="808">
        <v>31</v>
      </c>
      <c r="D6" s="808">
        <v>414</v>
      </c>
      <c r="E6" s="808">
        <v>441</v>
      </c>
      <c r="F6" s="809" t="s">
        <v>1277</v>
      </c>
      <c r="G6" s="808">
        <v>10</v>
      </c>
      <c r="H6" s="810">
        <v>376</v>
      </c>
      <c r="I6" s="241" t="s">
        <v>138</v>
      </c>
    </row>
    <row r="7" spans="1:9" s="209" customFormat="1" ht="26.25" customHeight="1">
      <c r="A7" s="240" t="s">
        <v>161</v>
      </c>
      <c r="B7" s="807">
        <v>1285</v>
      </c>
      <c r="C7" s="808">
        <v>31</v>
      </c>
      <c r="D7" s="808">
        <v>404</v>
      </c>
      <c r="E7" s="808">
        <v>397</v>
      </c>
      <c r="F7" s="809" t="s">
        <v>1277</v>
      </c>
      <c r="G7" s="808">
        <v>119</v>
      </c>
      <c r="H7" s="810">
        <v>334</v>
      </c>
      <c r="I7" s="241" t="s">
        <v>161</v>
      </c>
    </row>
    <row r="8" spans="1:9" s="209" customFormat="1" ht="26.25" customHeight="1">
      <c r="A8" s="240" t="s">
        <v>162</v>
      </c>
      <c r="B8" s="807">
        <v>1135</v>
      </c>
      <c r="C8" s="808">
        <v>15</v>
      </c>
      <c r="D8" s="808">
        <v>421</v>
      </c>
      <c r="E8" s="808">
        <v>309</v>
      </c>
      <c r="F8" s="809" t="s">
        <v>1277</v>
      </c>
      <c r="G8" s="808">
        <v>110</v>
      </c>
      <c r="H8" s="810">
        <v>280</v>
      </c>
      <c r="I8" s="241" t="s">
        <v>162</v>
      </c>
    </row>
    <row r="9" spans="1:9" s="412" customFormat="1" ht="26.25" customHeight="1">
      <c r="A9" s="410" t="s">
        <v>117</v>
      </c>
      <c r="B9" s="811">
        <v>1205</v>
      </c>
      <c r="C9" s="811">
        <v>21</v>
      </c>
      <c r="D9" s="811">
        <v>428</v>
      </c>
      <c r="E9" s="811">
        <v>369</v>
      </c>
      <c r="F9" s="811">
        <v>70</v>
      </c>
      <c r="G9" s="811">
        <v>10</v>
      </c>
      <c r="H9" s="812">
        <v>288</v>
      </c>
      <c r="I9" s="415" t="s">
        <v>117</v>
      </c>
    </row>
    <row r="10" spans="1:9" s="412" customFormat="1" ht="26.25" customHeight="1">
      <c r="A10" s="410" t="s">
        <v>848</v>
      </c>
      <c r="B10" s="811">
        <v>1414</v>
      </c>
      <c r="C10" s="811">
        <v>20</v>
      </c>
      <c r="D10" s="811">
        <v>575</v>
      </c>
      <c r="E10" s="811">
        <v>404</v>
      </c>
      <c r="F10" s="811">
        <v>92</v>
      </c>
      <c r="G10" s="811">
        <v>10</v>
      </c>
      <c r="H10" s="812">
        <v>309</v>
      </c>
      <c r="I10" s="415" t="s">
        <v>848</v>
      </c>
    </row>
    <row r="11" spans="1:9" s="108" customFormat="1" ht="26.25" customHeight="1">
      <c r="A11" s="469" t="s">
        <v>732</v>
      </c>
      <c r="B11" s="475">
        <v>1772</v>
      </c>
      <c r="C11" s="475">
        <v>27</v>
      </c>
      <c r="D11" s="475">
        <v>624</v>
      </c>
      <c r="E11" s="475">
        <v>511</v>
      </c>
      <c r="F11" s="475">
        <v>83</v>
      </c>
      <c r="G11" s="475">
        <v>17</v>
      </c>
      <c r="H11" s="475">
        <v>510</v>
      </c>
      <c r="I11" s="470" t="s">
        <v>723</v>
      </c>
    </row>
    <row r="12" spans="1:9" s="209" customFormat="1" ht="47.25" customHeight="1">
      <c r="A12" s="404" t="s">
        <v>434</v>
      </c>
      <c r="B12" s="444">
        <v>37</v>
      </c>
      <c r="C12" s="444">
        <v>0</v>
      </c>
      <c r="D12" s="444">
        <v>7</v>
      </c>
      <c r="E12" s="444">
        <v>20</v>
      </c>
      <c r="F12" s="444">
        <v>1</v>
      </c>
      <c r="G12" s="444">
        <v>0</v>
      </c>
      <c r="H12" s="444">
        <v>9</v>
      </c>
      <c r="I12" s="474" t="s">
        <v>147</v>
      </c>
    </row>
    <row r="13" spans="1:9" s="209" customFormat="1" ht="47.25" customHeight="1">
      <c r="A13" s="404" t="s">
        <v>749</v>
      </c>
      <c r="B13" s="444">
        <v>919</v>
      </c>
      <c r="C13" s="444">
        <v>16</v>
      </c>
      <c r="D13" s="444">
        <v>307</v>
      </c>
      <c r="E13" s="444">
        <v>283</v>
      </c>
      <c r="F13" s="444">
        <v>47</v>
      </c>
      <c r="G13" s="444">
        <v>11</v>
      </c>
      <c r="H13" s="444">
        <v>255</v>
      </c>
      <c r="I13" s="474" t="s">
        <v>151</v>
      </c>
    </row>
    <row r="14" spans="1:9" s="209" customFormat="1" ht="47.25" customHeight="1">
      <c r="A14" s="404" t="s">
        <v>750</v>
      </c>
      <c r="B14" s="444">
        <v>457</v>
      </c>
      <c r="C14" s="444">
        <v>6</v>
      </c>
      <c r="D14" s="444">
        <v>168</v>
      </c>
      <c r="E14" s="444">
        <v>116</v>
      </c>
      <c r="F14" s="444">
        <v>29</v>
      </c>
      <c r="G14" s="444">
        <v>4</v>
      </c>
      <c r="H14" s="444">
        <v>134</v>
      </c>
      <c r="I14" s="474" t="s">
        <v>152</v>
      </c>
    </row>
    <row r="15" spans="1:9" s="209" customFormat="1" ht="47.25" customHeight="1">
      <c r="A15" s="476" t="s">
        <v>435</v>
      </c>
      <c r="B15" s="467">
        <v>359</v>
      </c>
      <c r="C15" s="455">
        <v>5</v>
      </c>
      <c r="D15" s="455">
        <v>142</v>
      </c>
      <c r="E15" s="455">
        <v>92</v>
      </c>
      <c r="F15" s="455">
        <v>6</v>
      </c>
      <c r="G15" s="455">
        <v>2</v>
      </c>
      <c r="H15" s="455">
        <v>112</v>
      </c>
      <c r="I15" s="477" t="s">
        <v>153</v>
      </c>
    </row>
    <row r="16" spans="1:8" s="209" customFormat="1" ht="18" customHeight="1">
      <c r="A16" s="948" t="s">
        <v>939</v>
      </c>
      <c r="B16" s="955"/>
      <c r="C16" s="955"/>
      <c r="D16" s="211"/>
      <c r="E16" s="211"/>
      <c r="H16" s="212" t="s">
        <v>420</v>
      </c>
    </row>
  </sheetData>
  <mergeCells count="4">
    <mergeCell ref="A1:J1"/>
    <mergeCell ref="A16:C16"/>
    <mergeCell ref="A3:A5"/>
    <mergeCell ref="I3:I5"/>
  </mergeCells>
  <printOptions/>
  <pageMargins left="0.75" right="0.75" top="0.76" bottom="0.28" header="0.5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4">
      <selection activeCell="H16" sqref="H16"/>
    </sheetView>
  </sheetViews>
  <sheetFormatPr defaultColWidth="9.140625" defaultRowHeight="12.75"/>
  <cols>
    <col min="1" max="1" width="17.8515625" style="98" customWidth="1"/>
    <col min="2" max="10" width="10.7109375" style="98" customWidth="1"/>
    <col min="11" max="11" width="18.28125" style="98" customWidth="1"/>
    <col min="12" max="16384" width="9.140625" style="98" customWidth="1"/>
  </cols>
  <sheetData>
    <row r="1" spans="1:11" ht="32.25" customHeight="1">
      <c r="A1" s="938" t="s">
        <v>751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</row>
    <row r="2" spans="1:11" s="39" customFormat="1" ht="18" customHeight="1">
      <c r="A2" s="314" t="s">
        <v>393</v>
      </c>
      <c r="B2" s="35"/>
      <c r="C2" s="35"/>
      <c r="D2" s="35"/>
      <c r="E2" s="35"/>
      <c r="F2" s="35"/>
      <c r="G2" s="35"/>
      <c r="H2" s="35"/>
      <c r="I2" s="35"/>
      <c r="J2" s="35"/>
      <c r="K2" s="315" t="s">
        <v>136</v>
      </c>
    </row>
    <row r="3" spans="1:11" s="280" customFormat="1" ht="27.75" customHeight="1">
      <c r="A3" s="925" t="s">
        <v>905</v>
      </c>
      <c r="B3" s="266" t="s">
        <v>1000</v>
      </c>
      <c r="C3" s="266" t="s">
        <v>424</v>
      </c>
      <c r="D3" s="266" t="s">
        <v>436</v>
      </c>
      <c r="E3" s="266" t="s">
        <v>437</v>
      </c>
      <c r="F3" s="266" t="s">
        <v>438</v>
      </c>
      <c r="G3" s="266" t="s">
        <v>439</v>
      </c>
      <c r="H3" s="266" t="s">
        <v>440</v>
      </c>
      <c r="I3" s="266" t="s">
        <v>441</v>
      </c>
      <c r="J3" s="266" t="s">
        <v>401</v>
      </c>
      <c r="K3" s="962" t="s">
        <v>906</v>
      </c>
    </row>
    <row r="4" spans="1:11" s="280" customFormat="1" ht="27.75" customHeight="1">
      <c r="A4" s="956"/>
      <c r="B4" s="308"/>
      <c r="C4" s="308"/>
      <c r="D4" s="316" t="s">
        <v>442</v>
      </c>
      <c r="E4" s="308"/>
      <c r="F4" s="308"/>
      <c r="G4" s="308"/>
      <c r="H4" s="308"/>
      <c r="I4" s="308"/>
      <c r="J4" s="308"/>
      <c r="K4" s="959"/>
    </row>
    <row r="5" spans="1:11" s="280" customFormat="1" ht="27.75" customHeight="1">
      <c r="A5" s="956"/>
      <c r="B5" s="308"/>
      <c r="C5" s="308" t="s">
        <v>443</v>
      </c>
      <c r="D5" s="308" t="s">
        <v>444</v>
      </c>
      <c r="E5" s="308" t="s">
        <v>445</v>
      </c>
      <c r="F5" s="308" t="s">
        <v>446</v>
      </c>
      <c r="G5" s="308" t="s">
        <v>447</v>
      </c>
      <c r="H5" s="308" t="s">
        <v>448</v>
      </c>
      <c r="I5" s="308" t="s">
        <v>449</v>
      </c>
      <c r="J5" s="308"/>
      <c r="K5" s="959"/>
    </row>
    <row r="6" spans="1:11" s="280" customFormat="1" ht="27.75" customHeight="1">
      <c r="A6" s="957"/>
      <c r="B6" s="310" t="s">
        <v>1001</v>
      </c>
      <c r="C6" s="311" t="s">
        <v>432</v>
      </c>
      <c r="D6" s="311" t="s">
        <v>432</v>
      </c>
      <c r="E6" s="311" t="s">
        <v>432</v>
      </c>
      <c r="F6" s="311" t="s">
        <v>432</v>
      </c>
      <c r="G6" s="311" t="s">
        <v>432</v>
      </c>
      <c r="H6" s="311" t="s">
        <v>432</v>
      </c>
      <c r="I6" s="311" t="s">
        <v>432</v>
      </c>
      <c r="J6" s="310" t="s">
        <v>948</v>
      </c>
      <c r="K6" s="960"/>
    </row>
    <row r="7" spans="1:11" s="209" customFormat="1" ht="24" customHeight="1">
      <c r="A7" s="240" t="s">
        <v>138</v>
      </c>
      <c r="B7" s="242">
        <v>49</v>
      </c>
      <c r="C7" s="243">
        <v>2</v>
      </c>
      <c r="D7" s="243">
        <v>0</v>
      </c>
      <c r="E7" s="243">
        <v>0</v>
      </c>
      <c r="F7" s="243">
        <v>14</v>
      </c>
      <c r="G7" s="243">
        <v>1</v>
      </c>
      <c r="H7" s="243">
        <v>0</v>
      </c>
      <c r="I7" s="243">
        <v>0</v>
      </c>
      <c r="J7" s="244">
        <v>32</v>
      </c>
      <c r="K7" s="241" t="s">
        <v>138</v>
      </c>
    </row>
    <row r="8" spans="1:11" s="209" customFormat="1" ht="24" customHeight="1">
      <c r="A8" s="240" t="s">
        <v>161</v>
      </c>
      <c r="B8" s="242">
        <v>34</v>
      </c>
      <c r="C8" s="243">
        <v>10</v>
      </c>
      <c r="D8" s="243">
        <v>0</v>
      </c>
      <c r="E8" s="243">
        <v>0</v>
      </c>
      <c r="F8" s="243">
        <v>10</v>
      </c>
      <c r="G8" s="243">
        <v>4</v>
      </c>
      <c r="H8" s="243">
        <v>1</v>
      </c>
      <c r="I8" s="243">
        <v>0</v>
      </c>
      <c r="J8" s="244">
        <v>9</v>
      </c>
      <c r="K8" s="241" t="s">
        <v>161</v>
      </c>
    </row>
    <row r="9" spans="1:11" s="209" customFormat="1" ht="24" customHeight="1">
      <c r="A9" s="240" t="s">
        <v>162</v>
      </c>
      <c r="B9" s="242">
        <v>56</v>
      </c>
      <c r="C9" s="243">
        <v>6</v>
      </c>
      <c r="D9" s="243">
        <v>0</v>
      </c>
      <c r="E9" s="243">
        <v>0</v>
      </c>
      <c r="F9" s="243">
        <v>14</v>
      </c>
      <c r="G9" s="243">
        <v>3</v>
      </c>
      <c r="H9" s="243">
        <v>0</v>
      </c>
      <c r="I9" s="243">
        <v>0</v>
      </c>
      <c r="J9" s="244">
        <v>33</v>
      </c>
      <c r="K9" s="241" t="s">
        <v>162</v>
      </c>
    </row>
    <row r="10" spans="1:11" s="412" customFormat="1" ht="24" customHeight="1">
      <c r="A10" s="410" t="s">
        <v>117</v>
      </c>
      <c r="B10" s="416">
        <v>31</v>
      </c>
      <c r="C10" s="416">
        <v>4</v>
      </c>
      <c r="D10" s="416">
        <f aca="true" t="shared" si="0" ref="D10:I10">SUM(D13:D16)</f>
        <v>0</v>
      </c>
      <c r="E10" s="416">
        <f t="shared" si="0"/>
        <v>0</v>
      </c>
      <c r="F10" s="416">
        <v>0</v>
      </c>
      <c r="G10" s="416">
        <v>3</v>
      </c>
      <c r="H10" s="416">
        <f t="shared" si="0"/>
        <v>0</v>
      </c>
      <c r="I10" s="416">
        <f t="shared" si="0"/>
        <v>0</v>
      </c>
      <c r="J10" s="416">
        <v>24</v>
      </c>
      <c r="K10" s="411" t="s">
        <v>117</v>
      </c>
    </row>
    <row r="11" spans="1:11" s="412" customFormat="1" ht="24" customHeight="1">
      <c r="A11" s="410" t="s">
        <v>717</v>
      </c>
      <c r="B11" s="416">
        <v>59</v>
      </c>
      <c r="C11" s="416">
        <v>10</v>
      </c>
      <c r="D11" s="416">
        <v>0</v>
      </c>
      <c r="E11" s="416">
        <v>0</v>
      </c>
      <c r="F11" s="416">
        <v>5</v>
      </c>
      <c r="G11" s="416">
        <v>12</v>
      </c>
      <c r="H11" s="416">
        <v>0</v>
      </c>
      <c r="I11" s="416">
        <v>0</v>
      </c>
      <c r="J11" s="416">
        <v>32</v>
      </c>
      <c r="K11" s="411" t="s">
        <v>717</v>
      </c>
    </row>
    <row r="12" spans="1:11" s="108" customFormat="1" ht="24" customHeight="1">
      <c r="A12" s="469" t="s">
        <v>1337</v>
      </c>
      <c r="B12" s="475">
        <f>SUM(B13:B16)</f>
        <v>109</v>
      </c>
      <c r="C12" s="475">
        <f aca="true" t="shared" si="1" ref="C12:J16">SUM(C13:C16)</f>
        <v>13</v>
      </c>
      <c r="D12" s="475">
        <f t="shared" si="1"/>
        <v>0</v>
      </c>
      <c r="E12" s="475">
        <f t="shared" si="1"/>
        <v>0</v>
      </c>
      <c r="F12" s="475">
        <f t="shared" si="1"/>
        <v>12</v>
      </c>
      <c r="G12" s="475">
        <f t="shared" si="1"/>
        <v>43</v>
      </c>
      <c r="H12" s="475">
        <f t="shared" si="1"/>
        <v>0</v>
      </c>
      <c r="I12" s="475">
        <f t="shared" si="1"/>
        <v>0</v>
      </c>
      <c r="J12" s="475">
        <f t="shared" si="1"/>
        <v>41</v>
      </c>
      <c r="K12" s="470" t="s">
        <v>1337</v>
      </c>
    </row>
    <row r="13" spans="1:11" s="209" customFormat="1" ht="39.75" customHeight="1">
      <c r="A13" s="404" t="s">
        <v>434</v>
      </c>
      <c r="B13" s="444">
        <v>23</v>
      </c>
      <c r="C13" s="446">
        <v>1</v>
      </c>
      <c r="D13" s="584">
        <f t="shared" si="1"/>
        <v>0</v>
      </c>
      <c r="E13" s="584">
        <f t="shared" si="1"/>
        <v>0</v>
      </c>
      <c r="F13" s="444">
        <v>2</v>
      </c>
      <c r="G13" s="446">
        <v>16</v>
      </c>
      <c r="H13" s="584">
        <f t="shared" si="1"/>
        <v>0</v>
      </c>
      <c r="I13" s="584">
        <f t="shared" si="1"/>
        <v>0</v>
      </c>
      <c r="J13" s="444">
        <v>4</v>
      </c>
      <c r="K13" s="474" t="s">
        <v>1333</v>
      </c>
    </row>
    <row r="14" spans="1:11" s="209" customFormat="1" ht="39.75" customHeight="1">
      <c r="A14" s="404" t="s">
        <v>749</v>
      </c>
      <c r="B14" s="444">
        <v>26</v>
      </c>
      <c r="C14" s="446">
        <v>3</v>
      </c>
      <c r="D14" s="584">
        <f t="shared" si="1"/>
        <v>0</v>
      </c>
      <c r="E14" s="584">
        <f t="shared" si="1"/>
        <v>0</v>
      </c>
      <c r="F14" s="444">
        <v>2</v>
      </c>
      <c r="G14" s="446">
        <v>9</v>
      </c>
      <c r="H14" s="584">
        <f t="shared" si="1"/>
        <v>0</v>
      </c>
      <c r="I14" s="584">
        <f t="shared" si="1"/>
        <v>0</v>
      </c>
      <c r="J14" s="444">
        <v>12</v>
      </c>
      <c r="K14" s="474" t="s">
        <v>1334</v>
      </c>
    </row>
    <row r="15" spans="1:11" s="209" customFormat="1" ht="39.75" customHeight="1">
      <c r="A15" s="404" t="s">
        <v>750</v>
      </c>
      <c r="B15" s="444">
        <v>39</v>
      </c>
      <c r="C15" s="444">
        <v>5</v>
      </c>
      <c r="D15" s="584">
        <f t="shared" si="1"/>
        <v>0</v>
      </c>
      <c r="E15" s="584">
        <f t="shared" si="1"/>
        <v>0</v>
      </c>
      <c r="F15" s="446">
        <v>3</v>
      </c>
      <c r="G15" s="446">
        <v>14</v>
      </c>
      <c r="H15" s="584">
        <f t="shared" si="1"/>
        <v>0</v>
      </c>
      <c r="I15" s="584">
        <f t="shared" si="1"/>
        <v>0</v>
      </c>
      <c r="J15" s="444">
        <v>17</v>
      </c>
      <c r="K15" s="474" t="s">
        <v>1335</v>
      </c>
    </row>
    <row r="16" spans="1:11" s="209" customFormat="1" ht="39.75" customHeight="1">
      <c r="A16" s="476" t="s">
        <v>435</v>
      </c>
      <c r="B16" s="455">
        <v>21</v>
      </c>
      <c r="C16" s="554">
        <v>4</v>
      </c>
      <c r="D16" s="560">
        <f t="shared" si="1"/>
        <v>0</v>
      </c>
      <c r="E16" s="560">
        <f t="shared" si="1"/>
        <v>0</v>
      </c>
      <c r="F16" s="554">
        <v>5</v>
      </c>
      <c r="G16" s="554">
        <v>4</v>
      </c>
      <c r="H16" s="560">
        <f t="shared" si="1"/>
        <v>0</v>
      </c>
      <c r="I16" s="560">
        <f t="shared" si="1"/>
        <v>0</v>
      </c>
      <c r="J16" s="455">
        <v>8</v>
      </c>
      <c r="K16" s="477" t="s">
        <v>1336</v>
      </c>
    </row>
    <row r="17" spans="1:11" s="209" customFormat="1" ht="18" customHeight="1">
      <c r="A17" s="948" t="s">
        <v>939</v>
      </c>
      <c r="B17" s="955"/>
      <c r="C17" s="955"/>
      <c r="D17" s="211"/>
      <c r="E17" s="211"/>
      <c r="F17" s="211"/>
      <c r="G17" s="211"/>
      <c r="H17" s="211"/>
      <c r="I17" s="961" t="s">
        <v>1137</v>
      </c>
      <c r="J17" s="961"/>
      <c r="K17" s="961"/>
    </row>
  </sheetData>
  <mergeCells count="5">
    <mergeCell ref="A1:K1"/>
    <mergeCell ref="A17:C17"/>
    <mergeCell ref="I17:K17"/>
    <mergeCell ref="A3:A6"/>
    <mergeCell ref="K3:K6"/>
  </mergeCells>
  <printOptions/>
  <pageMargins left="0.75" right="0.75" top="1" bottom="0.38" header="0.5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3" sqref="A3:A8"/>
    </sheetView>
  </sheetViews>
  <sheetFormatPr defaultColWidth="9.140625" defaultRowHeight="12.75"/>
  <cols>
    <col min="1" max="1" width="13.57421875" style="120" customWidth="1"/>
    <col min="2" max="5" width="7.57421875" style="120" customWidth="1"/>
    <col min="6" max="6" width="9.00390625" style="120" customWidth="1"/>
    <col min="7" max="8" width="8.7109375" style="120" customWidth="1"/>
    <col min="9" max="11" width="9.421875" style="120" customWidth="1"/>
    <col min="12" max="14" width="8.140625" style="120" customWidth="1"/>
    <col min="15" max="16" width="9.00390625" style="120" customWidth="1"/>
    <col min="17" max="17" width="12.8515625" style="120" customWidth="1"/>
    <col min="18" max="16384" width="9.140625" style="120" customWidth="1"/>
  </cols>
  <sheetData>
    <row r="1" spans="1:17" ht="32.25" customHeight="1">
      <c r="A1" s="938" t="s">
        <v>752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</row>
    <row r="2" spans="1:17" s="39" customFormat="1" ht="18" customHeight="1">
      <c r="A2" s="255" t="s">
        <v>451</v>
      </c>
      <c r="B2" s="25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O2" s="259"/>
      <c r="P2" s="259"/>
      <c r="Q2" s="259" t="s">
        <v>452</v>
      </c>
    </row>
    <row r="3" spans="1:17" s="39" customFormat="1" ht="28.5" customHeight="1">
      <c r="A3" s="925" t="s">
        <v>611</v>
      </c>
      <c r="B3" s="939" t="s">
        <v>453</v>
      </c>
      <c r="C3" s="946"/>
      <c r="D3" s="946"/>
      <c r="E3" s="940"/>
      <c r="F3" s="939" t="s">
        <v>454</v>
      </c>
      <c r="G3" s="946"/>
      <c r="H3" s="940"/>
      <c r="I3" s="963" t="s">
        <v>455</v>
      </c>
      <c r="J3" s="946"/>
      <c r="K3" s="940"/>
      <c r="L3" s="939" t="s">
        <v>456</v>
      </c>
      <c r="M3" s="946"/>
      <c r="N3" s="940"/>
      <c r="O3" s="266" t="s">
        <v>457</v>
      </c>
      <c r="P3" s="266" t="s">
        <v>458</v>
      </c>
      <c r="Q3" s="928" t="s">
        <v>1223</v>
      </c>
    </row>
    <row r="4" spans="1:17" s="39" customFormat="1" ht="24" customHeight="1">
      <c r="A4" s="926"/>
      <c r="B4" s="942" t="s">
        <v>459</v>
      </c>
      <c r="C4" s="947"/>
      <c r="D4" s="947"/>
      <c r="E4" s="927"/>
      <c r="F4" s="935" t="s">
        <v>460</v>
      </c>
      <c r="G4" s="947"/>
      <c r="H4" s="927"/>
      <c r="I4" s="935" t="s">
        <v>461</v>
      </c>
      <c r="J4" s="947"/>
      <c r="K4" s="927"/>
      <c r="L4" s="935" t="s">
        <v>462</v>
      </c>
      <c r="M4" s="947"/>
      <c r="N4" s="927"/>
      <c r="O4" s="269"/>
      <c r="P4" s="269"/>
      <c r="Q4" s="934"/>
    </row>
    <row r="5" spans="1:17" s="39" customFormat="1" ht="25.5" customHeight="1">
      <c r="A5" s="926"/>
      <c r="B5" s="317" t="s">
        <v>1004</v>
      </c>
      <c r="C5" s="316" t="s">
        <v>463</v>
      </c>
      <c r="D5" s="316" t="s">
        <v>464</v>
      </c>
      <c r="E5" s="316" t="s">
        <v>465</v>
      </c>
      <c r="F5" s="316" t="s">
        <v>466</v>
      </c>
      <c r="G5" s="316" t="s">
        <v>467</v>
      </c>
      <c r="H5" s="316" t="s">
        <v>468</v>
      </c>
      <c r="I5" s="316" t="s">
        <v>1004</v>
      </c>
      <c r="J5" s="316" t="s">
        <v>469</v>
      </c>
      <c r="K5" s="316" t="s">
        <v>470</v>
      </c>
      <c r="L5" s="316" t="s">
        <v>1004</v>
      </c>
      <c r="M5" s="316" t="s">
        <v>471</v>
      </c>
      <c r="N5" s="318" t="s">
        <v>472</v>
      </c>
      <c r="O5" s="269"/>
      <c r="P5" s="269"/>
      <c r="Q5" s="934"/>
    </row>
    <row r="6" spans="1:17" s="39" customFormat="1" ht="25.5" customHeight="1">
      <c r="A6" s="926"/>
      <c r="B6" s="284"/>
      <c r="C6" s="269"/>
      <c r="D6" s="269"/>
      <c r="E6" s="269"/>
      <c r="F6" s="269" t="s">
        <v>473</v>
      </c>
      <c r="G6" s="269" t="s">
        <v>473</v>
      </c>
      <c r="H6" s="269" t="s">
        <v>474</v>
      </c>
      <c r="I6" s="269"/>
      <c r="J6" s="269"/>
      <c r="K6" s="269"/>
      <c r="L6" s="269"/>
      <c r="M6" s="269"/>
      <c r="N6" s="269"/>
      <c r="O6" s="269" t="s">
        <v>473</v>
      </c>
      <c r="P6" s="269" t="s">
        <v>473</v>
      </c>
      <c r="Q6" s="934"/>
    </row>
    <row r="7" spans="1:17" s="39" customFormat="1" ht="25.5" customHeight="1">
      <c r="A7" s="926"/>
      <c r="B7" s="284"/>
      <c r="C7" s="269"/>
      <c r="D7" s="269"/>
      <c r="E7" s="269"/>
      <c r="F7" s="269" t="s">
        <v>475</v>
      </c>
      <c r="G7" s="269" t="s">
        <v>475</v>
      </c>
      <c r="H7" s="269"/>
      <c r="I7" s="269"/>
      <c r="J7" s="269" t="s">
        <v>476</v>
      </c>
      <c r="K7" s="269" t="s">
        <v>477</v>
      </c>
      <c r="L7" s="269"/>
      <c r="M7" s="269"/>
      <c r="N7" s="269"/>
      <c r="O7" s="269" t="s">
        <v>475</v>
      </c>
      <c r="P7" s="269" t="s">
        <v>478</v>
      </c>
      <c r="Q7" s="934"/>
    </row>
    <row r="8" spans="1:17" s="39" customFormat="1" ht="25.5" customHeight="1">
      <c r="A8" s="927"/>
      <c r="B8" s="285" t="s">
        <v>1005</v>
      </c>
      <c r="C8" s="271" t="s">
        <v>479</v>
      </c>
      <c r="D8" s="271" t="s">
        <v>480</v>
      </c>
      <c r="E8" s="271" t="s">
        <v>1011</v>
      </c>
      <c r="F8" s="271" t="s">
        <v>481</v>
      </c>
      <c r="G8" s="271" t="s">
        <v>482</v>
      </c>
      <c r="H8" s="271" t="s">
        <v>483</v>
      </c>
      <c r="I8" s="271" t="s">
        <v>1005</v>
      </c>
      <c r="J8" s="271" t="s">
        <v>484</v>
      </c>
      <c r="K8" s="271" t="s">
        <v>484</v>
      </c>
      <c r="L8" s="271" t="s">
        <v>1005</v>
      </c>
      <c r="M8" s="271" t="s">
        <v>485</v>
      </c>
      <c r="N8" s="303" t="s">
        <v>486</v>
      </c>
      <c r="O8" s="271" t="s">
        <v>487</v>
      </c>
      <c r="P8" s="271" t="s">
        <v>488</v>
      </c>
      <c r="Q8" s="935"/>
    </row>
    <row r="9" spans="1:17" s="136" customFormat="1" ht="24.75" customHeight="1">
      <c r="A9" s="134" t="s">
        <v>138</v>
      </c>
      <c r="B9" s="140">
        <v>515</v>
      </c>
      <c r="C9" s="141">
        <v>449</v>
      </c>
      <c r="D9" s="141">
        <v>51</v>
      </c>
      <c r="E9" s="141">
        <v>15</v>
      </c>
      <c r="F9" s="141">
        <v>206</v>
      </c>
      <c r="G9" s="141">
        <v>21</v>
      </c>
      <c r="H9" s="238">
        <v>19314</v>
      </c>
      <c r="I9" s="814">
        <v>1594469</v>
      </c>
      <c r="J9" s="238">
        <v>672710</v>
      </c>
      <c r="K9" s="238">
        <v>921759</v>
      </c>
      <c r="L9" s="140">
        <v>36</v>
      </c>
      <c r="M9" s="141">
        <v>11</v>
      </c>
      <c r="N9" s="141">
        <v>25</v>
      </c>
      <c r="O9" s="141">
        <v>59</v>
      </c>
      <c r="P9" s="142">
        <v>12</v>
      </c>
      <c r="Q9" s="135" t="s">
        <v>138</v>
      </c>
    </row>
    <row r="10" spans="1:17" s="136" customFormat="1" ht="24.75" customHeight="1">
      <c r="A10" s="134" t="s">
        <v>161</v>
      </c>
      <c r="B10" s="140">
        <v>568</v>
      </c>
      <c r="C10" s="141">
        <v>528</v>
      </c>
      <c r="D10" s="141">
        <v>31</v>
      </c>
      <c r="E10" s="141">
        <v>9</v>
      </c>
      <c r="F10" s="141">
        <v>199</v>
      </c>
      <c r="G10" s="141">
        <v>3</v>
      </c>
      <c r="H10" s="238">
        <v>16705</v>
      </c>
      <c r="I10" s="814">
        <v>1201789</v>
      </c>
      <c r="J10" s="238">
        <v>399875</v>
      </c>
      <c r="K10" s="238">
        <v>801914</v>
      </c>
      <c r="L10" s="140">
        <v>28</v>
      </c>
      <c r="M10" s="141">
        <v>8</v>
      </c>
      <c r="N10" s="141">
        <v>20</v>
      </c>
      <c r="O10" s="141">
        <v>7</v>
      </c>
      <c r="P10" s="142">
        <v>33</v>
      </c>
      <c r="Q10" s="135" t="s">
        <v>161</v>
      </c>
    </row>
    <row r="11" spans="1:17" s="136" customFormat="1" ht="24.75" customHeight="1">
      <c r="A11" s="134" t="s">
        <v>162</v>
      </c>
      <c r="B11" s="140">
        <v>578</v>
      </c>
      <c r="C11" s="141">
        <v>512</v>
      </c>
      <c r="D11" s="141">
        <v>42</v>
      </c>
      <c r="E11" s="141">
        <v>24</v>
      </c>
      <c r="F11" s="141">
        <v>233</v>
      </c>
      <c r="G11" s="141">
        <v>8</v>
      </c>
      <c r="H11" s="238">
        <v>17142.39</v>
      </c>
      <c r="I11" s="814">
        <v>2115714</v>
      </c>
      <c r="J11" s="238">
        <v>997975</v>
      </c>
      <c r="K11" s="238">
        <v>1117739</v>
      </c>
      <c r="L11" s="140">
        <v>37</v>
      </c>
      <c r="M11" s="141">
        <v>13</v>
      </c>
      <c r="N11" s="141">
        <v>24</v>
      </c>
      <c r="O11" s="141">
        <v>28</v>
      </c>
      <c r="P11" s="142">
        <v>14</v>
      </c>
      <c r="Q11" s="135" t="s">
        <v>489</v>
      </c>
    </row>
    <row r="12" spans="1:17" s="418" customFormat="1" ht="39.75" customHeight="1">
      <c r="A12" s="410" t="s">
        <v>117</v>
      </c>
      <c r="B12" s="417">
        <v>571</v>
      </c>
      <c r="C12" s="417">
        <v>498</v>
      </c>
      <c r="D12" s="417">
        <v>56</v>
      </c>
      <c r="E12" s="417">
        <v>17</v>
      </c>
      <c r="F12" s="417">
        <v>207</v>
      </c>
      <c r="G12" s="417">
        <v>9</v>
      </c>
      <c r="H12" s="815">
        <v>17159</v>
      </c>
      <c r="I12" s="815">
        <v>2262592</v>
      </c>
      <c r="J12" s="815">
        <v>991733</v>
      </c>
      <c r="K12" s="815">
        <v>1270859</v>
      </c>
      <c r="L12" s="417">
        <v>31</v>
      </c>
      <c r="M12" s="417">
        <v>7</v>
      </c>
      <c r="N12" s="417">
        <v>24</v>
      </c>
      <c r="O12" s="417">
        <v>22</v>
      </c>
      <c r="P12" s="417">
        <v>16</v>
      </c>
      <c r="Q12" s="411" t="s">
        <v>117</v>
      </c>
    </row>
    <row r="13" spans="1:17" s="418" customFormat="1" ht="39.75" customHeight="1">
      <c r="A13" s="410" t="s">
        <v>717</v>
      </c>
      <c r="B13" s="417">
        <v>675</v>
      </c>
      <c r="C13" s="417">
        <v>568</v>
      </c>
      <c r="D13" s="417">
        <v>44</v>
      </c>
      <c r="E13" s="417">
        <v>63</v>
      </c>
      <c r="F13" s="417">
        <v>275</v>
      </c>
      <c r="G13" s="417">
        <v>25</v>
      </c>
      <c r="H13" s="815">
        <v>167548</v>
      </c>
      <c r="I13" s="815">
        <v>7489086</v>
      </c>
      <c r="J13" s="815">
        <v>2125652</v>
      </c>
      <c r="K13" s="815">
        <v>5363434</v>
      </c>
      <c r="L13" s="417">
        <v>56</v>
      </c>
      <c r="M13" s="417">
        <v>10</v>
      </c>
      <c r="N13" s="417">
        <v>46</v>
      </c>
      <c r="O13" s="417">
        <v>79</v>
      </c>
      <c r="P13" s="417">
        <v>24</v>
      </c>
      <c r="Q13" s="411" t="s">
        <v>717</v>
      </c>
    </row>
    <row r="14" spans="1:17" s="137" customFormat="1" ht="39.75" customHeight="1">
      <c r="A14" s="469" t="s">
        <v>1337</v>
      </c>
      <c r="B14" s="712">
        <f aca="true" t="shared" si="0" ref="B14:P14">SUM(B15:B18)</f>
        <v>655</v>
      </c>
      <c r="C14" s="712">
        <f t="shared" si="0"/>
        <v>532</v>
      </c>
      <c r="D14" s="712">
        <f t="shared" si="0"/>
        <v>45</v>
      </c>
      <c r="E14" s="712">
        <f t="shared" si="0"/>
        <v>78</v>
      </c>
      <c r="F14" s="712">
        <f t="shared" si="0"/>
        <v>183</v>
      </c>
      <c r="G14" s="712">
        <f t="shared" si="0"/>
        <v>25</v>
      </c>
      <c r="H14" s="712">
        <f t="shared" si="0"/>
        <v>90529.23999999999</v>
      </c>
      <c r="I14" s="712">
        <f t="shared" si="0"/>
        <v>2624069</v>
      </c>
      <c r="J14" s="712">
        <f t="shared" si="0"/>
        <v>1096437</v>
      </c>
      <c r="K14" s="712">
        <f t="shared" si="0"/>
        <v>1527632</v>
      </c>
      <c r="L14" s="712">
        <f t="shared" si="0"/>
        <v>44</v>
      </c>
      <c r="M14" s="712">
        <f t="shared" si="0"/>
        <v>10</v>
      </c>
      <c r="N14" s="712">
        <f t="shared" si="0"/>
        <v>34</v>
      </c>
      <c r="O14" s="712">
        <f t="shared" si="0"/>
        <v>53</v>
      </c>
      <c r="P14" s="712">
        <f t="shared" si="0"/>
        <v>70</v>
      </c>
      <c r="Q14" s="470" t="s">
        <v>1337</v>
      </c>
    </row>
    <row r="15" spans="1:17" ht="33.75" customHeight="1">
      <c r="A15" s="404" t="s">
        <v>640</v>
      </c>
      <c r="B15" s="714">
        <v>235</v>
      </c>
      <c r="C15" s="715">
        <v>181</v>
      </c>
      <c r="D15" s="715">
        <v>32</v>
      </c>
      <c r="E15" s="715">
        <v>22</v>
      </c>
      <c r="F15" s="715">
        <v>62</v>
      </c>
      <c r="G15" s="715">
        <v>21</v>
      </c>
      <c r="H15" s="715">
        <v>3804.39</v>
      </c>
      <c r="I15" s="714">
        <v>987181</v>
      </c>
      <c r="J15" s="715">
        <v>428343</v>
      </c>
      <c r="K15" s="715">
        <v>558838</v>
      </c>
      <c r="L15" s="714">
        <v>24</v>
      </c>
      <c r="M15" s="715">
        <v>7</v>
      </c>
      <c r="N15" s="715">
        <v>17</v>
      </c>
      <c r="O15" s="715">
        <v>45</v>
      </c>
      <c r="P15" s="715">
        <v>31</v>
      </c>
      <c r="Q15" s="474" t="s">
        <v>641</v>
      </c>
    </row>
    <row r="16" spans="1:17" ht="33.75" customHeight="1">
      <c r="A16" s="404" t="s">
        <v>642</v>
      </c>
      <c r="B16" s="714">
        <v>135</v>
      </c>
      <c r="C16" s="715">
        <v>117</v>
      </c>
      <c r="D16" s="715">
        <v>2</v>
      </c>
      <c r="E16" s="715">
        <v>16</v>
      </c>
      <c r="F16" s="715">
        <v>36</v>
      </c>
      <c r="G16" s="816" t="s">
        <v>1277</v>
      </c>
      <c r="H16" s="715">
        <v>2749.7</v>
      </c>
      <c r="I16" s="714">
        <v>320225</v>
      </c>
      <c r="J16" s="715">
        <v>151450</v>
      </c>
      <c r="K16" s="715">
        <v>168775</v>
      </c>
      <c r="L16" s="714">
        <v>4</v>
      </c>
      <c r="M16" s="715">
        <v>1</v>
      </c>
      <c r="N16" s="715">
        <v>3</v>
      </c>
      <c r="O16" s="813" t="s">
        <v>1277</v>
      </c>
      <c r="P16" s="715">
        <v>18</v>
      </c>
      <c r="Q16" s="474" t="s">
        <v>643</v>
      </c>
    </row>
    <row r="17" spans="1:17" ht="33.75" customHeight="1">
      <c r="A17" s="404" t="s">
        <v>182</v>
      </c>
      <c r="B17" s="714">
        <v>156</v>
      </c>
      <c r="C17" s="715">
        <v>132</v>
      </c>
      <c r="D17" s="715">
        <v>8</v>
      </c>
      <c r="E17" s="715">
        <v>16</v>
      </c>
      <c r="F17" s="715">
        <v>49</v>
      </c>
      <c r="G17" s="816" t="s">
        <v>1277</v>
      </c>
      <c r="H17" s="715">
        <v>23787.48</v>
      </c>
      <c r="I17" s="714">
        <v>834817</v>
      </c>
      <c r="J17" s="715">
        <v>276524</v>
      </c>
      <c r="K17" s="715">
        <v>558293</v>
      </c>
      <c r="L17" s="714">
        <v>12</v>
      </c>
      <c r="M17" s="715">
        <v>1</v>
      </c>
      <c r="N17" s="715">
        <v>11</v>
      </c>
      <c r="O17" s="813" t="s">
        <v>1277</v>
      </c>
      <c r="P17" s="715">
        <v>18</v>
      </c>
      <c r="Q17" s="474" t="s">
        <v>644</v>
      </c>
    </row>
    <row r="18" spans="1:17" ht="33.75" customHeight="1">
      <c r="A18" s="476" t="s">
        <v>1338</v>
      </c>
      <c r="B18" s="714">
        <v>129</v>
      </c>
      <c r="C18" s="716">
        <v>102</v>
      </c>
      <c r="D18" s="716">
        <v>3</v>
      </c>
      <c r="E18" s="716">
        <v>24</v>
      </c>
      <c r="F18" s="716">
        <v>36</v>
      </c>
      <c r="G18" s="717">
        <v>4</v>
      </c>
      <c r="H18" s="716">
        <v>60187.67</v>
      </c>
      <c r="I18" s="718">
        <v>481846</v>
      </c>
      <c r="J18" s="716">
        <v>240120</v>
      </c>
      <c r="K18" s="716">
        <v>241726</v>
      </c>
      <c r="L18" s="718">
        <v>4</v>
      </c>
      <c r="M18" s="716">
        <v>1</v>
      </c>
      <c r="N18" s="716">
        <v>3</v>
      </c>
      <c r="O18" s="717">
        <v>8</v>
      </c>
      <c r="P18" s="717">
        <v>3</v>
      </c>
      <c r="Q18" s="477" t="s">
        <v>1339</v>
      </c>
    </row>
    <row r="19" spans="1:17" s="98" customFormat="1" ht="15" customHeight="1">
      <c r="A19" s="276" t="s">
        <v>788</v>
      </c>
      <c r="B19" s="585"/>
      <c r="C19" s="585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8"/>
      <c r="O19" s="493"/>
      <c r="P19" s="493"/>
      <c r="Q19" s="711" t="s">
        <v>790</v>
      </c>
    </row>
    <row r="20" spans="1:17" s="98" customFormat="1" ht="15" customHeight="1">
      <c r="A20" s="448" t="s">
        <v>1374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49"/>
      <c r="L20" s="449"/>
      <c r="M20" s="449"/>
      <c r="N20" s="448"/>
      <c r="O20" s="499"/>
      <c r="P20" s="499"/>
      <c r="Q20" s="448"/>
    </row>
    <row r="21" spans="1:17" s="98" customFormat="1" ht="15" customHeight="1">
      <c r="A21" s="448" t="s">
        <v>791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</row>
    <row r="22" spans="1:17" ht="15" customHeight="1">
      <c r="A22" s="305" t="s">
        <v>792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</row>
    <row r="23" spans="1:17" ht="12">
      <c r="A23" s="305" t="s">
        <v>793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</row>
    <row r="24" spans="1:17" ht="12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</row>
  </sheetData>
  <mergeCells count="11">
    <mergeCell ref="F4:H4"/>
    <mergeCell ref="I4:K4"/>
    <mergeCell ref="L4:N4"/>
    <mergeCell ref="A1:Q1"/>
    <mergeCell ref="B3:E3"/>
    <mergeCell ref="F3:H3"/>
    <mergeCell ref="I3:K3"/>
    <mergeCell ref="L3:N3"/>
    <mergeCell ref="A3:A8"/>
    <mergeCell ref="Q3:Q8"/>
    <mergeCell ref="B4:E4"/>
  </mergeCells>
  <printOptions/>
  <pageMargins left="0.51" right="0.56" top="0.81" bottom="0.21" header="0.5" footer="0.16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workbookViewId="0" topLeftCell="A1">
      <selection activeCell="C9" sqref="C9"/>
    </sheetView>
  </sheetViews>
  <sheetFormatPr defaultColWidth="9.140625" defaultRowHeight="12.75"/>
  <cols>
    <col min="1" max="1" width="14.57421875" style="448" customWidth="1"/>
    <col min="2" max="5" width="9.00390625" style="448" customWidth="1"/>
    <col min="6" max="6" width="10.28125" style="448" customWidth="1"/>
    <col min="7" max="11" width="10.7109375" style="448" customWidth="1"/>
    <col min="12" max="13" width="9.421875" style="448" customWidth="1"/>
    <col min="14" max="14" width="12.28125" style="448" customWidth="1"/>
    <col min="15" max="15" width="15.57421875" style="448" customWidth="1"/>
    <col min="16" max="16384" width="9.140625" style="98" customWidth="1"/>
  </cols>
  <sheetData>
    <row r="1" spans="1:15" ht="32.25" customHeight="1">
      <c r="A1" s="938" t="s">
        <v>783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</row>
    <row r="2" spans="1:14" s="39" customFormat="1" ht="18" customHeight="1">
      <c r="A2" s="448" t="s">
        <v>753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80" t="s">
        <v>754</v>
      </c>
    </row>
    <row r="3" spans="1:14" s="39" customFormat="1" ht="18" customHeight="1">
      <c r="A3" s="565"/>
      <c r="B3" s="566"/>
      <c r="C3" s="931" t="s">
        <v>738</v>
      </c>
      <c r="D3" s="964"/>
      <c r="E3" s="964"/>
      <c r="F3" s="964"/>
      <c r="G3" s="964"/>
      <c r="H3" s="964"/>
      <c r="I3" s="965"/>
      <c r="J3" s="566"/>
      <c r="K3" s="563"/>
      <c r="L3" s="569" t="s">
        <v>744</v>
      </c>
      <c r="M3" s="567"/>
      <c r="N3" s="564"/>
    </row>
    <row r="4" spans="1:14" s="39" customFormat="1" ht="30" customHeight="1">
      <c r="A4" s="501" t="s">
        <v>755</v>
      </c>
      <c r="B4" s="316" t="s">
        <v>756</v>
      </c>
      <c r="C4" s="266" t="s">
        <v>757</v>
      </c>
      <c r="D4" s="266" t="s">
        <v>758</v>
      </c>
      <c r="E4" s="266" t="s">
        <v>736</v>
      </c>
      <c r="F4" s="266" t="s">
        <v>759</v>
      </c>
      <c r="G4" s="266" t="s">
        <v>760</v>
      </c>
      <c r="H4" s="266" t="s">
        <v>761</v>
      </c>
      <c r="I4" s="266" t="s">
        <v>739</v>
      </c>
      <c r="J4" s="316" t="s">
        <v>762</v>
      </c>
      <c r="K4" s="266" t="s">
        <v>741</v>
      </c>
      <c r="L4" s="266" t="s">
        <v>763</v>
      </c>
      <c r="M4" s="266" t="s">
        <v>742</v>
      </c>
      <c r="N4" s="481" t="s">
        <v>764</v>
      </c>
    </row>
    <row r="5" spans="1:14" s="39" customFormat="1" ht="30" customHeight="1">
      <c r="A5" s="482"/>
      <c r="B5" s="483"/>
      <c r="C5" s="483" t="s">
        <v>765</v>
      </c>
      <c r="D5" s="392" t="s">
        <v>766</v>
      </c>
      <c r="E5" s="392" t="s">
        <v>737</v>
      </c>
      <c r="F5" s="483"/>
      <c r="G5" s="483" t="s">
        <v>767</v>
      </c>
      <c r="H5" s="483"/>
      <c r="I5" s="483"/>
      <c r="J5" s="483"/>
      <c r="K5" s="483"/>
      <c r="L5" s="483" t="s">
        <v>768</v>
      </c>
      <c r="M5" s="483" t="s">
        <v>743</v>
      </c>
      <c r="N5" s="482"/>
    </row>
    <row r="6" spans="1:14" s="39" customFormat="1" ht="30" customHeight="1">
      <c r="A6" s="484" t="s">
        <v>769</v>
      </c>
      <c r="B6" s="485" t="s">
        <v>770</v>
      </c>
      <c r="C6" s="485" t="s">
        <v>771</v>
      </c>
      <c r="D6" s="485" t="s">
        <v>772</v>
      </c>
      <c r="E6" s="485" t="s">
        <v>773</v>
      </c>
      <c r="F6" s="486" t="s">
        <v>774</v>
      </c>
      <c r="G6" s="485" t="s">
        <v>775</v>
      </c>
      <c r="H6" s="485" t="s">
        <v>776</v>
      </c>
      <c r="I6" s="568" t="s">
        <v>740</v>
      </c>
      <c r="J6" s="485" t="s">
        <v>777</v>
      </c>
      <c r="K6" s="485" t="s">
        <v>778</v>
      </c>
      <c r="L6" s="485" t="s">
        <v>779</v>
      </c>
      <c r="M6" s="485" t="s">
        <v>780</v>
      </c>
      <c r="N6" s="487" t="s">
        <v>781</v>
      </c>
    </row>
    <row r="7" spans="1:15" ht="18.75" customHeight="1">
      <c r="A7" s="488" t="s">
        <v>138</v>
      </c>
      <c r="B7" s="444">
        <v>515</v>
      </c>
      <c r="C7" s="478" t="s">
        <v>1277</v>
      </c>
      <c r="D7" s="478" t="s">
        <v>1277</v>
      </c>
      <c r="E7" s="478" t="s">
        <v>1277</v>
      </c>
      <c r="F7" s="478" t="s">
        <v>1277</v>
      </c>
      <c r="G7" s="478" t="s">
        <v>1277</v>
      </c>
      <c r="H7" s="478" t="s">
        <v>1277</v>
      </c>
      <c r="I7" s="478" t="s">
        <v>1277</v>
      </c>
      <c r="J7" s="478" t="s">
        <v>1277</v>
      </c>
      <c r="K7" s="478" t="s">
        <v>1277</v>
      </c>
      <c r="L7" s="478" t="s">
        <v>1277</v>
      </c>
      <c r="M7" s="817" t="s">
        <v>1277</v>
      </c>
      <c r="N7" s="489" t="s">
        <v>138</v>
      </c>
      <c r="O7" s="98"/>
    </row>
    <row r="8" spans="1:15" ht="18.75" customHeight="1">
      <c r="A8" s="488" t="s">
        <v>161</v>
      </c>
      <c r="B8" s="444">
        <v>568</v>
      </c>
      <c r="C8" s="478" t="s">
        <v>1277</v>
      </c>
      <c r="D8" s="478" t="s">
        <v>1277</v>
      </c>
      <c r="E8" s="478" t="s">
        <v>1277</v>
      </c>
      <c r="F8" s="478" t="s">
        <v>1277</v>
      </c>
      <c r="G8" s="478" t="s">
        <v>1277</v>
      </c>
      <c r="H8" s="478" t="s">
        <v>1277</v>
      </c>
      <c r="I8" s="478" t="s">
        <v>1277</v>
      </c>
      <c r="J8" s="478" t="s">
        <v>1277</v>
      </c>
      <c r="K8" s="478" t="s">
        <v>1277</v>
      </c>
      <c r="L8" s="478" t="s">
        <v>1277</v>
      </c>
      <c r="M8" s="466" t="s">
        <v>1277</v>
      </c>
      <c r="N8" s="489" t="s">
        <v>161</v>
      </c>
      <c r="O8" s="98"/>
    </row>
    <row r="9" spans="1:15" ht="18.75" customHeight="1">
      <c r="A9" s="488" t="s">
        <v>162</v>
      </c>
      <c r="B9" s="444">
        <v>578</v>
      </c>
      <c r="C9" s="478" t="s">
        <v>1277</v>
      </c>
      <c r="D9" s="478" t="s">
        <v>1277</v>
      </c>
      <c r="E9" s="478" t="s">
        <v>1277</v>
      </c>
      <c r="F9" s="478" t="s">
        <v>1277</v>
      </c>
      <c r="G9" s="478" t="s">
        <v>1277</v>
      </c>
      <c r="H9" s="478" t="s">
        <v>1277</v>
      </c>
      <c r="I9" s="478" t="s">
        <v>1277</v>
      </c>
      <c r="J9" s="478" t="s">
        <v>1277</v>
      </c>
      <c r="K9" s="478" t="s">
        <v>1277</v>
      </c>
      <c r="L9" s="478" t="s">
        <v>1277</v>
      </c>
      <c r="M9" s="466" t="s">
        <v>1277</v>
      </c>
      <c r="N9" s="489" t="s">
        <v>162</v>
      </c>
      <c r="O9" s="98"/>
    </row>
    <row r="10" spans="1:14" s="412" customFormat="1" ht="18.75" customHeight="1">
      <c r="A10" s="488" t="s">
        <v>782</v>
      </c>
      <c r="B10" s="444">
        <v>571</v>
      </c>
      <c r="C10" s="478" t="s">
        <v>1277</v>
      </c>
      <c r="D10" s="478" t="s">
        <v>1277</v>
      </c>
      <c r="E10" s="478" t="s">
        <v>1277</v>
      </c>
      <c r="F10" s="478" t="s">
        <v>1277</v>
      </c>
      <c r="G10" s="478" t="s">
        <v>1277</v>
      </c>
      <c r="H10" s="478" t="s">
        <v>1277</v>
      </c>
      <c r="I10" s="478" t="s">
        <v>1277</v>
      </c>
      <c r="J10" s="478" t="s">
        <v>1277</v>
      </c>
      <c r="K10" s="478" t="s">
        <v>1277</v>
      </c>
      <c r="L10" s="478" t="s">
        <v>1277</v>
      </c>
      <c r="M10" s="466" t="s">
        <v>1277</v>
      </c>
      <c r="N10" s="489" t="s">
        <v>782</v>
      </c>
    </row>
    <row r="11" spans="1:14" s="412" customFormat="1" ht="18.75" customHeight="1">
      <c r="A11" s="488" t="s">
        <v>848</v>
      </c>
      <c r="B11" s="444">
        <v>675</v>
      </c>
      <c r="C11" s="446">
        <v>151</v>
      </c>
      <c r="D11" s="446">
        <v>37</v>
      </c>
      <c r="E11" s="446">
        <v>4</v>
      </c>
      <c r="F11" s="446">
        <v>6</v>
      </c>
      <c r="G11" s="446">
        <v>2</v>
      </c>
      <c r="H11" s="446">
        <v>362</v>
      </c>
      <c r="I11" s="446"/>
      <c r="J11" s="446">
        <v>4</v>
      </c>
      <c r="K11" s="446">
        <v>14</v>
      </c>
      <c r="L11" s="446">
        <v>30</v>
      </c>
      <c r="M11" s="553">
        <v>59</v>
      </c>
      <c r="N11" s="570" t="s">
        <v>848</v>
      </c>
    </row>
    <row r="12" spans="1:14" s="108" customFormat="1" ht="18.75" customHeight="1">
      <c r="A12" s="469" t="s">
        <v>1332</v>
      </c>
      <c r="B12" s="475">
        <f aca="true" t="shared" si="0" ref="B12:M12">SUM(B13:B16)</f>
        <v>655</v>
      </c>
      <c r="C12" s="475">
        <f t="shared" si="0"/>
        <v>140</v>
      </c>
      <c r="D12" s="475">
        <f t="shared" si="0"/>
        <v>27</v>
      </c>
      <c r="E12" s="475">
        <f t="shared" si="0"/>
        <v>3</v>
      </c>
      <c r="F12" s="475">
        <f t="shared" si="0"/>
        <v>4</v>
      </c>
      <c r="G12" s="475">
        <f t="shared" si="0"/>
        <v>6</v>
      </c>
      <c r="H12" s="475">
        <f t="shared" si="0"/>
        <v>339</v>
      </c>
      <c r="I12" s="475">
        <f t="shared" si="0"/>
        <v>13</v>
      </c>
      <c r="J12" s="475">
        <f t="shared" si="0"/>
        <v>5</v>
      </c>
      <c r="K12" s="475">
        <f t="shared" si="0"/>
        <v>15</v>
      </c>
      <c r="L12" s="475">
        <f t="shared" si="0"/>
        <v>30</v>
      </c>
      <c r="M12" s="475">
        <f t="shared" si="0"/>
        <v>73</v>
      </c>
      <c r="N12" s="470" t="s">
        <v>1332</v>
      </c>
    </row>
    <row r="13" spans="1:15" ht="26.25" customHeight="1">
      <c r="A13" s="404" t="s">
        <v>640</v>
      </c>
      <c r="B13" s="444">
        <v>235</v>
      </c>
      <c r="C13" s="478">
        <v>71</v>
      </c>
      <c r="D13" s="478">
        <v>9</v>
      </c>
      <c r="E13" s="490">
        <v>1</v>
      </c>
      <c r="F13" s="490">
        <v>4</v>
      </c>
      <c r="G13" s="490">
        <v>1</v>
      </c>
      <c r="H13" s="490">
        <v>88</v>
      </c>
      <c r="I13" s="490">
        <v>7</v>
      </c>
      <c r="J13" s="478" t="s">
        <v>1277</v>
      </c>
      <c r="K13" s="478">
        <v>13</v>
      </c>
      <c r="L13" s="478">
        <v>19</v>
      </c>
      <c r="M13" s="478">
        <v>22</v>
      </c>
      <c r="N13" s="474" t="s">
        <v>641</v>
      </c>
      <c r="O13" s="98"/>
    </row>
    <row r="14" spans="1:15" ht="26.25" customHeight="1">
      <c r="A14" s="404" t="s">
        <v>642</v>
      </c>
      <c r="B14" s="444">
        <v>135</v>
      </c>
      <c r="C14" s="478">
        <v>25</v>
      </c>
      <c r="D14" s="478">
        <v>5</v>
      </c>
      <c r="E14" s="478">
        <v>1</v>
      </c>
      <c r="F14" s="478" t="s">
        <v>1277</v>
      </c>
      <c r="G14" s="490">
        <v>0</v>
      </c>
      <c r="H14" s="478">
        <v>84</v>
      </c>
      <c r="I14" s="478">
        <v>2</v>
      </c>
      <c r="J14" s="490">
        <v>3</v>
      </c>
      <c r="K14" s="478" t="s">
        <v>1277</v>
      </c>
      <c r="L14" s="478">
        <v>2</v>
      </c>
      <c r="M14" s="478">
        <v>13</v>
      </c>
      <c r="N14" s="474" t="s">
        <v>643</v>
      </c>
      <c r="O14" s="98"/>
    </row>
    <row r="15" spans="1:15" ht="26.25" customHeight="1">
      <c r="A15" s="404" t="s">
        <v>182</v>
      </c>
      <c r="B15" s="444">
        <v>156</v>
      </c>
      <c r="C15" s="478">
        <v>17</v>
      </c>
      <c r="D15" s="478">
        <v>6</v>
      </c>
      <c r="E15" s="478" t="s">
        <v>1277</v>
      </c>
      <c r="F15" s="478" t="s">
        <v>1277</v>
      </c>
      <c r="G15" s="490">
        <v>3</v>
      </c>
      <c r="H15" s="478">
        <v>103</v>
      </c>
      <c r="I15" s="478">
        <v>3</v>
      </c>
      <c r="J15" s="490">
        <v>1</v>
      </c>
      <c r="K15" s="478">
        <v>1</v>
      </c>
      <c r="L15" s="478">
        <v>7</v>
      </c>
      <c r="M15" s="478">
        <v>15</v>
      </c>
      <c r="N15" s="474" t="s">
        <v>644</v>
      </c>
      <c r="O15" s="90"/>
    </row>
    <row r="16" spans="1:16" ht="26.25" customHeight="1">
      <c r="A16" s="476" t="s">
        <v>1338</v>
      </c>
      <c r="B16" s="467">
        <v>129</v>
      </c>
      <c r="C16" s="468">
        <v>27</v>
      </c>
      <c r="D16" s="468">
        <v>7</v>
      </c>
      <c r="E16" s="468">
        <v>1</v>
      </c>
      <c r="F16" s="468" t="s">
        <v>1277</v>
      </c>
      <c r="G16" s="479">
        <v>2</v>
      </c>
      <c r="H16" s="479">
        <v>64</v>
      </c>
      <c r="I16" s="479">
        <v>1</v>
      </c>
      <c r="J16" s="479">
        <v>1</v>
      </c>
      <c r="K16" s="455">
        <v>1</v>
      </c>
      <c r="L16" s="468">
        <v>2</v>
      </c>
      <c r="M16" s="468">
        <v>23</v>
      </c>
      <c r="N16" s="477" t="s">
        <v>1339</v>
      </c>
      <c r="O16" s="499"/>
      <c r="P16" s="126"/>
    </row>
    <row r="17" spans="1:15" ht="12.75">
      <c r="A17" s="276" t="s">
        <v>788</v>
      </c>
      <c r="B17" s="492"/>
      <c r="C17" s="449"/>
      <c r="D17" s="449"/>
      <c r="E17" s="449"/>
      <c r="F17" s="449"/>
      <c r="G17" s="449"/>
      <c r="I17" s="449"/>
      <c r="J17" s="449"/>
      <c r="L17" s="493"/>
      <c r="M17" s="493"/>
      <c r="N17" s="711" t="s">
        <v>790</v>
      </c>
      <c r="O17" s="492"/>
    </row>
    <row r="18" ht="12.75">
      <c r="A18" s="448" t="s">
        <v>795</v>
      </c>
    </row>
    <row r="19" ht="12.75">
      <c r="A19" s="448" t="s">
        <v>794</v>
      </c>
    </row>
    <row r="20" ht="12.75">
      <c r="A20" s="305" t="s">
        <v>1375</v>
      </c>
    </row>
    <row r="21" ht="12.75">
      <c r="A21" s="305" t="s">
        <v>1376</v>
      </c>
    </row>
  </sheetData>
  <mergeCells count="2">
    <mergeCell ref="A1:O1"/>
    <mergeCell ref="C3:I3"/>
  </mergeCells>
  <printOptions/>
  <pageMargins left="0.32" right="0.75" top="1" bottom="0.74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S13" sqref="S13:T13"/>
    </sheetView>
  </sheetViews>
  <sheetFormatPr defaultColWidth="9.140625" defaultRowHeight="12.75"/>
  <cols>
    <col min="1" max="1" width="11.28125" style="448" customWidth="1"/>
    <col min="2" max="2" width="7.421875" style="448" customWidth="1"/>
    <col min="3" max="3" width="6.00390625" style="448" customWidth="1"/>
    <col min="4" max="4" width="5.7109375" style="448" customWidth="1"/>
    <col min="5" max="5" width="6.57421875" style="448" customWidth="1"/>
    <col min="6" max="6" width="6.7109375" style="448" customWidth="1"/>
    <col min="7" max="11" width="6.421875" style="448" customWidth="1"/>
    <col min="12" max="12" width="9.7109375" style="448" customWidth="1"/>
    <col min="13" max="13" width="6.57421875" style="448" customWidth="1"/>
    <col min="14" max="14" width="9.7109375" style="448" customWidth="1"/>
    <col min="15" max="15" width="5.00390625" style="448" customWidth="1"/>
    <col min="16" max="16" width="9.7109375" style="448" customWidth="1"/>
    <col min="17" max="17" width="5.140625" style="448" customWidth="1"/>
    <col min="18" max="19" width="9.7109375" style="448" customWidth="1"/>
    <col min="20" max="20" width="6.28125" style="448" customWidth="1"/>
    <col min="21" max="21" width="7.7109375" style="448" customWidth="1"/>
    <col min="22" max="22" width="11.421875" style="448" customWidth="1"/>
    <col min="23" max="16384" width="9.140625" style="98" customWidth="1"/>
  </cols>
  <sheetData>
    <row r="1" spans="1:22" ht="32.25" customHeight="1">
      <c r="A1" s="954" t="s">
        <v>796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</row>
    <row r="2" spans="1:22" s="39" customFormat="1" ht="18" customHeight="1">
      <c r="A2" s="448" t="s">
        <v>1377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80" t="s">
        <v>1378</v>
      </c>
    </row>
    <row r="3" spans="1:22" s="39" customFormat="1" ht="18" customHeight="1">
      <c r="A3" s="573" t="s">
        <v>1379</v>
      </c>
      <c r="B3" s="266" t="s">
        <v>1000</v>
      </c>
      <c r="C3" s="968" t="s">
        <v>1380</v>
      </c>
      <c r="D3" s="969"/>
      <c r="E3" s="970"/>
      <c r="F3" s="968" t="s">
        <v>1381</v>
      </c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70"/>
      <c r="R3" s="266" t="s">
        <v>1382</v>
      </c>
      <c r="S3" s="586" t="s">
        <v>1383</v>
      </c>
      <c r="T3" s="586" t="s">
        <v>1384</v>
      </c>
      <c r="U3" s="586" t="s">
        <v>1385</v>
      </c>
      <c r="V3" s="494" t="s">
        <v>228</v>
      </c>
    </row>
    <row r="4" spans="1:22" s="39" customFormat="1" ht="30.75" customHeight="1">
      <c r="A4" s="495"/>
      <c r="B4" s="483"/>
      <c r="C4" s="392" t="s">
        <v>1386</v>
      </c>
      <c r="D4" s="392" t="s">
        <v>1387</v>
      </c>
      <c r="E4" s="392" t="s">
        <v>1385</v>
      </c>
      <c r="F4" s="392" t="s">
        <v>1388</v>
      </c>
      <c r="G4" s="392" t="s">
        <v>0</v>
      </c>
      <c r="H4" s="392" t="s">
        <v>1</v>
      </c>
      <c r="I4" s="392" t="s">
        <v>2</v>
      </c>
      <c r="J4" s="392" t="s">
        <v>3</v>
      </c>
      <c r="K4" s="392" t="s">
        <v>4</v>
      </c>
      <c r="L4" s="392" t="s">
        <v>5</v>
      </c>
      <c r="M4" s="392" t="s">
        <v>6</v>
      </c>
      <c r="N4" s="966" t="s">
        <v>7</v>
      </c>
      <c r="O4" s="392" t="s">
        <v>8</v>
      </c>
      <c r="P4" s="966" t="s">
        <v>9</v>
      </c>
      <c r="Q4" s="392" t="s">
        <v>10</v>
      </c>
      <c r="R4" s="392" t="s">
        <v>11</v>
      </c>
      <c r="S4" s="392" t="s">
        <v>12</v>
      </c>
      <c r="T4" s="392"/>
      <c r="U4" s="392"/>
      <c r="V4" s="472"/>
    </row>
    <row r="5" spans="1:22" s="39" customFormat="1" ht="30.75" customHeight="1">
      <c r="A5" s="408" t="s">
        <v>13</v>
      </c>
      <c r="B5" s="485" t="s">
        <v>1001</v>
      </c>
      <c r="C5" s="587" t="s">
        <v>14</v>
      </c>
      <c r="D5" s="587" t="s">
        <v>14</v>
      </c>
      <c r="E5" s="587" t="s">
        <v>14</v>
      </c>
      <c r="F5" s="485"/>
      <c r="G5" s="587" t="s">
        <v>15</v>
      </c>
      <c r="H5" s="587" t="s">
        <v>16</v>
      </c>
      <c r="I5" s="587" t="s">
        <v>16</v>
      </c>
      <c r="J5" s="587" t="s">
        <v>16</v>
      </c>
      <c r="K5" s="587" t="s">
        <v>16</v>
      </c>
      <c r="L5" s="485"/>
      <c r="M5" s="485"/>
      <c r="N5" s="967"/>
      <c r="O5" s="485"/>
      <c r="P5" s="967"/>
      <c r="Q5" s="485"/>
      <c r="R5" s="485"/>
      <c r="S5" s="485"/>
      <c r="T5" s="485"/>
      <c r="U5" s="485" t="s">
        <v>948</v>
      </c>
      <c r="V5" s="496" t="s">
        <v>17</v>
      </c>
    </row>
    <row r="6" spans="1:22" s="39" customFormat="1" ht="30.75" customHeight="1">
      <c r="A6" s="488" t="s">
        <v>138</v>
      </c>
      <c r="B6" s="444">
        <v>515</v>
      </c>
      <c r="C6" s="588" t="s">
        <v>1277</v>
      </c>
      <c r="D6" s="588" t="s">
        <v>1277</v>
      </c>
      <c r="E6" s="589" t="s">
        <v>1277</v>
      </c>
      <c r="F6" s="589" t="s">
        <v>1277</v>
      </c>
      <c r="G6" s="589" t="s">
        <v>1277</v>
      </c>
      <c r="H6" s="589" t="s">
        <v>1277</v>
      </c>
      <c r="I6" s="589" t="s">
        <v>1277</v>
      </c>
      <c r="J6" s="589" t="s">
        <v>1277</v>
      </c>
      <c r="K6" s="589" t="s">
        <v>1277</v>
      </c>
      <c r="L6" s="589" t="s">
        <v>1277</v>
      </c>
      <c r="M6" s="589" t="s">
        <v>1277</v>
      </c>
      <c r="N6" s="589" t="s">
        <v>1277</v>
      </c>
      <c r="O6" s="589" t="s">
        <v>1277</v>
      </c>
      <c r="P6" s="589" t="s">
        <v>1277</v>
      </c>
      <c r="Q6" s="589" t="s">
        <v>1277</v>
      </c>
      <c r="R6" s="589" t="s">
        <v>1277</v>
      </c>
      <c r="S6" s="589" t="s">
        <v>1277</v>
      </c>
      <c r="T6" s="589" t="s">
        <v>1277</v>
      </c>
      <c r="U6" s="590" t="s">
        <v>1277</v>
      </c>
      <c r="V6" s="489" t="s">
        <v>138</v>
      </c>
    </row>
    <row r="7" spans="1:22" ht="24.75" customHeight="1">
      <c r="A7" s="488" t="s">
        <v>161</v>
      </c>
      <c r="B7" s="444">
        <v>568</v>
      </c>
      <c r="C7" s="588" t="s">
        <v>1277</v>
      </c>
      <c r="D7" s="588" t="s">
        <v>1277</v>
      </c>
      <c r="E7" s="589" t="s">
        <v>1277</v>
      </c>
      <c r="F7" s="589" t="s">
        <v>1277</v>
      </c>
      <c r="G7" s="589" t="s">
        <v>1277</v>
      </c>
      <c r="H7" s="589" t="s">
        <v>1277</v>
      </c>
      <c r="I7" s="589" t="s">
        <v>1277</v>
      </c>
      <c r="J7" s="589" t="s">
        <v>1277</v>
      </c>
      <c r="K7" s="589" t="s">
        <v>1277</v>
      </c>
      <c r="L7" s="589" t="s">
        <v>1277</v>
      </c>
      <c r="M7" s="589" t="s">
        <v>1277</v>
      </c>
      <c r="N7" s="589" t="s">
        <v>1277</v>
      </c>
      <c r="O7" s="589" t="s">
        <v>1277</v>
      </c>
      <c r="P7" s="589" t="s">
        <v>1277</v>
      </c>
      <c r="Q7" s="589" t="s">
        <v>1277</v>
      </c>
      <c r="R7" s="589" t="s">
        <v>1277</v>
      </c>
      <c r="S7" s="589" t="s">
        <v>1277</v>
      </c>
      <c r="T7" s="589" t="s">
        <v>1277</v>
      </c>
      <c r="U7" s="590" t="s">
        <v>1277</v>
      </c>
      <c r="V7" s="489" t="s">
        <v>161</v>
      </c>
    </row>
    <row r="8" spans="1:22" ht="24.75" customHeight="1">
      <c r="A8" s="488" t="s">
        <v>162</v>
      </c>
      <c r="B8" s="444">
        <v>578</v>
      </c>
      <c r="C8" s="588" t="s">
        <v>1277</v>
      </c>
      <c r="D8" s="588" t="s">
        <v>1277</v>
      </c>
      <c r="E8" s="589" t="s">
        <v>1277</v>
      </c>
      <c r="F8" s="589" t="s">
        <v>1277</v>
      </c>
      <c r="G8" s="589" t="s">
        <v>1277</v>
      </c>
      <c r="H8" s="589" t="s">
        <v>1277</v>
      </c>
      <c r="I8" s="589" t="s">
        <v>1277</v>
      </c>
      <c r="J8" s="589" t="s">
        <v>1277</v>
      </c>
      <c r="K8" s="589" t="s">
        <v>1277</v>
      </c>
      <c r="L8" s="589" t="s">
        <v>1277</v>
      </c>
      <c r="M8" s="589" t="s">
        <v>1277</v>
      </c>
      <c r="N8" s="589" t="s">
        <v>1277</v>
      </c>
      <c r="O8" s="589" t="s">
        <v>1277</v>
      </c>
      <c r="P8" s="589" t="s">
        <v>1277</v>
      </c>
      <c r="Q8" s="589" t="s">
        <v>1277</v>
      </c>
      <c r="R8" s="589" t="s">
        <v>1277</v>
      </c>
      <c r="S8" s="589" t="s">
        <v>1277</v>
      </c>
      <c r="T8" s="589" t="s">
        <v>1277</v>
      </c>
      <c r="U8" s="590" t="s">
        <v>1277</v>
      </c>
      <c r="V8" s="489" t="s">
        <v>162</v>
      </c>
    </row>
    <row r="9" spans="1:22" ht="24.75" customHeight="1">
      <c r="A9" s="488" t="s">
        <v>782</v>
      </c>
      <c r="B9" s="444">
        <v>571</v>
      </c>
      <c r="C9" s="588" t="s">
        <v>1277</v>
      </c>
      <c r="D9" s="588" t="s">
        <v>1277</v>
      </c>
      <c r="E9" s="589" t="s">
        <v>1277</v>
      </c>
      <c r="F9" s="589" t="s">
        <v>1277</v>
      </c>
      <c r="G9" s="589" t="s">
        <v>1277</v>
      </c>
      <c r="H9" s="589" t="s">
        <v>1277</v>
      </c>
      <c r="I9" s="589" t="s">
        <v>1277</v>
      </c>
      <c r="J9" s="589" t="s">
        <v>1277</v>
      </c>
      <c r="K9" s="589" t="s">
        <v>1277</v>
      </c>
      <c r="L9" s="589" t="s">
        <v>1277</v>
      </c>
      <c r="M9" s="589" t="s">
        <v>1277</v>
      </c>
      <c r="N9" s="589" t="s">
        <v>1277</v>
      </c>
      <c r="O9" s="589" t="s">
        <v>1277</v>
      </c>
      <c r="P9" s="589" t="s">
        <v>1277</v>
      </c>
      <c r="Q9" s="589" t="s">
        <v>1277</v>
      </c>
      <c r="R9" s="589" t="s">
        <v>1277</v>
      </c>
      <c r="S9" s="589" t="s">
        <v>1277</v>
      </c>
      <c r="T9" s="589" t="s">
        <v>1277</v>
      </c>
      <c r="U9" s="590" t="s">
        <v>1277</v>
      </c>
      <c r="V9" s="489" t="s">
        <v>782</v>
      </c>
    </row>
    <row r="10" spans="1:22" s="412" customFormat="1" ht="39.75" customHeight="1">
      <c r="A10" s="430" t="s">
        <v>18</v>
      </c>
      <c r="B10" s="426">
        <v>675</v>
      </c>
      <c r="C10" s="588" t="s">
        <v>1277</v>
      </c>
      <c r="D10" s="588" t="s">
        <v>1277</v>
      </c>
      <c r="E10" s="589" t="s">
        <v>1277</v>
      </c>
      <c r="F10" s="426">
        <v>2</v>
      </c>
      <c r="G10" s="589" t="s">
        <v>1277</v>
      </c>
      <c r="H10" s="426">
        <v>23</v>
      </c>
      <c r="I10" s="589" t="s">
        <v>1277</v>
      </c>
      <c r="J10" s="589" t="s">
        <v>1277</v>
      </c>
      <c r="K10" s="426">
        <v>2</v>
      </c>
      <c r="L10" s="589" t="s">
        <v>1277</v>
      </c>
      <c r="M10" s="589" t="s">
        <v>1277</v>
      </c>
      <c r="N10" s="589" t="s">
        <v>1277</v>
      </c>
      <c r="O10" s="589" t="s">
        <v>1277</v>
      </c>
      <c r="P10" s="589" t="s">
        <v>1277</v>
      </c>
      <c r="Q10" s="589" t="s">
        <v>1277</v>
      </c>
      <c r="R10" s="589" t="s">
        <v>1277</v>
      </c>
      <c r="S10" s="589" t="s">
        <v>1277</v>
      </c>
      <c r="T10" s="589" t="s">
        <v>1277</v>
      </c>
      <c r="U10" s="590" t="s">
        <v>1277</v>
      </c>
      <c r="V10" s="432" t="s">
        <v>18</v>
      </c>
    </row>
    <row r="11" spans="1:22" s="412" customFormat="1" ht="39.75" customHeight="1">
      <c r="A11" s="469" t="s">
        <v>1337</v>
      </c>
      <c r="B11" s="475">
        <f aca="true" t="shared" si="0" ref="B11:U11">SUM(B12:B15)</f>
        <v>655</v>
      </c>
      <c r="C11" s="475">
        <f t="shared" si="0"/>
        <v>69</v>
      </c>
      <c r="D11" s="475">
        <f t="shared" si="0"/>
        <v>53</v>
      </c>
      <c r="E11" s="475">
        <f t="shared" si="0"/>
        <v>11</v>
      </c>
      <c r="F11" s="475">
        <f t="shared" si="0"/>
        <v>6</v>
      </c>
      <c r="G11" s="475">
        <f t="shared" si="0"/>
        <v>8</v>
      </c>
      <c r="H11" s="475">
        <f t="shared" si="0"/>
        <v>9</v>
      </c>
      <c r="I11" s="475">
        <f t="shared" si="0"/>
        <v>10</v>
      </c>
      <c r="J11" s="475">
        <f t="shared" si="0"/>
        <v>2</v>
      </c>
      <c r="K11" s="475">
        <f t="shared" si="0"/>
        <v>0</v>
      </c>
      <c r="L11" s="475">
        <f t="shared" si="0"/>
        <v>40</v>
      </c>
      <c r="M11" s="475">
        <f t="shared" si="0"/>
        <v>2</v>
      </c>
      <c r="N11" s="475">
        <f t="shared" si="0"/>
        <v>17</v>
      </c>
      <c r="O11" s="475">
        <f t="shared" si="0"/>
        <v>30</v>
      </c>
      <c r="P11" s="475">
        <f t="shared" si="0"/>
        <v>15</v>
      </c>
      <c r="Q11" s="475">
        <f t="shared" si="0"/>
        <v>74</v>
      </c>
      <c r="R11" s="475">
        <f t="shared" si="0"/>
        <v>0</v>
      </c>
      <c r="S11" s="475">
        <f t="shared" si="0"/>
        <v>80</v>
      </c>
      <c r="T11" s="475">
        <f t="shared" si="0"/>
        <v>119</v>
      </c>
      <c r="U11" s="475">
        <f t="shared" si="0"/>
        <v>110</v>
      </c>
      <c r="V11" s="470" t="s">
        <v>1337</v>
      </c>
    </row>
    <row r="12" spans="1:22" s="108" customFormat="1" ht="39.75" customHeight="1">
      <c r="A12" s="404" t="s">
        <v>640</v>
      </c>
      <c r="B12" s="444">
        <v>235</v>
      </c>
      <c r="C12" s="444">
        <v>30</v>
      </c>
      <c r="D12" s="444">
        <v>35</v>
      </c>
      <c r="E12" s="478">
        <v>5</v>
      </c>
      <c r="F12" s="478">
        <v>4</v>
      </c>
      <c r="G12" s="478">
        <v>6</v>
      </c>
      <c r="H12" s="478">
        <v>6</v>
      </c>
      <c r="I12" s="478">
        <v>8</v>
      </c>
      <c r="J12" s="465" t="s">
        <v>1277</v>
      </c>
      <c r="K12" s="584">
        <f>SUM(K13:K16)</f>
        <v>0</v>
      </c>
      <c r="L12" s="478">
        <v>12</v>
      </c>
      <c r="M12" s="478">
        <v>1</v>
      </c>
      <c r="N12" s="478">
        <v>9</v>
      </c>
      <c r="O12" s="478">
        <v>17</v>
      </c>
      <c r="P12" s="444">
        <v>10</v>
      </c>
      <c r="Q12" s="490">
        <v>27</v>
      </c>
      <c r="R12" s="584">
        <f>SUM(R13:R16)</f>
        <v>0</v>
      </c>
      <c r="S12" s="490">
        <v>32</v>
      </c>
      <c r="T12" s="490">
        <v>7</v>
      </c>
      <c r="U12" s="490">
        <v>26</v>
      </c>
      <c r="V12" s="474" t="s">
        <v>19</v>
      </c>
    </row>
    <row r="13" spans="1:22" ht="39.75" customHeight="1">
      <c r="A13" s="404" t="s">
        <v>642</v>
      </c>
      <c r="B13" s="444">
        <v>135</v>
      </c>
      <c r="C13" s="445">
        <v>9</v>
      </c>
      <c r="D13" s="445">
        <v>11</v>
      </c>
      <c r="E13" s="465">
        <v>1</v>
      </c>
      <c r="F13" s="445">
        <v>2</v>
      </c>
      <c r="G13" s="445">
        <v>1</v>
      </c>
      <c r="H13" s="445">
        <v>1</v>
      </c>
      <c r="I13" s="445">
        <v>2</v>
      </c>
      <c r="J13" s="445">
        <v>1</v>
      </c>
      <c r="K13" s="584">
        <f>SUM(K14:K17)</f>
        <v>0</v>
      </c>
      <c r="L13" s="465">
        <v>3</v>
      </c>
      <c r="M13" s="589" t="s">
        <v>1277</v>
      </c>
      <c r="N13" s="490">
        <v>3</v>
      </c>
      <c r="O13" s="465">
        <v>4</v>
      </c>
      <c r="P13" s="490">
        <v>3</v>
      </c>
      <c r="Q13" s="490">
        <v>18</v>
      </c>
      <c r="R13" s="584">
        <f>SUM(R14:R17)</f>
        <v>0</v>
      </c>
      <c r="S13" s="490">
        <v>16</v>
      </c>
      <c r="T13" s="490">
        <v>26</v>
      </c>
      <c r="U13" s="490">
        <v>34</v>
      </c>
      <c r="V13" s="474" t="s">
        <v>643</v>
      </c>
    </row>
    <row r="14" spans="1:22" ht="39.75" customHeight="1">
      <c r="A14" s="404" t="s">
        <v>182</v>
      </c>
      <c r="B14" s="444">
        <v>156</v>
      </c>
      <c r="C14" s="445">
        <v>16</v>
      </c>
      <c r="D14" s="445">
        <v>4</v>
      </c>
      <c r="E14" s="465" t="s">
        <v>1277</v>
      </c>
      <c r="F14" s="465" t="s">
        <v>1277</v>
      </c>
      <c r="G14" s="465" t="s">
        <v>1277</v>
      </c>
      <c r="H14" s="445">
        <v>1</v>
      </c>
      <c r="I14" s="465" t="s">
        <v>1277</v>
      </c>
      <c r="J14" s="465" t="s">
        <v>1277</v>
      </c>
      <c r="K14" s="584">
        <f>SUM(K15:K18)</f>
        <v>0</v>
      </c>
      <c r="L14" s="465">
        <v>17</v>
      </c>
      <c r="M14" s="490">
        <v>1</v>
      </c>
      <c r="N14" s="490">
        <v>2</v>
      </c>
      <c r="O14" s="465">
        <v>7</v>
      </c>
      <c r="P14" s="490">
        <v>1</v>
      </c>
      <c r="Q14" s="490">
        <v>14</v>
      </c>
      <c r="R14" s="584">
        <f>SUM(R15:R18)</f>
        <v>0</v>
      </c>
      <c r="S14" s="490">
        <v>16</v>
      </c>
      <c r="T14" s="490">
        <v>47</v>
      </c>
      <c r="U14" s="490">
        <v>30</v>
      </c>
      <c r="V14" s="474" t="s">
        <v>644</v>
      </c>
    </row>
    <row r="15" spans="1:22" ht="39.75" customHeight="1">
      <c r="A15" s="476" t="s">
        <v>1338</v>
      </c>
      <c r="B15" s="444">
        <v>129</v>
      </c>
      <c r="C15" s="444">
        <v>14</v>
      </c>
      <c r="D15" s="444">
        <v>3</v>
      </c>
      <c r="E15" s="468">
        <v>5</v>
      </c>
      <c r="F15" s="468" t="s">
        <v>1277</v>
      </c>
      <c r="G15" s="455">
        <v>1</v>
      </c>
      <c r="H15" s="455">
        <v>1</v>
      </c>
      <c r="I15" s="468" t="s">
        <v>1277</v>
      </c>
      <c r="J15" s="455">
        <v>1</v>
      </c>
      <c r="K15" s="560">
        <f>SUM(K16:K19)</f>
        <v>0</v>
      </c>
      <c r="L15" s="479">
        <v>8</v>
      </c>
      <c r="M15" s="591" t="s">
        <v>1277</v>
      </c>
      <c r="N15" s="468">
        <v>3</v>
      </c>
      <c r="O15" s="468">
        <v>2</v>
      </c>
      <c r="P15" s="479">
        <v>1</v>
      </c>
      <c r="Q15" s="479">
        <v>15</v>
      </c>
      <c r="R15" s="560">
        <f>SUM(R16:R19)</f>
        <v>0</v>
      </c>
      <c r="S15" s="479">
        <v>16</v>
      </c>
      <c r="T15" s="479">
        <v>39</v>
      </c>
      <c r="U15" s="479">
        <v>20</v>
      </c>
      <c r="V15" s="477" t="s">
        <v>1339</v>
      </c>
    </row>
    <row r="16" spans="1:22" ht="15" customHeight="1">
      <c r="A16" s="276" t="s">
        <v>788</v>
      </c>
      <c r="B16" s="497"/>
      <c r="C16" s="497"/>
      <c r="D16" s="497"/>
      <c r="E16" s="497"/>
      <c r="F16" s="497"/>
      <c r="G16" s="498"/>
      <c r="H16" s="498"/>
      <c r="I16" s="498"/>
      <c r="J16" s="498"/>
      <c r="K16" s="498"/>
      <c r="L16" s="498"/>
      <c r="M16" s="498"/>
      <c r="N16" s="498"/>
      <c r="Q16" s="449"/>
      <c r="R16" s="449"/>
      <c r="T16" s="493"/>
      <c r="U16" s="493"/>
      <c r="V16" s="711" t="s">
        <v>790</v>
      </c>
    </row>
    <row r="17" spans="1:22" ht="18" customHeight="1">
      <c r="A17" s="448" t="s">
        <v>20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9"/>
    </row>
    <row r="18" ht="18" customHeight="1">
      <c r="A18" s="448" t="s">
        <v>21</v>
      </c>
    </row>
    <row r="19" spans="1:22" s="120" customFormat="1" ht="12.75">
      <c r="A19" s="448" t="s">
        <v>22</v>
      </c>
      <c r="B19" s="498"/>
      <c r="C19" s="498"/>
      <c r="D19" s="498"/>
      <c r="E19" s="498"/>
      <c r="F19" s="498"/>
      <c r="G19" s="49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</row>
    <row r="20" ht="12.75">
      <c r="A20" s="448" t="s">
        <v>23</v>
      </c>
    </row>
    <row r="21" ht="12.75">
      <c r="A21" s="305" t="s">
        <v>24</v>
      </c>
    </row>
    <row r="22" ht="12.75">
      <c r="A22" s="305" t="s">
        <v>25</v>
      </c>
    </row>
  </sheetData>
  <mergeCells count="5">
    <mergeCell ref="N4:N5"/>
    <mergeCell ref="P4:P5"/>
    <mergeCell ref="A1:V1"/>
    <mergeCell ref="C3:E3"/>
    <mergeCell ref="F3:Q3"/>
  </mergeCells>
  <printOptions/>
  <pageMargins left="0.47" right="0.32" top="0.74" bottom="0.6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K9" sqref="K9"/>
    </sheetView>
  </sheetViews>
  <sheetFormatPr defaultColWidth="9.140625" defaultRowHeight="12.75"/>
  <cols>
    <col min="1" max="1" width="12.8515625" style="145" customWidth="1"/>
    <col min="2" max="11" width="11.7109375" style="145" customWidth="1"/>
    <col min="12" max="12" width="11.00390625" style="145" customWidth="1"/>
    <col min="13" max="16384" width="9.140625" style="145" customWidth="1"/>
  </cols>
  <sheetData>
    <row r="1" spans="1:11" s="144" customFormat="1" ht="32.25" customHeight="1">
      <c r="A1" s="980" t="s">
        <v>785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2" s="144" customFormat="1" ht="32.25" customHeight="1">
      <c r="A2" s="985" t="s">
        <v>612</v>
      </c>
      <c r="B2" s="985"/>
      <c r="C2" s="143"/>
      <c r="D2" s="143"/>
      <c r="E2" s="143"/>
      <c r="F2" s="143"/>
      <c r="G2" s="143"/>
      <c r="H2" s="143"/>
      <c r="I2" s="143"/>
      <c r="J2" s="975" t="s">
        <v>797</v>
      </c>
      <c r="K2" s="975"/>
      <c r="L2" s="975"/>
    </row>
    <row r="3" spans="1:12" s="320" customFormat="1" ht="33" customHeight="1">
      <c r="A3" s="981" t="s">
        <v>1224</v>
      </c>
      <c r="B3" s="983" t="s">
        <v>490</v>
      </c>
      <c r="C3" s="984"/>
      <c r="D3" s="983" t="s">
        <v>491</v>
      </c>
      <c r="E3" s="984"/>
      <c r="F3" s="983" t="s">
        <v>492</v>
      </c>
      <c r="G3" s="984"/>
      <c r="H3" s="983" t="s">
        <v>493</v>
      </c>
      <c r="I3" s="984"/>
      <c r="J3" s="983" t="s">
        <v>494</v>
      </c>
      <c r="K3" s="984"/>
      <c r="L3" s="976" t="s">
        <v>1199</v>
      </c>
    </row>
    <row r="4" spans="1:12" s="320" customFormat="1" ht="33" customHeight="1">
      <c r="A4" s="982"/>
      <c r="B4" s="971"/>
      <c r="C4" s="972"/>
      <c r="D4" s="971" t="s">
        <v>495</v>
      </c>
      <c r="E4" s="972"/>
      <c r="F4" s="971" t="s">
        <v>496</v>
      </c>
      <c r="G4" s="972"/>
      <c r="H4" s="971" t="s">
        <v>497</v>
      </c>
      <c r="I4" s="972"/>
      <c r="J4" s="971" t="s">
        <v>498</v>
      </c>
      <c r="K4" s="972"/>
      <c r="L4" s="977"/>
    </row>
    <row r="5" spans="1:12" s="323" customFormat="1" ht="33" customHeight="1">
      <c r="A5" s="982"/>
      <c r="B5" s="322" t="s">
        <v>499</v>
      </c>
      <c r="C5" s="322" t="s">
        <v>500</v>
      </c>
      <c r="D5" s="322" t="s">
        <v>499</v>
      </c>
      <c r="E5" s="322" t="s">
        <v>500</v>
      </c>
      <c r="F5" s="322" t="s">
        <v>499</v>
      </c>
      <c r="G5" s="322" t="s">
        <v>500</v>
      </c>
      <c r="H5" s="322" t="s">
        <v>499</v>
      </c>
      <c r="I5" s="322" t="s">
        <v>500</v>
      </c>
      <c r="J5" s="322" t="s">
        <v>499</v>
      </c>
      <c r="K5" s="322" t="s">
        <v>500</v>
      </c>
      <c r="L5" s="978"/>
    </row>
    <row r="6" spans="1:12" s="320" customFormat="1" ht="33" customHeight="1">
      <c r="A6" s="972"/>
      <c r="B6" s="324" t="s">
        <v>501</v>
      </c>
      <c r="C6" s="324" t="s">
        <v>502</v>
      </c>
      <c r="D6" s="324" t="s">
        <v>501</v>
      </c>
      <c r="E6" s="324" t="s">
        <v>502</v>
      </c>
      <c r="F6" s="324" t="s">
        <v>501</v>
      </c>
      <c r="G6" s="324" t="s">
        <v>502</v>
      </c>
      <c r="H6" s="324" t="s">
        <v>501</v>
      </c>
      <c r="I6" s="324" t="s">
        <v>502</v>
      </c>
      <c r="J6" s="324" t="s">
        <v>501</v>
      </c>
      <c r="K6" s="324" t="s">
        <v>502</v>
      </c>
      <c r="L6" s="979"/>
    </row>
    <row r="7" spans="1:12" s="148" customFormat="1" ht="44.25" customHeight="1">
      <c r="A7" s="149" t="s">
        <v>138</v>
      </c>
      <c r="B7" s="153">
        <v>0</v>
      </c>
      <c r="C7" s="153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0" t="s">
        <v>138</v>
      </c>
    </row>
    <row r="8" spans="1:12" s="148" customFormat="1" ht="44.25" customHeight="1">
      <c r="A8" s="149" t="s">
        <v>161</v>
      </c>
      <c r="B8" s="153">
        <v>1</v>
      </c>
      <c r="C8" s="656">
        <v>2.5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5">
        <v>1</v>
      </c>
      <c r="K8" s="657">
        <v>2.5</v>
      </c>
      <c r="L8" s="150" t="s">
        <v>161</v>
      </c>
    </row>
    <row r="9" spans="1:12" s="148" customFormat="1" ht="44.25" customHeight="1">
      <c r="A9" s="149" t="s">
        <v>162</v>
      </c>
      <c r="B9" s="153">
        <v>0</v>
      </c>
      <c r="C9" s="153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5">
        <v>0</v>
      </c>
      <c r="K9" s="155">
        <v>0</v>
      </c>
      <c r="L9" s="150" t="s">
        <v>162</v>
      </c>
    </row>
    <row r="10" spans="1:12" s="412" customFormat="1" ht="44.25" customHeight="1">
      <c r="A10" s="410" t="s">
        <v>117</v>
      </c>
      <c r="B10" s="419">
        <v>0</v>
      </c>
      <c r="C10" s="420">
        <v>0</v>
      </c>
      <c r="D10" s="286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86">
        <v>0</v>
      </c>
      <c r="L10" s="411" t="s">
        <v>117</v>
      </c>
    </row>
    <row r="11" spans="1:12" s="412" customFormat="1" ht="44.25" customHeight="1">
      <c r="A11" s="410" t="s">
        <v>848</v>
      </c>
      <c r="B11" s="419">
        <v>1</v>
      </c>
      <c r="C11" s="658">
        <v>0.2</v>
      </c>
      <c r="D11" s="286">
        <v>0</v>
      </c>
      <c r="E11" s="286">
        <v>0</v>
      </c>
      <c r="F11" s="286">
        <v>0</v>
      </c>
      <c r="G11" s="286">
        <v>0</v>
      </c>
      <c r="H11" s="286">
        <v>0</v>
      </c>
      <c r="I11" s="286">
        <v>0</v>
      </c>
      <c r="J11" s="286">
        <v>1</v>
      </c>
      <c r="K11" s="658">
        <v>0.2</v>
      </c>
      <c r="L11" s="411" t="s">
        <v>848</v>
      </c>
    </row>
    <row r="12" spans="1:12" s="421" customFormat="1" ht="44.25" customHeight="1">
      <c r="A12" s="146" t="s">
        <v>745</v>
      </c>
      <c r="B12" s="592">
        <v>2</v>
      </c>
      <c r="C12" s="659">
        <v>0.8</v>
      </c>
      <c r="D12" s="593">
        <v>0</v>
      </c>
      <c r="E12" s="593">
        <v>0</v>
      </c>
      <c r="F12" s="593">
        <v>0</v>
      </c>
      <c r="G12" s="593">
        <v>0</v>
      </c>
      <c r="H12" s="593">
        <v>0</v>
      </c>
      <c r="I12" s="593">
        <v>0</v>
      </c>
      <c r="J12" s="593">
        <v>2</v>
      </c>
      <c r="K12" s="659">
        <v>0.8</v>
      </c>
      <c r="L12" s="147" t="s">
        <v>745</v>
      </c>
    </row>
    <row r="13" spans="1:12" s="151" customFormat="1" ht="18" customHeight="1">
      <c r="A13" s="973" t="s">
        <v>1225</v>
      </c>
      <c r="B13" s="974"/>
      <c r="C13" s="974"/>
      <c r="L13" s="152" t="s">
        <v>1226</v>
      </c>
    </row>
  </sheetData>
  <mergeCells count="15">
    <mergeCell ref="A1:K1"/>
    <mergeCell ref="A3:A6"/>
    <mergeCell ref="B3:C4"/>
    <mergeCell ref="D3:E3"/>
    <mergeCell ref="F3:G3"/>
    <mergeCell ref="H3:I3"/>
    <mergeCell ref="J3:K3"/>
    <mergeCell ref="D4:E4"/>
    <mergeCell ref="F4:G4"/>
    <mergeCell ref="A2:B2"/>
    <mergeCell ref="H4:I4"/>
    <mergeCell ref="J4:K4"/>
    <mergeCell ref="A13:C13"/>
    <mergeCell ref="J2:L2"/>
    <mergeCell ref="L3:L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34"/>
  <sheetViews>
    <sheetView zoomScaleSheetLayoutView="100" workbookViewId="0" topLeftCell="A1">
      <selection activeCell="G24" sqref="G24"/>
    </sheetView>
  </sheetViews>
  <sheetFormatPr defaultColWidth="9.140625" defaultRowHeight="12.75"/>
  <cols>
    <col min="1" max="1" width="14.57421875" style="156" customWidth="1"/>
    <col min="2" max="2" width="10.140625" style="156" customWidth="1"/>
    <col min="3" max="7" width="9.28125" style="156" customWidth="1"/>
    <col min="8" max="8" width="10.00390625" style="156" customWidth="1"/>
    <col min="9" max="11" width="9.00390625" style="161" customWidth="1"/>
    <col min="12" max="12" width="9.57421875" style="161" customWidth="1"/>
    <col min="13" max="14" width="9.00390625" style="161" customWidth="1"/>
    <col min="15" max="15" width="19.140625" style="156" customWidth="1"/>
    <col min="16" max="17" width="7.421875" style="156" customWidth="1"/>
    <col min="18" max="18" width="7.28125" style="156" customWidth="1"/>
    <col min="19" max="20" width="5.28125" style="156" customWidth="1"/>
    <col min="21" max="21" width="7.28125" style="156" customWidth="1"/>
    <col min="22" max="22" width="5.7109375" style="156" bestFit="1" customWidth="1"/>
    <col min="23" max="23" width="7.140625" style="156" customWidth="1"/>
    <col min="24" max="24" width="6.57421875" style="156" customWidth="1"/>
    <col min="25" max="25" width="4.8515625" style="156" customWidth="1"/>
    <col min="26" max="27" width="5.28125" style="156" customWidth="1"/>
    <col min="28" max="28" width="12.140625" style="156" customWidth="1"/>
    <col min="29" max="16384" width="9.140625" style="156" customWidth="1"/>
  </cols>
  <sheetData>
    <row r="1" spans="1:28" s="173" customFormat="1" ht="32.25" customHeight="1">
      <c r="A1" s="980" t="s">
        <v>786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6" s="328" customFormat="1" ht="16.5" customHeight="1">
      <c r="A2" s="325" t="s">
        <v>1228</v>
      </c>
      <c r="B2" s="326"/>
      <c r="C2" s="326"/>
      <c r="D2" s="326"/>
      <c r="E2" s="326"/>
      <c r="F2" s="326"/>
      <c r="G2" s="326"/>
      <c r="H2" s="326"/>
      <c r="I2" s="327"/>
      <c r="J2" s="327"/>
      <c r="K2" s="327"/>
      <c r="L2" s="327"/>
      <c r="M2" s="327"/>
      <c r="N2" s="327"/>
      <c r="O2" s="998" t="s">
        <v>1229</v>
      </c>
      <c r="P2" s="998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15" s="329" customFormat="1" ht="19.5" customHeight="1">
      <c r="A3" s="993" t="s">
        <v>613</v>
      </c>
      <c r="B3" s="1002" t="s">
        <v>503</v>
      </c>
      <c r="C3" s="983" t="s">
        <v>504</v>
      </c>
      <c r="D3" s="991"/>
      <c r="E3" s="991"/>
      <c r="F3" s="991"/>
      <c r="G3" s="992"/>
      <c r="H3" s="1002" t="s">
        <v>505</v>
      </c>
      <c r="I3" s="999" t="s">
        <v>506</v>
      </c>
      <c r="J3" s="1000"/>
      <c r="K3" s="1000"/>
      <c r="L3" s="1000"/>
      <c r="M3" s="1000"/>
      <c r="N3" s="1001"/>
      <c r="O3" s="997" t="s">
        <v>1238</v>
      </c>
    </row>
    <row r="4" spans="1:15" s="328" customFormat="1" ht="19.5" customHeight="1">
      <c r="A4" s="994"/>
      <c r="B4" s="1003"/>
      <c r="C4" s="971" t="s">
        <v>510</v>
      </c>
      <c r="D4" s="987"/>
      <c r="E4" s="987"/>
      <c r="F4" s="987"/>
      <c r="G4" s="988"/>
      <c r="H4" s="1003"/>
      <c r="I4" s="1004" t="s">
        <v>511</v>
      </c>
      <c r="J4" s="1005"/>
      <c r="K4" s="1005"/>
      <c r="L4" s="1005"/>
      <c r="M4" s="1005"/>
      <c r="N4" s="1006"/>
      <c r="O4" s="977"/>
    </row>
    <row r="5" spans="1:15" s="329" customFormat="1" ht="25.5" customHeight="1">
      <c r="A5" s="995"/>
      <c r="B5" s="1003"/>
      <c r="C5" s="322" t="s">
        <v>515</v>
      </c>
      <c r="D5" s="322" t="s">
        <v>516</v>
      </c>
      <c r="E5" s="322" t="s">
        <v>517</v>
      </c>
      <c r="F5" s="322" t="s">
        <v>518</v>
      </c>
      <c r="G5" s="322" t="s">
        <v>1262</v>
      </c>
      <c r="H5" s="1003"/>
      <c r="I5" s="330" t="s">
        <v>519</v>
      </c>
      <c r="J5" s="330" t="s">
        <v>520</v>
      </c>
      <c r="K5" s="330" t="s">
        <v>521</v>
      </c>
      <c r="L5" s="330" t="s">
        <v>522</v>
      </c>
      <c r="M5" s="330" t="s">
        <v>523</v>
      </c>
      <c r="N5" s="331" t="s">
        <v>1227</v>
      </c>
      <c r="O5" s="978"/>
    </row>
    <row r="6" spans="1:15" s="328" customFormat="1" ht="24" customHeight="1">
      <c r="A6" s="996"/>
      <c r="B6" s="332" t="s">
        <v>526</v>
      </c>
      <c r="C6" s="333" t="s">
        <v>527</v>
      </c>
      <c r="D6" s="333" t="s">
        <v>528</v>
      </c>
      <c r="E6" s="333" t="s">
        <v>529</v>
      </c>
      <c r="F6" s="333" t="s">
        <v>1240</v>
      </c>
      <c r="G6" s="333" t="s">
        <v>1241</v>
      </c>
      <c r="H6" s="333" t="s">
        <v>530</v>
      </c>
      <c r="I6" s="334" t="s">
        <v>1242</v>
      </c>
      <c r="J6" s="334" t="s">
        <v>1243</v>
      </c>
      <c r="K6" s="334" t="s">
        <v>1244</v>
      </c>
      <c r="L6" s="334" t="s">
        <v>1230</v>
      </c>
      <c r="M6" s="335" t="s">
        <v>531</v>
      </c>
      <c r="N6" s="334" t="s">
        <v>1231</v>
      </c>
      <c r="O6" s="979"/>
    </row>
    <row r="7" spans="1:15" s="159" customFormat="1" ht="15" customHeight="1">
      <c r="A7" s="149" t="s">
        <v>138</v>
      </c>
      <c r="B7" s="163">
        <v>129</v>
      </c>
      <c r="C7" s="153">
        <v>12</v>
      </c>
      <c r="D7" s="153">
        <v>24</v>
      </c>
      <c r="E7" s="153">
        <v>6</v>
      </c>
      <c r="F7" s="153">
        <v>0</v>
      </c>
      <c r="G7" s="153">
        <v>0</v>
      </c>
      <c r="H7" s="153">
        <v>14</v>
      </c>
      <c r="I7" s="162">
        <v>6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50" t="s">
        <v>138</v>
      </c>
    </row>
    <row r="8" spans="1:15" s="159" customFormat="1" ht="15" customHeight="1">
      <c r="A8" s="149" t="s">
        <v>161</v>
      </c>
      <c r="B8" s="163">
        <v>138</v>
      </c>
      <c r="C8" s="153">
        <v>12</v>
      </c>
      <c r="D8" s="153">
        <v>24</v>
      </c>
      <c r="E8" s="153">
        <v>6</v>
      </c>
      <c r="F8" s="153">
        <v>0</v>
      </c>
      <c r="G8" s="153">
        <v>0</v>
      </c>
      <c r="H8" s="153">
        <v>15</v>
      </c>
      <c r="I8" s="162">
        <v>6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50" t="s">
        <v>161</v>
      </c>
    </row>
    <row r="9" spans="1:15" s="159" customFormat="1" ht="15" customHeight="1">
      <c r="A9" s="149" t="s">
        <v>162</v>
      </c>
      <c r="B9" s="163">
        <v>156</v>
      </c>
      <c r="C9" s="153">
        <v>8</v>
      </c>
      <c r="D9" s="153">
        <v>32</v>
      </c>
      <c r="E9" s="153">
        <v>1</v>
      </c>
      <c r="F9" s="153">
        <v>0</v>
      </c>
      <c r="G9" s="153">
        <v>0</v>
      </c>
      <c r="H9" s="153">
        <v>16</v>
      </c>
      <c r="I9" s="162">
        <v>4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50" t="s">
        <v>162</v>
      </c>
    </row>
    <row r="10" spans="1:15" s="423" customFormat="1" ht="15" customHeight="1">
      <c r="A10" s="410" t="s">
        <v>117</v>
      </c>
      <c r="B10" s="419">
        <v>157</v>
      </c>
      <c r="C10" s="179">
        <v>8</v>
      </c>
      <c r="D10" s="179">
        <v>33</v>
      </c>
      <c r="E10" s="179">
        <v>8</v>
      </c>
      <c r="F10" s="179">
        <v>0</v>
      </c>
      <c r="G10" s="179">
        <v>0</v>
      </c>
      <c r="H10" s="179">
        <v>16</v>
      </c>
      <c r="I10" s="422">
        <v>2</v>
      </c>
      <c r="J10" s="422">
        <v>0</v>
      </c>
      <c r="K10" s="422">
        <v>0</v>
      </c>
      <c r="L10" s="422">
        <v>0</v>
      </c>
      <c r="M10" s="422">
        <v>2</v>
      </c>
      <c r="N10" s="422">
        <v>0</v>
      </c>
      <c r="O10" s="411" t="s">
        <v>117</v>
      </c>
    </row>
    <row r="11" spans="1:15" s="423" customFormat="1" ht="15" customHeight="1">
      <c r="A11" s="410" t="s">
        <v>717</v>
      </c>
      <c r="B11" s="419">
        <v>157</v>
      </c>
      <c r="C11" s="179">
        <v>7</v>
      </c>
      <c r="D11" s="179">
        <v>34</v>
      </c>
      <c r="E11" s="179">
        <v>8</v>
      </c>
      <c r="F11" s="179">
        <v>0</v>
      </c>
      <c r="G11" s="179">
        <v>0</v>
      </c>
      <c r="H11" s="179">
        <v>16</v>
      </c>
      <c r="I11" s="422">
        <v>2</v>
      </c>
      <c r="J11" s="422">
        <v>0</v>
      </c>
      <c r="K11" s="422">
        <v>0</v>
      </c>
      <c r="L11" s="422">
        <v>0</v>
      </c>
      <c r="M11" s="422">
        <v>2</v>
      </c>
      <c r="N11" s="422">
        <v>0</v>
      </c>
      <c r="O11" s="411" t="s">
        <v>717</v>
      </c>
    </row>
    <row r="12" spans="1:15" s="151" customFormat="1" ht="15" customHeight="1">
      <c r="A12" s="106" t="s">
        <v>745</v>
      </c>
      <c r="B12" s="557">
        <v>163</v>
      </c>
      <c r="C12" s="558">
        <v>7</v>
      </c>
      <c r="D12" s="558">
        <v>34</v>
      </c>
      <c r="E12" s="558">
        <v>1</v>
      </c>
      <c r="F12" s="558">
        <v>0</v>
      </c>
      <c r="G12" s="558">
        <v>0</v>
      </c>
      <c r="H12" s="558">
        <v>16</v>
      </c>
      <c r="I12" s="558">
        <v>2</v>
      </c>
      <c r="J12" s="558">
        <v>0</v>
      </c>
      <c r="K12" s="558">
        <v>0</v>
      </c>
      <c r="L12" s="558">
        <v>0</v>
      </c>
      <c r="M12" s="558">
        <v>1</v>
      </c>
      <c r="N12" s="550">
        <v>0</v>
      </c>
      <c r="O12" s="107" t="s">
        <v>746</v>
      </c>
    </row>
    <row r="13" spans="1:15" s="160" customFormat="1" ht="15" customHeight="1">
      <c r="A13" s="404" t="s">
        <v>26</v>
      </c>
      <c r="B13" s="541">
        <v>7</v>
      </c>
      <c r="C13" s="542">
        <v>0</v>
      </c>
      <c r="D13" s="542">
        <v>1</v>
      </c>
      <c r="E13" s="542">
        <v>0</v>
      </c>
      <c r="F13" s="542">
        <v>0</v>
      </c>
      <c r="G13" s="542">
        <v>0</v>
      </c>
      <c r="H13" s="542">
        <v>0</v>
      </c>
      <c r="I13" s="542">
        <v>0</v>
      </c>
      <c r="J13" s="542">
        <v>0</v>
      </c>
      <c r="K13" s="542">
        <v>0</v>
      </c>
      <c r="L13" s="542">
        <v>0</v>
      </c>
      <c r="M13" s="542">
        <v>0</v>
      </c>
      <c r="N13" s="542">
        <v>0</v>
      </c>
      <c r="O13" s="171" t="s">
        <v>35</v>
      </c>
    </row>
    <row r="14" spans="1:15" s="160" customFormat="1" ht="15" customHeight="1">
      <c r="A14" s="404" t="s">
        <v>27</v>
      </c>
      <c r="B14" s="541">
        <v>54</v>
      </c>
      <c r="C14" s="542">
        <v>2</v>
      </c>
      <c r="D14" s="542">
        <v>11</v>
      </c>
      <c r="E14" s="542">
        <v>1</v>
      </c>
      <c r="F14" s="542">
        <v>0</v>
      </c>
      <c r="G14" s="542">
        <v>0</v>
      </c>
      <c r="H14" s="542">
        <v>4</v>
      </c>
      <c r="I14" s="542">
        <v>1</v>
      </c>
      <c r="J14" s="542">
        <v>0</v>
      </c>
      <c r="K14" s="542">
        <v>0</v>
      </c>
      <c r="L14" s="542">
        <v>0</v>
      </c>
      <c r="M14" s="542">
        <v>0</v>
      </c>
      <c r="N14" s="542">
        <v>0</v>
      </c>
      <c r="O14" s="171" t="s">
        <v>35</v>
      </c>
    </row>
    <row r="15" spans="1:15" s="160" customFormat="1" ht="15" customHeight="1">
      <c r="A15" s="404" t="s">
        <v>28</v>
      </c>
      <c r="B15" s="541">
        <v>36</v>
      </c>
      <c r="C15" s="542">
        <v>0</v>
      </c>
      <c r="D15" s="542">
        <v>9</v>
      </c>
      <c r="E15" s="542">
        <v>0</v>
      </c>
      <c r="F15" s="542">
        <v>0</v>
      </c>
      <c r="G15" s="542">
        <v>0</v>
      </c>
      <c r="H15" s="542">
        <v>3</v>
      </c>
      <c r="I15" s="542">
        <v>1</v>
      </c>
      <c r="J15" s="542">
        <v>0</v>
      </c>
      <c r="K15" s="542">
        <v>0</v>
      </c>
      <c r="L15" s="542">
        <v>0</v>
      </c>
      <c r="M15" s="542">
        <v>0</v>
      </c>
      <c r="N15" s="542">
        <v>0</v>
      </c>
      <c r="O15" s="171" t="s">
        <v>1263</v>
      </c>
    </row>
    <row r="16" spans="1:15" s="160" customFormat="1" ht="15" customHeight="1">
      <c r="A16" s="404" t="s">
        <v>29</v>
      </c>
      <c r="B16" s="541">
        <v>35</v>
      </c>
      <c r="C16" s="542">
        <v>3</v>
      </c>
      <c r="D16" s="542">
        <v>5</v>
      </c>
      <c r="E16" s="542">
        <v>0</v>
      </c>
      <c r="F16" s="542">
        <v>0</v>
      </c>
      <c r="G16" s="542">
        <v>0</v>
      </c>
      <c r="H16" s="542">
        <v>4</v>
      </c>
      <c r="I16" s="542">
        <v>0</v>
      </c>
      <c r="J16" s="542">
        <v>0</v>
      </c>
      <c r="K16" s="542">
        <v>0</v>
      </c>
      <c r="L16" s="542">
        <v>0</v>
      </c>
      <c r="M16" s="542">
        <v>1</v>
      </c>
      <c r="N16" s="542">
        <v>0</v>
      </c>
      <c r="O16" s="171" t="s">
        <v>36</v>
      </c>
    </row>
    <row r="17" spans="1:15" s="160" customFormat="1" ht="15" customHeight="1">
      <c r="A17" s="476" t="s">
        <v>30</v>
      </c>
      <c r="B17" s="543">
        <v>31</v>
      </c>
      <c r="C17" s="544">
        <v>2</v>
      </c>
      <c r="D17" s="544">
        <v>8</v>
      </c>
      <c r="E17" s="544">
        <v>0</v>
      </c>
      <c r="F17" s="544">
        <v>0</v>
      </c>
      <c r="G17" s="544">
        <v>0</v>
      </c>
      <c r="H17" s="544">
        <v>5</v>
      </c>
      <c r="I17" s="544">
        <v>0</v>
      </c>
      <c r="J17" s="544">
        <v>0</v>
      </c>
      <c r="K17" s="544">
        <v>0</v>
      </c>
      <c r="L17" s="544">
        <v>0</v>
      </c>
      <c r="M17" s="544">
        <v>0</v>
      </c>
      <c r="N17" s="544">
        <v>0</v>
      </c>
      <c r="O17" s="172" t="s">
        <v>37</v>
      </c>
    </row>
    <row r="18" spans="9:14" s="160" customFormat="1" ht="12.75" customHeight="1">
      <c r="I18" s="169"/>
      <c r="J18" s="169"/>
      <c r="K18" s="169"/>
      <c r="L18" s="169"/>
      <c r="M18" s="169"/>
      <c r="N18" s="169"/>
    </row>
    <row r="19" spans="1:15" s="336" customFormat="1" ht="19.5" customHeight="1">
      <c r="A19" s="993" t="s">
        <v>613</v>
      </c>
      <c r="B19" s="983" t="s">
        <v>1235</v>
      </c>
      <c r="C19" s="991"/>
      <c r="D19" s="992"/>
      <c r="E19" s="983" t="s">
        <v>1236</v>
      </c>
      <c r="F19" s="991"/>
      <c r="G19" s="992"/>
      <c r="H19" s="983" t="s">
        <v>1237</v>
      </c>
      <c r="I19" s="991"/>
      <c r="J19" s="992"/>
      <c r="K19" s="983" t="s">
        <v>507</v>
      </c>
      <c r="L19" s="993"/>
      <c r="M19" s="983" t="s">
        <v>508</v>
      </c>
      <c r="N19" s="992"/>
      <c r="O19" s="986" t="s">
        <v>1238</v>
      </c>
    </row>
    <row r="20" spans="1:15" s="338" customFormat="1" ht="19.5" customHeight="1">
      <c r="A20" s="994"/>
      <c r="B20" s="971" t="s">
        <v>512</v>
      </c>
      <c r="C20" s="987"/>
      <c r="D20" s="988"/>
      <c r="E20" s="971" t="s">
        <v>513</v>
      </c>
      <c r="F20" s="987"/>
      <c r="G20" s="988"/>
      <c r="H20" s="971" t="s">
        <v>514</v>
      </c>
      <c r="I20" s="987"/>
      <c r="J20" s="988"/>
      <c r="K20" s="337"/>
      <c r="L20" s="321"/>
      <c r="M20" s="337"/>
      <c r="N20" s="321"/>
      <c r="O20" s="977"/>
    </row>
    <row r="21" spans="1:15" s="338" customFormat="1" ht="19.5" customHeight="1">
      <c r="A21" s="995"/>
      <c r="B21" s="339" t="s">
        <v>1239</v>
      </c>
      <c r="C21" s="339">
        <v>46</v>
      </c>
      <c r="D21" s="339" t="s">
        <v>1268</v>
      </c>
      <c r="E21" s="339" t="s">
        <v>1269</v>
      </c>
      <c r="F21" s="339">
        <v>27</v>
      </c>
      <c r="G21" s="339">
        <v>35</v>
      </c>
      <c r="H21" s="322" t="s">
        <v>523</v>
      </c>
      <c r="I21" s="322" t="s">
        <v>524</v>
      </c>
      <c r="J21" s="322" t="s">
        <v>525</v>
      </c>
      <c r="K21" s="340"/>
      <c r="L21" s="341"/>
      <c r="M21" s="340"/>
      <c r="N21" s="341"/>
      <c r="O21" s="978"/>
    </row>
    <row r="22" spans="1:15" s="338" customFormat="1" ht="24" customHeight="1">
      <c r="A22" s="996"/>
      <c r="B22" s="333" t="s">
        <v>1264</v>
      </c>
      <c r="C22" s="333"/>
      <c r="D22" s="333" t="s">
        <v>1265</v>
      </c>
      <c r="E22" s="333" t="s">
        <v>532</v>
      </c>
      <c r="F22" s="333"/>
      <c r="G22" s="333"/>
      <c r="H22" s="335" t="s">
        <v>531</v>
      </c>
      <c r="I22" s="335" t="s">
        <v>533</v>
      </c>
      <c r="J22" s="334" t="s">
        <v>1232</v>
      </c>
      <c r="K22" s="989" t="s">
        <v>1266</v>
      </c>
      <c r="L22" s="990"/>
      <c r="M22" s="989" t="s">
        <v>1267</v>
      </c>
      <c r="N22" s="990"/>
      <c r="O22" s="979"/>
    </row>
    <row r="23" spans="1:15" ht="15" customHeight="1">
      <c r="A23" s="149" t="s">
        <v>138</v>
      </c>
      <c r="B23" s="153">
        <v>0</v>
      </c>
      <c r="C23" s="166">
        <v>2</v>
      </c>
      <c r="D23" s="153">
        <v>3</v>
      </c>
      <c r="E23" s="165" t="s">
        <v>1233</v>
      </c>
      <c r="F23" s="153">
        <v>5</v>
      </c>
      <c r="G23" s="153">
        <v>1</v>
      </c>
      <c r="H23" s="153">
        <v>5</v>
      </c>
      <c r="I23" s="153">
        <v>0</v>
      </c>
      <c r="J23" s="153">
        <v>0</v>
      </c>
      <c r="K23" s="162">
        <v>0</v>
      </c>
      <c r="L23" s="153">
        <v>1</v>
      </c>
      <c r="M23" s="162">
        <v>0</v>
      </c>
      <c r="N23" s="153">
        <v>2</v>
      </c>
      <c r="O23" s="150" t="s">
        <v>138</v>
      </c>
    </row>
    <row r="24" spans="1:15" ht="15" customHeight="1">
      <c r="A24" s="149" t="s">
        <v>161</v>
      </c>
      <c r="B24" s="153">
        <v>0</v>
      </c>
      <c r="C24" s="166">
        <v>2</v>
      </c>
      <c r="D24" s="153">
        <v>3</v>
      </c>
      <c r="E24" s="165" t="s">
        <v>1233</v>
      </c>
      <c r="F24" s="153">
        <v>5</v>
      </c>
      <c r="G24" s="153">
        <v>1</v>
      </c>
      <c r="H24" s="153">
        <v>6</v>
      </c>
      <c r="I24" s="153">
        <v>0</v>
      </c>
      <c r="J24" s="153">
        <v>0</v>
      </c>
      <c r="K24" s="162">
        <v>0</v>
      </c>
      <c r="L24" s="153">
        <v>2</v>
      </c>
      <c r="M24" s="162">
        <v>0</v>
      </c>
      <c r="N24" s="153">
        <v>2</v>
      </c>
      <c r="O24" s="150" t="s">
        <v>161</v>
      </c>
    </row>
    <row r="25" spans="1:15" ht="15" customHeight="1">
      <c r="A25" s="149" t="s">
        <v>162</v>
      </c>
      <c r="B25" s="153">
        <v>0</v>
      </c>
      <c r="C25" s="166">
        <v>1</v>
      </c>
      <c r="D25" s="153">
        <v>4</v>
      </c>
      <c r="E25" s="165" t="s">
        <v>1233</v>
      </c>
      <c r="F25" s="153">
        <v>5</v>
      </c>
      <c r="G25" s="153">
        <v>1</v>
      </c>
      <c r="H25" s="153">
        <v>6</v>
      </c>
      <c r="I25" s="153">
        <v>0</v>
      </c>
      <c r="J25" s="153">
        <v>1</v>
      </c>
      <c r="K25" s="162">
        <v>0</v>
      </c>
      <c r="L25" s="153">
        <v>4</v>
      </c>
      <c r="M25" s="162">
        <v>0</v>
      </c>
      <c r="N25" s="153">
        <v>0</v>
      </c>
      <c r="O25" s="150" t="s">
        <v>162</v>
      </c>
    </row>
    <row r="26" spans="1:15" s="423" customFormat="1" ht="15" customHeight="1">
      <c r="A26" s="410" t="s">
        <v>117</v>
      </c>
      <c r="B26" s="179">
        <v>0</v>
      </c>
      <c r="C26" s="179">
        <v>1</v>
      </c>
      <c r="D26" s="179">
        <v>3</v>
      </c>
      <c r="E26" s="158" t="s">
        <v>1277</v>
      </c>
      <c r="F26" s="179">
        <v>5</v>
      </c>
      <c r="G26" s="179">
        <v>1</v>
      </c>
      <c r="H26" s="179">
        <v>7</v>
      </c>
      <c r="I26" s="179">
        <v>0</v>
      </c>
      <c r="J26" s="179">
        <v>1</v>
      </c>
      <c r="K26" s="162">
        <v>0</v>
      </c>
      <c r="L26" s="179">
        <v>3</v>
      </c>
      <c r="M26" s="162">
        <v>0</v>
      </c>
      <c r="N26" s="179">
        <v>1</v>
      </c>
      <c r="O26" s="411" t="s">
        <v>117</v>
      </c>
    </row>
    <row r="27" spans="1:15" s="423" customFormat="1" ht="15" customHeight="1">
      <c r="A27" s="410" t="s">
        <v>717</v>
      </c>
      <c r="B27" s="179">
        <v>0</v>
      </c>
      <c r="C27" s="179">
        <v>1</v>
      </c>
      <c r="D27" s="179">
        <v>3</v>
      </c>
      <c r="E27" s="158" t="s">
        <v>1277</v>
      </c>
      <c r="F27" s="179">
        <v>5</v>
      </c>
      <c r="G27" s="179">
        <v>1</v>
      </c>
      <c r="H27" s="179">
        <v>6</v>
      </c>
      <c r="I27" s="179">
        <v>0</v>
      </c>
      <c r="J27" s="179">
        <v>0</v>
      </c>
      <c r="K27" s="424">
        <v>4</v>
      </c>
      <c r="L27" s="162">
        <v>0</v>
      </c>
      <c r="M27" s="162">
        <v>0</v>
      </c>
      <c r="N27" s="162">
        <v>0</v>
      </c>
      <c r="O27" s="411" t="s">
        <v>717</v>
      </c>
    </row>
    <row r="28" spans="1:15" ht="15" customHeight="1">
      <c r="A28" s="106" t="s">
        <v>745</v>
      </c>
      <c r="B28" s="719">
        <v>0</v>
      </c>
      <c r="C28" s="558">
        <v>1</v>
      </c>
      <c r="D28" s="558">
        <v>3</v>
      </c>
      <c r="E28" s="558">
        <v>0</v>
      </c>
      <c r="F28" s="558">
        <v>5</v>
      </c>
      <c r="G28" s="558">
        <v>1</v>
      </c>
      <c r="H28" s="558">
        <v>6</v>
      </c>
      <c r="I28" s="558">
        <v>0</v>
      </c>
      <c r="J28" s="558">
        <v>0</v>
      </c>
      <c r="K28" s="558">
        <v>4</v>
      </c>
      <c r="L28" s="558">
        <v>0</v>
      </c>
      <c r="M28" s="558">
        <v>0</v>
      </c>
      <c r="N28" s="559">
        <v>0</v>
      </c>
      <c r="O28" s="107" t="s">
        <v>1282</v>
      </c>
    </row>
    <row r="29" spans="1:15" ht="22.5" customHeight="1">
      <c r="A29" s="404" t="s">
        <v>26</v>
      </c>
      <c r="B29" s="541">
        <v>0</v>
      </c>
      <c r="C29" s="542">
        <v>0</v>
      </c>
      <c r="D29" s="542">
        <v>0</v>
      </c>
      <c r="E29" s="542">
        <v>0</v>
      </c>
      <c r="F29" s="542">
        <v>0</v>
      </c>
      <c r="G29" s="542">
        <v>0</v>
      </c>
      <c r="H29" s="542">
        <v>0</v>
      </c>
      <c r="I29" s="542">
        <v>0</v>
      </c>
      <c r="J29" s="542">
        <v>0</v>
      </c>
      <c r="K29" s="542">
        <v>0</v>
      </c>
      <c r="L29" s="542">
        <v>0</v>
      </c>
      <c r="M29" s="542">
        <v>0</v>
      </c>
      <c r="N29" s="545">
        <v>0</v>
      </c>
      <c r="O29" s="171" t="s">
        <v>35</v>
      </c>
    </row>
    <row r="30" spans="1:15" ht="22.5" customHeight="1">
      <c r="A30" s="404" t="s">
        <v>27</v>
      </c>
      <c r="B30" s="542">
        <v>0</v>
      </c>
      <c r="C30" s="542">
        <v>0</v>
      </c>
      <c r="D30" s="542">
        <v>3</v>
      </c>
      <c r="E30" s="542">
        <v>0</v>
      </c>
      <c r="F30" s="542">
        <v>3</v>
      </c>
      <c r="G30" s="542">
        <v>0</v>
      </c>
      <c r="H30" s="542">
        <v>1</v>
      </c>
      <c r="I30" s="542">
        <v>0</v>
      </c>
      <c r="J30" s="542">
        <v>0</v>
      </c>
      <c r="K30" s="542">
        <v>2</v>
      </c>
      <c r="L30" s="542">
        <v>0</v>
      </c>
      <c r="M30" s="542">
        <v>0</v>
      </c>
      <c r="N30" s="545">
        <v>0</v>
      </c>
      <c r="O30" s="171" t="s">
        <v>35</v>
      </c>
    </row>
    <row r="31" spans="1:15" ht="22.5" customHeight="1">
      <c r="A31" s="404" t="s">
        <v>28</v>
      </c>
      <c r="B31" s="542">
        <v>0</v>
      </c>
      <c r="C31" s="542">
        <v>1</v>
      </c>
      <c r="D31" s="542">
        <v>0</v>
      </c>
      <c r="E31" s="542">
        <v>0</v>
      </c>
      <c r="F31" s="542">
        <v>1</v>
      </c>
      <c r="G31" s="542">
        <v>1</v>
      </c>
      <c r="H31" s="542">
        <v>1</v>
      </c>
      <c r="I31" s="542">
        <v>0</v>
      </c>
      <c r="J31" s="542">
        <v>0</v>
      </c>
      <c r="K31" s="542">
        <v>1</v>
      </c>
      <c r="L31" s="542">
        <v>0</v>
      </c>
      <c r="M31" s="542">
        <v>0</v>
      </c>
      <c r="N31" s="545">
        <v>0</v>
      </c>
      <c r="O31" s="171" t="s">
        <v>1263</v>
      </c>
    </row>
    <row r="32" spans="1:15" ht="22.5" customHeight="1">
      <c r="A32" s="404" t="s">
        <v>29</v>
      </c>
      <c r="B32" s="542">
        <v>0</v>
      </c>
      <c r="C32" s="542">
        <v>0</v>
      </c>
      <c r="D32" s="542">
        <v>0</v>
      </c>
      <c r="E32" s="542">
        <v>0</v>
      </c>
      <c r="F32" s="542">
        <v>1</v>
      </c>
      <c r="G32" s="542">
        <v>0</v>
      </c>
      <c r="H32" s="542">
        <v>2</v>
      </c>
      <c r="I32" s="542">
        <v>0</v>
      </c>
      <c r="J32" s="542">
        <v>0</v>
      </c>
      <c r="K32" s="542">
        <v>1</v>
      </c>
      <c r="L32" s="542">
        <v>0</v>
      </c>
      <c r="M32" s="542">
        <v>0</v>
      </c>
      <c r="N32" s="545">
        <v>0</v>
      </c>
      <c r="O32" s="171" t="s">
        <v>36</v>
      </c>
    </row>
    <row r="33" spans="1:15" ht="22.5" customHeight="1">
      <c r="A33" s="476" t="s">
        <v>30</v>
      </c>
      <c r="B33" s="544">
        <v>0</v>
      </c>
      <c r="C33" s="544">
        <v>0</v>
      </c>
      <c r="D33" s="544">
        <v>0</v>
      </c>
      <c r="E33" s="544">
        <v>0</v>
      </c>
      <c r="F33" s="544">
        <v>0</v>
      </c>
      <c r="G33" s="544">
        <v>0</v>
      </c>
      <c r="H33" s="544">
        <v>2</v>
      </c>
      <c r="I33" s="544">
        <v>0</v>
      </c>
      <c r="J33" s="544">
        <v>0</v>
      </c>
      <c r="K33" s="544">
        <v>0</v>
      </c>
      <c r="L33" s="544">
        <v>0</v>
      </c>
      <c r="M33" s="544">
        <v>0</v>
      </c>
      <c r="N33" s="546">
        <v>0</v>
      </c>
      <c r="O33" s="172" t="s">
        <v>37</v>
      </c>
    </row>
    <row r="34" spans="1:27" ht="12.75">
      <c r="A34" s="138" t="s">
        <v>1260</v>
      </c>
      <c r="B34" s="160"/>
      <c r="C34" s="160"/>
      <c r="D34" s="160"/>
      <c r="E34" s="160"/>
      <c r="F34" s="160"/>
      <c r="G34" s="160"/>
      <c r="H34" s="160"/>
      <c r="I34" s="169"/>
      <c r="J34" s="169"/>
      <c r="K34" s="169"/>
      <c r="L34" s="169"/>
      <c r="M34" s="169"/>
      <c r="N34" s="169"/>
      <c r="O34" s="170" t="s">
        <v>1261</v>
      </c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</sheetData>
  <mergeCells count="22">
    <mergeCell ref="O2:P2"/>
    <mergeCell ref="A3:A6"/>
    <mergeCell ref="C3:G3"/>
    <mergeCell ref="I3:N3"/>
    <mergeCell ref="H3:H5"/>
    <mergeCell ref="C4:G4"/>
    <mergeCell ref="I4:N4"/>
    <mergeCell ref="B3:B5"/>
    <mergeCell ref="M19:N19"/>
    <mergeCell ref="A19:A22"/>
    <mergeCell ref="B19:D19"/>
    <mergeCell ref="O3:O6"/>
    <mergeCell ref="A1:O1"/>
    <mergeCell ref="O19:O22"/>
    <mergeCell ref="B20:D20"/>
    <mergeCell ref="E20:G20"/>
    <mergeCell ref="H20:J20"/>
    <mergeCell ref="K22:L22"/>
    <mergeCell ref="M22:N22"/>
    <mergeCell ref="E19:G19"/>
    <mergeCell ref="H19:J19"/>
    <mergeCell ref="K19:L19"/>
  </mergeCells>
  <printOptions/>
  <pageMargins left="0.7480314960629921" right="0.7480314960629921" top="0.81" bottom="0.21" header="0.5118110236220472" footer="0.16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zoomScaleSheetLayoutView="100" workbookViewId="0" topLeftCell="A3">
      <selection activeCell="E31" sqref="E31"/>
    </sheetView>
  </sheetViews>
  <sheetFormatPr defaultColWidth="9.140625" defaultRowHeight="12.75"/>
  <cols>
    <col min="1" max="1" width="12.421875" style="156" customWidth="1"/>
    <col min="2" max="3" width="10.00390625" style="156" customWidth="1"/>
    <col min="4" max="4" width="9.7109375" style="156" customWidth="1"/>
    <col min="5" max="5" width="8.7109375" style="156" customWidth="1"/>
    <col min="6" max="6" width="10.140625" style="156" customWidth="1"/>
    <col min="7" max="7" width="10.00390625" style="156" customWidth="1"/>
    <col min="8" max="8" width="8.8515625" style="156" customWidth="1"/>
    <col min="9" max="9" width="8.7109375" style="161" customWidth="1"/>
    <col min="10" max="10" width="8.00390625" style="161" customWidth="1"/>
    <col min="11" max="11" width="8.421875" style="161" customWidth="1"/>
    <col min="12" max="12" width="10.28125" style="161" customWidth="1"/>
    <col min="13" max="13" width="10.140625" style="161" customWidth="1"/>
    <col min="14" max="14" width="9.8515625" style="161" customWidth="1"/>
    <col min="15" max="15" width="20.7109375" style="156" customWidth="1"/>
    <col min="16" max="17" width="7.421875" style="156" customWidth="1"/>
    <col min="18" max="18" width="7.28125" style="156" customWidth="1"/>
    <col min="19" max="20" width="5.28125" style="156" customWidth="1"/>
    <col min="21" max="21" width="7.28125" style="156" customWidth="1"/>
    <col min="22" max="22" width="5.7109375" style="156" bestFit="1" customWidth="1"/>
    <col min="23" max="23" width="7.140625" style="156" customWidth="1"/>
    <col min="24" max="24" width="6.57421875" style="156" customWidth="1"/>
    <col min="25" max="25" width="4.8515625" style="156" customWidth="1"/>
    <col min="26" max="27" width="5.28125" style="156" customWidth="1"/>
    <col min="28" max="28" width="12.140625" style="156" customWidth="1"/>
    <col min="29" max="16384" width="9.140625" style="156" customWidth="1"/>
  </cols>
  <sheetData>
    <row r="1" spans="1:28" s="173" customFormat="1" ht="32.25" customHeight="1">
      <c r="A1" s="980" t="s">
        <v>814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6" s="328" customFormat="1" ht="18.75" customHeight="1">
      <c r="A2" s="325" t="s">
        <v>1228</v>
      </c>
      <c r="B2" s="326"/>
      <c r="C2" s="326"/>
      <c r="D2" s="326"/>
      <c r="E2" s="326"/>
      <c r="F2" s="326"/>
      <c r="G2" s="326"/>
      <c r="H2" s="326"/>
      <c r="I2" s="327"/>
      <c r="J2" s="327"/>
      <c r="K2" s="327"/>
      <c r="L2" s="327"/>
      <c r="M2" s="327"/>
      <c r="N2" s="327"/>
      <c r="O2" s="342" t="s">
        <v>1229</v>
      </c>
      <c r="P2" s="343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15" s="328" customFormat="1" ht="13.5" customHeight="1">
      <c r="A3" s="981" t="s">
        <v>614</v>
      </c>
      <c r="B3" s="1012" t="s">
        <v>535</v>
      </c>
      <c r="C3" s="1017"/>
      <c r="D3" s="344" t="s">
        <v>536</v>
      </c>
      <c r="E3" s="344" t="s">
        <v>537</v>
      </c>
      <c r="F3" s="344" t="s">
        <v>538</v>
      </c>
      <c r="G3" s="1012" t="s">
        <v>539</v>
      </c>
      <c r="H3" s="1017"/>
      <c r="I3" s="330" t="s">
        <v>540</v>
      </c>
      <c r="J3" s="330" t="s">
        <v>541</v>
      </c>
      <c r="K3" s="330" t="s">
        <v>561</v>
      </c>
      <c r="L3" s="330" t="s">
        <v>1234</v>
      </c>
      <c r="M3" s="330" t="s">
        <v>562</v>
      </c>
      <c r="N3" s="330" t="s">
        <v>1245</v>
      </c>
      <c r="O3" s="1009" t="s">
        <v>1238</v>
      </c>
    </row>
    <row r="4" spans="1:15" s="328" customFormat="1" ht="12.75" customHeight="1">
      <c r="A4" s="982"/>
      <c r="B4" s="1007" t="s">
        <v>568</v>
      </c>
      <c r="C4" s="1008"/>
      <c r="D4" s="345"/>
      <c r="E4" s="346" t="s">
        <v>1246</v>
      </c>
      <c r="F4" s="346" t="s">
        <v>569</v>
      </c>
      <c r="G4" s="1007" t="s">
        <v>570</v>
      </c>
      <c r="H4" s="1008"/>
      <c r="I4" s="347"/>
      <c r="J4" s="347"/>
      <c r="K4" s="347"/>
      <c r="L4" s="348" t="s">
        <v>1247</v>
      </c>
      <c r="M4" s="347" t="s">
        <v>1248</v>
      </c>
      <c r="N4" s="348" t="s">
        <v>571</v>
      </c>
      <c r="O4" s="977"/>
    </row>
    <row r="5" spans="1:15" s="328" customFormat="1" ht="12.75" customHeight="1">
      <c r="A5" s="982"/>
      <c r="B5" s="349" t="s">
        <v>1252</v>
      </c>
      <c r="C5" s="349" t="s">
        <v>1253</v>
      </c>
      <c r="D5" s="345" t="s">
        <v>1254</v>
      </c>
      <c r="E5" s="345" t="s">
        <v>1254</v>
      </c>
      <c r="F5" s="345"/>
      <c r="G5" s="344" t="s">
        <v>572</v>
      </c>
      <c r="H5" s="344" t="s">
        <v>573</v>
      </c>
      <c r="I5" s="350"/>
      <c r="J5" s="350"/>
      <c r="K5" s="350"/>
      <c r="L5" s="347" t="s">
        <v>1254</v>
      </c>
      <c r="M5" s="351"/>
      <c r="N5" s="351"/>
      <c r="O5" s="977"/>
    </row>
    <row r="6" spans="1:15" s="328" customFormat="1" ht="13.5" customHeight="1">
      <c r="A6" s="982"/>
      <c r="B6" s="345" t="s">
        <v>1255</v>
      </c>
      <c r="C6" s="345" t="s">
        <v>1256</v>
      </c>
      <c r="D6" s="352"/>
      <c r="E6" s="353" t="s">
        <v>1254</v>
      </c>
      <c r="F6" s="352"/>
      <c r="G6" s="346" t="s">
        <v>577</v>
      </c>
      <c r="H6" s="346" t="s">
        <v>578</v>
      </c>
      <c r="I6" s="347"/>
      <c r="J6" s="347"/>
      <c r="K6" s="347"/>
      <c r="L6" s="351"/>
      <c r="M6" s="351"/>
      <c r="N6" s="351"/>
      <c r="O6" s="977"/>
    </row>
    <row r="7" spans="1:15" s="320" customFormat="1" ht="39" customHeight="1">
      <c r="A7" s="972"/>
      <c r="B7" s="324" t="s">
        <v>1257</v>
      </c>
      <c r="C7" s="324" t="s">
        <v>1258</v>
      </c>
      <c r="D7" s="324" t="s">
        <v>1273</v>
      </c>
      <c r="E7" s="354" t="s">
        <v>579</v>
      </c>
      <c r="F7" s="324" t="s">
        <v>1274</v>
      </c>
      <c r="G7" s="324" t="s">
        <v>580</v>
      </c>
      <c r="H7" s="324" t="s">
        <v>1259</v>
      </c>
      <c r="I7" s="355" t="s">
        <v>581</v>
      </c>
      <c r="J7" s="355" t="s">
        <v>582</v>
      </c>
      <c r="K7" s="355" t="s">
        <v>583</v>
      </c>
      <c r="L7" s="356" t="s">
        <v>1270</v>
      </c>
      <c r="M7" s="357" t="s">
        <v>1271</v>
      </c>
      <c r="N7" s="356" t="s">
        <v>1272</v>
      </c>
      <c r="O7" s="1016"/>
    </row>
    <row r="8" spans="1:15" s="159" customFormat="1" ht="15" customHeight="1">
      <c r="A8" s="149" t="s">
        <v>138</v>
      </c>
      <c r="B8" s="164">
        <v>1</v>
      </c>
      <c r="C8" s="153">
        <v>23</v>
      </c>
      <c r="D8" s="153">
        <v>5</v>
      </c>
      <c r="E8" s="153">
        <v>0</v>
      </c>
      <c r="F8" s="153">
        <v>2</v>
      </c>
      <c r="G8" s="153">
        <v>0</v>
      </c>
      <c r="H8" s="153">
        <v>0</v>
      </c>
      <c r="I8" s="162">
        <v>0</v>
      </c>
      <c r="J8" s="162">
        <v>0</v>
      </c>
      <c r="K8" s="162">
        <v>2</v>
      </c>
      <c r="L8" s="162">
        <v>0</v>
      </c>
      <c r="M8" s="162">
        <v>0</v>
      </c>
      <c r="N8" s="162">
        <v>0</v>
      </c>
      <c r="O8" s="150" t="s">
        <v>138</v>
      </c>
    </row>
    <row r="9" spans="1:15" s="159" customFormat="1" ht="15" customHeight="1">
      <c r="A9" s="149" t="s">
        <v>161</v>
      </c>
      <c r="B9" s="164" t="s">
        <v>1279</v>
      </c>
      <c r="C9" s="153">
        <v>26</v>
      </c>
      <c r="D9" s="153">
        <v>4</v>
      </c>
      <c r="E9" s="153">
        <v>0</v>
      </c>
      <c r="F9" s="153">
        <v>2</v>
      </c>
      <c r="G9" s="153">
        <v>0</v>
      </c>
      <c r="H9" s="153">
        <v>0</v>
      </c>
      <c r="I9" s="162">
        <v>0</v>
      </c>
      <c r="J9" s="162">
        <v>0</v>
      </c>
      <c r="K9" s="162">
        <v>2</v>
      </c>
      <c r="L9" s="162">
        <v>0</v>
      </c>
      <c r="M9" s="162">
        <v>0</v>
      </c>
      <c r="N9" s="162">
        <v>0</v>
      </c>
      <c r="O9" s="150" t="s">
        <v>161</v>
      </c>
    </row>
    <row r="10" spans="1:15" s="159" customFormat="1" ht="15" customHeight="1">
      <c r="A10" s="149" t="s">
        <v>162</v>
      </c>
      <c r="B10" s="164" t="s">
        <v>1279</v>
      </c>
      <c r="C10" s="153">
        <v>29</v>
      </c>
      <c r="D10" s="153">
        <v>4</v>
      </c>
      <c r="E10" s="153">
        <v>0</v>
      </c>
      <c r="F10" s="153">
        <v>4</v>
      </c>
      <c r="G10" s="153">
        <v>3</v>
      </c>
      <c r="H10" s="153">
        <v>0</v>
      </c>
      <c r="I10" s="162">
        <v>0</v>
      </c>
      <c r="J10" s="162">
        <v>0</v>
      </c>
      <c r="K10" s="162">
        <v>2</v>
      </c>
      <c r="L10" s="162">
        <v>0</v>
      </c>
      <c r="M10" s="162">
        <v>0</v>
      </c>
      <c r="N10" s="162">
        <v>0</v>
      </c>
      <c r="O10" s="150" t="s">
        <v>162</v>
      </c>
    </row>
    <row r="11" spans="1:15" s="423" customFormat="1" ht="15" customHeight="1">
      <c r="A11" s="410" t="s">
        <v>117</v>
      </c>
      <c r="B11" s="157">
        <v>2</v>
      </c>
      <c r="C11" s="179">
        <v>29</v>
      </c>
      <c r="D11" s="179">
        <v>5</v>
      </c>
      <c r="E11" s="179">
        <v>0</v>
      </c>
      <c r="F11" s="179">
        <v>4</v>
      </c>
      <c r="G11" s="179">
        <v>3</v>
      </c>
      <c r="H11" s="153">
        <v>0</v>
      </c>
      <c r="I11" s="422">
        <v>0</v>
      </c>
      <c r="J11" s="422">
        <v>0</v>
      </c>
      <c r="K11" s="422">
        <v>2</v>
      </c>
      <c r="L11" s="422">
        <v>0</v>
      </c>
      <c r="M11" s="422">
        <v>0</v>
      </c>
      <c r="N11" s="422">
        <v>0</v>
      </c>
      <c r="O11" s="411" t="s">
        <v>117</v>
      </c>
    </row>
    <row r="12" spans="1:15" s="423" customFormat="1" ht="15" customHeight="1">
      <c r="A12" s="410" t="s">
        <v>717</v>
      </c>
      <c r="B12" s="164" t="s">
        <v>1279</v>
      </c>
      <c r="C12" s="179">
        <v>34</v>
      </c>
      <c r="D12" s="179">
        <v>4</v>
      </c>
      <c r="E12" s="179">
        <v>0</v>
      </c>
      <c r="F12" s="179">
        <v>4</v>
      </c>
      <c r="G12" s="179">
        <v>3</v>
      </c>
      <c r="H12" s="153">
        <v>0</v>
      </c>
      <c r="I12" s="162">
        <v>0</v>
      </c>
      <c r="J12" s="162">
        <v>0</v>
      </c>
      <c r="K12" s="422">
        <v>2</v>
      </c>
      <c r="L12" s="422">
        <v>0</v>
      </c>
      <c r="M12" s="422">
        <v>0</v>
      </c>
      <c r="N12" s="422">
        <v>0</v>
      </c>
      <c r="O12" s="411" t="s">
        <v>717</v>
      </c>
    </row>
    <row r="13" spans="1:15" s="151" customFormat="1" ht="15" customHeight="1">
      <c r="A13" s="469" t="s">
        <v>1282</v>
      </c>
      <c r="B13" s="164" t="s">
        <v>1279</v>
      </c>
      <c r="C13" s="594">
        <v>35</v>
      </c>
      <c r="D13" s="594">
        <v>5</v>
      </c>
      <c r="E13" s="153">
        <v>0</v>
      </c>
      <c r="F13" s="594">
        <v>4</v>
      </c>
      <c r="G13" s="594">
        <v>3</v>
      </c>
      <c r="H13" s="153">
        <v>0</v>
      </c>
      <c r="I13" s="162">
        <v>0</v>
      </c>
      <c r="J13" s="162">
        <v>0</v>
      </c>
      <c r="K13" s="594">
        <v>2</v>
      </c>
      <c r="L13" s="162">
        <v>0</v>
      </c>
      <c r="M13" s="162">
        <v>0</v>
      </c>
      <c r="N13" s="162">
        <v>0</v>
      </c>
      <c r="O13" s="107" t="s">
        <v>735</v>
      </c>
    </row>
    <row r="14" spans="1:15" s="159" customFormat="1" ht="15" customHeight="1">
      <c r="A14" s="404" t="s">
        <v>43</v>
      </c>
      <c r="B14" s="164" t="s">
        <v>1279</v>
      </c>
      <c r="C14" s="548">
        <v>1</v>
      </c>
      <c r="D14" s="548">
        <v>1</v>
      </c>
      <c r="E14" s="153">
        <v>0</v>
      </c>
      <c r="F14" s="548">
        <v>1</v>
      </c>
      <c r="G14" s="153">
        <v>0</v>
      </c>
      <c r="H14" s="153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474" t="s">
        <v>35</v>
      </c>
    </row>
    <row r="15" spans="1:15" s="160" customFormat="1" ht="15" customHeight="1">
      <c r="A15" s="404" t="s">
        <v>39</v>
      </c>
      <c r="B15" s="164" t="s">
        <v>1279</v>
      </c>
      <c r="C15" s="547">
        <v>10</v>
      </c>
      <c r="D15" s="547">
        <v>1</v>
      </c>
      <c r="E15" s="153">
        <v>0</v>
      </c>
      <c r="F15" s="547">
        <v>1</v>
      </c>
      <c r="G15" s="547">
        <v>1</v>
      </c>
      <c r="H15" s="153">
        <v>0</v>
      </c>
      <c r="I15" s="422">
        <v>0</v>
      </c>
      <c r="J15" s="422">
        <v>0</v>
      </c>
      <c r="K15" s="547">
        <v>1</v>
      </c>
      <c r="L15" s="162">
        <v>0</v>
      </c>
      <c r="M15" s="162">
        <v>0</v>
      </c>
      <c r="N15" s="162">
        <v>0</v>
      </c>
      <c r="O15" s="474" t="s">
        <v>35</v>
      </c>
    </row>
    <row r="16" spans="1:15" s="160" customFormat="1" ht="15" customHeight="1">
      <c r="A16" s="404" t="s">
        <v>40</v>
      </c>
      <c r="B16" s="164" t="s">
        <v>1279</v>
      </c>
      <c r="C16" s="547">
        <v>7</v>
      </c>
      <c r="D16" s="547">
        <v>1</v>
      </c>
      <c r="E16" s="179">
        <v>0</v>
      </c>
      <c r="F16" s="547">
        <v>1</v>
      </c>
      <c r="G16" s="547">
        <v>1</v>
      </c>
      <c r="H16" s="153">
        <v>0</v>
      </c>
      <c r="I16" s="162">
        <v>0</v>
      </c>
      <c r="J16" s="162">
        <v>0</v>
      </c>
      <c r="K16" s="547">
        <v>0</v>
      </c>
      <c r="L16" s="422">
        <v>0</v>
      </c>
      <c r="M16" s="422">
        <v>0</v>
      </c>
      <c r="N16" s="422">
        <v>0</v>
      </c>
      <c r="O16" s="474" t="s">
        <v>1263</v>
      </c>
    </row>
    <row r="17" spans="1:15" s="160" customFormat="1" ht="15" customHeight="1">
      <c r="A17" s="404" t="s">
        <v>41</v>
      </c>
      <c r="B17" s="164" t="s">
        <v>1279</v>
      </c>
      <c r="C17" s="547">
        <v>8</v>
      </c>
      <c r="D17" s="547">
        <v>1</v>
      </c>
      <c r="E17" s="179">
        <v>0</v>
      </c>
      <c r="F17" s="547">
        <v>1</v>
      </c>
      <c r="G17" s="547">
        <v>1</v>
      </c>
      <c r="H17" s="153">
        <v>0</v>
      </c>
      <c r="I17" s="162">
        <v>0</v>
      </c>
      <c r="J17" s="162">
        <v>0</v>
      </c>
      <c r="K17" s="547">
        <v>0</v>
      </c>
      <c r="L17" s="422">
        <v>0</v>
      </c>
      <c r="M17" s="422">
        <v>0</v>
      </c>
      <c r="N17" s="422">
        <v>0</v>
      </c>
      <c r="O17" s="474" t="s">
        <v>44</v>
      </c>
    </row>
    <row r="18" spans="1:15" s="160" customFormat="1" ht="15" customHeight="1">
      <c r="A18" s="476" t="s">
        <v>42</v>
      </c>
      <c r="B18" s="595" t="s">
        <v>1279</v>
      </c>
      <c r="C18" s="549">
        <v>9</v>
      </c>
      <c r="D18" s="549">
        <v>1</v>
      </c>
      <c r="E18" s="596">
        <v>0</v>
      </c>
      <c r="F18" s="549">
        <v>0</v>
      </c>
      <c r="G18" s="549">
        <v>0</v>
      </c>
      <c r="H18" s="596">
        <v>0</v>
      </c>
      <c r="I18" s="597">
        <v>0</v>
      </c>
      <c r="J18" s="597">
        <v>0</v>
      </c>
      <c r="K18" s="549">
        <v>1</v>
      </c>
      <c r="L18" s="597">
        <v>0</v>
      </c>
      <c r="M18" s="597">
        <v>0</v>
      </c>
      <c r="N18" s="597">
        <v>0</v>
      </c>
      <c r="O18" s="477" t="s">
        <v>45</v>
      </c>
    </row>
    <row r="19" spans="1:28" s="160" customFormat="1" ht="15" customHeight="1">
      <c r="A19" s="174"/>
      <c r="B19" s="175"/>
      <c r="C19" s="176"/>
      <c r="D19" s="176"/>
      <c r="E19" s="176"/>
      <c r="F19" s="176"/>
      <c r="G19" s="168"/>
      <c r="H19" s="176"/>
      <c r="I19" s="167"/>
      <c r="J19" s="167"/>
      <c r="K19" s="177"/>
      <c r="L19" s="167"/>
      <c r="M19" s="167"/>
      <c r="N19" s="167"/>
      <c r="O19" s="168"/>
      <c r="P19" s="176"/>
      <c r="Q19" s="168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8"/>
    </row>
    <row r="20" spans="1:15" s="336" customFormat="1" ht="12.75" customHeight="1">
      <c r="A20" s="981" t="s">
        <v>614</v>
      </c>
      <c r="B20" s="344" t="s">
        <v>563</v>
      </c>
      <c r="C20" s="344" t="s">
        <v>564</v>
      </c>
      <c r="D20" s="344" t="s">
        <v>565</v>
      </c>
      <c r="E20" s="344" t="s">
        <v>1275</v>
      </c>
      <c r="F20" s="1012" t="s">
        <v>566</v>
      </c>
      <c r="G20" s="1013"/>
      <c r="H20" s="1013"/>
      <c r="I20" s="1014"/>
      <c r="J20" s="1012" t="s">
        <v>1276</v>
      </c>
      <c r="K20" s="1013"/>
      <c r="L20" s="1014"/>
      <c r="M20" s="1012" t="s">
        <v>567</v>
      </c>
      <c r="N20" s="1014"/>
      <c r="O20" s="1009" t="s">
        <v>1238</v>
      </c>
    </row>
    <row r="21" spans="1:15" s="338" customFormat="1" ht="12.75" customHeight="1">
      <c r="A21" s="982"/>
      <c r="B21" s="345"/>
      <c r="C21" s="345"/>
      <c r="D21" s="345"/>
      <c r="E21" s="358"/>
      <c r="F21" s="1007" t="s">
        <v>1249</v>
      </c>
      <c r="G21" s="1015"/>
      <c r="H21" s="1015"/>
      <c r="I21" s="1008"/>
      <c r="J21" s="1007" t="s">
        <v>1250</v>
      </c>
      <c r="K21" s="1015"/>
      <c r="L21" s="1008"/>
      <c r="M21" s="1007" t="s">
        <v>1251</v>
      </c>
      <c r="N21" s="1008"/>
      <c r="O21" s="1010"/>
    </row>
    <row r="22" spans="1:15" s="338" customFormat="1" ht="12.75" customHeight="1">
      <c r="A22" s="982"/>
      <c r="B22" s="352"/>
      <c r="C22" s="352"/>
      <c r="D22" s="352"/>
      <c r="E22" s="352"/>
      <c r="F22" s="1007" t="s">
        <v>574</v>
      </c>
      <c r="G22" s="1015"/>
      <c r="H22" s="1015"/>
      <c r="I22" s="1008"/>
      <c r="J22" s="1007" t="s">
        <v>575</v>
      </c>
      <c r="K22" s="1015"/>
      <c r="L22" s="1008"/>
      <c r="M22" s="1007" t="s">
        <v>576</v>
      </c>
      <c r="N22" s="1008"/>
      <c r="O22" s="1010"/>
    </row>
    <row r="23" spans="1:15" s="338" customFormat="1" ht="12.75">
      <c r="A23" s="982"/>
      <c r="B23" s="345"/>
      <c r="C23" s="345"/>
      <c r="D23" s="345"/>
      <c r="E23" s="345"/>
      <c r="F23" s="359"/>
      <c r="G23" s="360"/>
      <c r="H23" s="360"/>
      <c r="I23" s="360"/>
      <c r="J23" s="359"/>
      <c r="K23" s="360"/>
      <c r="L23" s="361"/>
      <c r="M23" s="360"/>
      <c r="N23" s="361"/>
      <c r="O23" s="1010"/>
    </row>
    <row r="24" spans="1:15" s="338" customFormat="1" ht="24.75" customHeight="1">
      <c r="A24" s="972"/>
      <c r="B24" s="324" t="s">
        <v>584</v>
      </c>
      <c r="C24" s="324" t="s">
        <v>38</v>
      </c>
      <c r="D24" s="324" t="s">
        <v>585</v>
      </c>
      <c r="E24" s="324" t="s">
        <v>586</v>
      </c>
      <c r="F24" s="362">
        <v>7</v>
      </c>
      <c r="G24" s="362">
        <v>10</v>
      </c>
      <c r="H24" s="362">
        <v>14</v>
      </c>
      <c r="I24" s="362">
        <v>18</v>
      </c>
      <c r="J24" s="362">
        <v>5</v>
      </c>
      <c r="K24" s="362">
        <v>50</v>
      </c>
      <c r="L24" s="362">
        <v>100</v>
      </c>
      <c r="M24" s="362">
        <v>20</v>
      </c>
      <c r="N24" s="362">
        <v>30</v>
      </c>
      <c r="O24" s="1011"/>
    </row>
    <row r="25" spans="1:15" ht="15" customHeight="1">
      <c r="A25" s="149" t="s">
        <v>138</v>
      </c>
      <c r="B25" s="598">
        <v>2</v>
      </c>
      <c r="C25" s="598">
        <v>5</v>
      </c>
      <c r="D25" s="598">
        <v>8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0" t="s">
        <v>138</v>
      </c>
    </row>
    <row r="26" spans="1:15" ht="15" customHeight="1">
      <c r="A26" s="149" t="s">
        <v>161</v>
      </c>
      <c r="B26" s="598">
        <v>3</v>
      </c>
      <c r="C26" s="598">
        <v>7</v>
      </c>
      <c r="D26" s="598">
        <v>10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0" t="s">
        <v>161</v>
      </c>
    </row>
    <row r="27" spans="1:15" ht="15" customHeight="1">
      <c r="A27" s="149" t="s">
        <v>162</v>
      </c>
      <c r="B27" s="598">
        <v>5</v>
      </c>
      <c r="C27" s="598">
        <v>9</v>
      </c>
      <c r="D27" s="598">
        <v>17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0" t="s">
        <v>162</v>
      </c>
    </row>
    <row r="28" spans="1:15" s="423" customFormat="1" ht="15" customHeight="1">
      <c r="A28" s="410" t="s">
        <v>117</v>
      </c>
      <c r="B28" s="599">
        <v>5</v>
      </c>
      <c r="C28" s="599">
        <v>7</v>
      </c>
      <c r="D28" s="599">
        <v>9</v>
      </c>
      <c r="E28" s="179">
        <v>0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411" t="s">
        <v>117</v>
      </c>
    </row>
    <row r="29" spans="1:15" s="423" customFormat="1" ht="15" customHeight="1">
      <c r="A29" s="410" t="s">
        <v>717</v>
      </c>
      <c r="B29" s="599">
        <v>4</v>
      </c>
      <c r="C29" s="599">
        <v>9</v>
      </c>
      <c r="D29" s="599">
        <v>8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411" t="s">
        <v>717</v>
      </c>
    </row>
    <row r="30" spans="1:15" ht="15" customHeight="1">
      <c r="A30" s="106" t="s">
        <v>46</v>
      </c>
      <c r="B30" s="600">
        <f>SUM(B31:B35)</f>
        <v>6</v>
      </c>
      <c r="C30" s="600">
        <f>SUM(C31:C35)</f>
        <v>10</v>
      </c>
      <c r="D30" s="600">
        <f>SUM(D31:D35)</f>
        <v>17</v>
      </c>
      <c r="E30" s="818">
        <v>0</v>
      </c>
      <c r="F30" s="818">
        <v>0</v>
      </c>
      <c r="G30" s="818">
        <v>0</v>
      </c>
      <c r="H30" s="818">
        <v>0</v>
      </c>
      <c r="I30" s="818">
        <v>0</v>
      </c>
      <c r="J30" s="818">
        <v>0</v>
      </c>
      <c r="K30" s="818">
        <v>0</v>
      </c>
      <c r="L30" s="818">
        <v>0</v>
      </c>
      <c r="M30" s="818">
        <v>0</v>
      </c>
      <c r="N30" s="818">
        <v>0</v>
      </c>
      <c r="O30" s="470" t="s">
        <v>735</v>
      </c>
    </row>
    <row r="31" spans="1:15" ht="15" customHeight="1">
      <c r="A31" s="404" t="s">
        <v>43</v>
      </c>
      <c r="B31" s="598">
        <v>0</v>
      </c>
      <c r="C31" s="601">
        <v>3</v>
      </c>
      <c r="D31" s="598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474" t="s">
        <v>35</v>
      </c>
    </row>
    <row r="32" spans="1:15" ht="15" customHeight="1">
      <c r="A32" s="404" t="s">
        <v>39</v>
      </c>
      <c r="B32" s="602">
        <v>2</v>
      </c>
      <c r="C32" s="602">
        <v>2</v>
      </c>
      <c r="D32" s="602">
        <v>8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474" t="s">
        <v>35</v>
      </c>
    </row>
    <row r="33" spans="1:15" ht="15" customHeight="1">
      <c r="A33" s="404" t="s">
        <v>40</v>
      </c>
      <c r="B33" s="602">
        <v>2</v>
      </c>
      <c r="C33" s="602">
        <v>2</v>
      </c>
      <c r="D33" s="602">
        <v>4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474" t="s">
        <v>1263</v>
      </c>
    </row>
    <row r="34" spans="1:15" ht="15" customHeight="1">
      <c r="A34" s="404" t="s">
        <v>41</v>
      </c>
      <c r="B34" s="602">
        <v>1</v>
      </c>
      <c r="C34" s="602">
        <v>2</v>
      </c>
      <c r="D34" s="602">
        <v>4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474" t="s">
        <v>44</v>
      </c>
    </row>
    <row r="35" spans="1:15" ht="15" customHeight="1">
      <c r="A35" s="476" t="s">
        <v>42</v>
      </c>
      <c r="B35" s="603">
        <v>1</v>
      </c>
      <c r="C35" s="603">
        <v>1</v>
      </c>
      <c r="D35" s="603">
        <v>1</v>
      </c>
      <c r="E35" s="596">
        <v>0</v>
      </c>
      <c r="F35" s="596">
        <v>0</v>
      </c>
      <c r="G35" s="596">
        <v>0</v>
      </c>
      <c r="H35" s="596">
        <v>0</v>
      </c>
      <c r="I35" s="596">
        <v>0</v>
      </c>
      <c r="J35" s="596">
        <v>0</v>
      </c>
      <c r="K35" s="596">
        <v>0</v>
      </c>
      <c r="L35" s="596">
        <v>0</v>
      </c>
      <c r="M35" s="596">
        <v>0</v>
      </c>
      <c r="N35" s="596">
        <v>0</v>
      </c>
      <c r="O35" s="477" t="s">
        <v>45</v>
      </c>
    </row>
    <row r="36" spans="1:27" ht="14.25" customHeight="1">
      <c r="A36" s="123" t="s">
        <v>1260</v>
      </c>
      <c r="B36" s="160"/>
      <c r="C36" s="160"/>
      <c r="D36" s="160"/>
      <c r="E36" s="160"/>
      <c r="F36" s="160"/>
      <c r="G36" s="160"/>
      <c r="H36" s="160"/>
      <c r="I36" s="169"/>
      <c r="J36" s="169"/>
      <c r="K36" s="169"/>
      <c r="L36" s="169"/>
      <c r="M36" s="169"/>
      <c r="N36" s="169"/>
      <c r="O36" s="170" t="s">
        <v>1261</v>
      </c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</row>
  </sheetData>
  <mergeCells count="18">
    <mergeCell ref="O3:O7"/>
    <mergeCell ref="J22:L22"/>
    <mergeCell ref="A20:A24"/>
    <mergeCell ref="G4:H4"/>
    <mergeCell ref="A3:A7"/>
    <mergeCell ref="B3:C3"/>
    <mergeCell ref="G3:H3"/>
    <mergeCell ref="B4:C4"/>
    <mergeCell ref="A1:O1"/>
    <mergeCell ref="M22:N22"/>
    <mergeCell ref="O20:O24"/>
    <mergeCell ref="F20:I20"/>
    <mergeCell ref="J20:L20"/>
    <mergeCell ref="M20:N20"/>
    <mergeCell ref="F21:I21"/>
    <mergeCell ref="J21:L21"/>
    <mergeCell ref="M21:N21"/>
    <mergeCell ref="F22:I22"/>
  </mergeCells>
  <printOptions/>
  <pageMargins left="0.7480314960629921" right="0.7480314960629921" top="0.86" bottom="0.41" header="0.5118110236220472" footer="0.3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6"/>
  <sheetViews>
    <sheetView tabSelected="1" zoomScaleSheetLayoutView="100" workbookViewId="0" topLeftCell="A1">
      <selection activeCell="A17" sqref="A17"/>
    </sheetView>
  </sheetViews>
  <sheetFormatPr defaultColWidth="9.140625" defaultRowHeight="12.75"/>
  <cols>
    <col min="1" max="1" width="14.28125" style="0" customWidth="1"/>
    <col min="2" max="2" width="6.7109375" style="0" customWidth="1"/>
    <col min="4" max="6" width="7.28125" style="0" customWidth="1"/>
    <col min="7" max="7" width="7.28125" style="78" customWidth="1"/>
    <col min="8" max="9" width="7.00390625" style="78" customWidth="1"/>
    <col min="10" max="11" width="7.28125" style="78" customWidth="1"/>
    <col min="12" max="12" width="6.28125" style="78" customWidth="1"/>
    <col min="13" max="17" width="7.28125" style="78" customWidth="1"/>
    <col min="18" max="18" width="8.7109375" style="78" customWidth="1"/>
    <col min="19" max="20" width="7.7109375" style="78" customWidth="1"/>
    <col min="21" max="21" width="7.140625" style="78" customWidth="1"/>
    <col min="22" max="22" width="6.7109375" style="0" customWidth="1"/>
    <col min="23" max="23" width="7.00390625" style="0" customWidth="1"/>
    <col min="24" max="24" width="9.00390625" style="0" customWidth="1"/>
    <col min="25" max="25" width="19.57421875" style="0" customWidth="1"/>
    <col min="36" max="46" width="6.8515625" style="0" customWidth="1"/>
    <col min="47" max="47" width="36.57421875" style="0" customWidth="1"/>
  </cols>
  <sheetData>
    <row r="1" spans="1:48" s="27" customFormat="1" ht="32.25" customHeight="1">
      <c r="A1" s="903" t="s">
        <v>1179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AV1" s="28"/>
    </row>
    <row r="2" spans="1:48" s="9" customFormat="1" ht="18" customHeight="1">
      <c r="A2" s="40" t="s">
        <v>119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72" t="s">
        <v>118</v>
      </c>
      <c r="AV2" s="8"/>
    </row>
    <row r="3" spans="1:48" s="5" customFormat="1" ht="18.75" customHeight="1">
      <c r="A3" s="896"/>
      <c r="B3" s="904" t="s">
        <v>120</v>
      </c>
      <c r="C3" s="862" t="s">
        <v>1203</v>
      </c>
      <c r="D3" s="904" t="s">
        <v>121</v>
      </c>
      <c r="E3" s="904" t="s">
        <v>122</v>
      </c>
      <c r="F3" s="862" t="s">
        <v>721</v>
      </c>
      <c r="G3" s="864" t="s">
        <v>186</v>
      </c>
      <c r="H3" s="865"/>
      <c r="I3" s="865"/>
      <c r="J3" s="865"/>
      <c r="K3" s="865"/>
      <c r="L3" s="865"/>
      <c r="M3" s="865"/>
      <c r="N3" s="865"/>
      <c r="O3" s="865" t="s">
        <v>137</v>
      </c>
      <c r="P3" s="865"/>
      <c r="Q3" s="865"/>
      <c r="R3" s="865"/>
      <c r="S3" s="865"/>
      <c r="T3" s="865"/>
      <c r="U3" s="866"/>
      <c r="V3" s="868" t="s">
        <v>123</v>
      </c>
      <c r="W3" s="870" t="s">
        <v>184</v>
      </c>
      <c r="X3" s="872" t="s">
        <v>185</v>
      </c>
      <c r="AV3" s="12"/>
    </row>
    <row r="4" spans="1:48" s="5" customFormat="1" ht="45.75" customHeight="1">
      <c r="A4" s="896"/>
      <c r="B4" s="905"/>
      <c r="C4" s="863"/>
      <c r="D4" s="905"/>
      <c r="E4" s="905"/>
      <c r="F4" s="867"/>
      <c r="G4" s="749" t="s">
        <v>662</v>
      </c>
      <c r="H4" s="750" t="s">
        <v>187</v>
      </c>
      <c r="I4" s="750" t="s">
        <v>188</v>
      </c>
      <c r="J4" s="750" t="s">
        <v>189</v>
      </c>
      <c r="K4" s="750" t="s">
        <v>190</v>
      </c>
      <c r="L4" s="750" t="s">
        <v>191</v>
      </c>
      <c r="M4" s="750" t="s">
        <v>192</v>
      </c>
      <c r="N4" s="751" t="s">
        <v>193</v>
      </c>
      <c r="O4" s="752" t="s">
        <v>194</v>
      </c>
      <c r="P4" s="753" t="s">
        <v>195</v>
      </c>
      <c r="Q4" s="753" t="s">
        <v>196</v>
      </c>
      <c r="R4" s="713" t="s">
        <v>197</v>
      </c>
      <c r="S4" s="713" t="s">
        <v>198</v>
      </c>
      <c r="T4" s="713" t="s">
        <v>199</v>
      </c>
      <c r="U4" s="748" t="s">
        <v>200</v>
      </c>
      <c r="V4" s="869"/>
      <c r="W4" s="871"/>
      <c r="X4" s="873"/>
      <c r="AV4" s="12"/>
    </row>
    <row r="5" spans="1:25" s="5" customFormat="1" ht="22.5" customHeight="1">
      <c r="A5" s="70" t="s">
        <v>1172</v>
      </c>
      <c r="B5" s="755">
        <v>461</v>
      </c>
      <c r="C5" s="755">
        <v>1</v>
      </c>
      <c r="D5" s="755">
        <v>12</v>
      </c>
      <c r="E5" s="755" t="s">
        <v>1279</v>
      </c>
      <c r="F5" s="755" t="s">
        <v>1279</v>
      </c>
      <c r="G5" s="754">
        <v>333</v>
      </c>
      <c r="H5" s="754" t="s">
        <v>1279</v>
      </c>
      <c r="I5" s="754" t="s">
        <v>1279</v>
      </c>
      <c r="J5" s="754">
        <v>1</v>
      </c>
      <c r="K5" s="754">
        <v>4</v>
      </c>
      <c r="L5" s="754" t="s">
        <v>1278</v>
      </c>
      <c r="M5" s="754">
        <v>20</v>
      </c>
      <c r="N5" s="754">
        <v>92</v>
      </c>
      <c r="O5" s="754">
        <v>101</v>
      </c>
      <c r="P5" s="754">
        <v>73</v>
      </c>
      <c r="Q5" s="754">
        <v>42</v>
      </c>
      <c r="R5" s="754" t="s">
        <v>1279</v>
      </c>
      <c r="S5" s="754" t="s">
        <v>1279</v>
      </c>
      <c r="T5" s="754" t="s">
        <v>1279</v>
      </c>
      <c r="U5" s="754" t="s">
        <v>1279</v>
      </c>
      <c r="V5" s="755">
        <v>115</v>
      </c>
      <c r="W5" s="755" t="s">
        <v>1279</v>
      </c>
      <c r="X5" s="755" t="s">
        <v>1279</v>
      </c>
      <c r="Y5" s="75"/>
    </row>
    <row r="6" spans="1:25" s="12" customFormat="1" ht="22.5" customHeight="1">
      <c r="A6" s="70" t="s">
        <v>125</v>
      </c>
      <c r="B6" s="762">
        <v>312</v>
      </c>
      <c r="C6" s="755">
        <v>1</v>
      </c>
      <c r="D6" s="755">
        <v>3</v>
      </c>
      <c r="E6" s="755" t="s">
        <v>1279</v>
      </c>
      <c r="F6" s="755" t="s">
        <v>1279</v>
      </c>
      <c r="G6" s="754">
        <v>245</v>
      </c>
      <c r="H6" s="754" t="s">
        <v>1279</v>
      </c>
      <c r="I6" s="754" t="s">
        <v>1279</v>
      </c>
      <c r="J6" s="754" t="s">
        <v>1279</v>
      </c>
      <c r="K6" s="754">
        <v>1</v>
      </c>
      <c r="L6" s="754">
        <v>1</v>
      </c>
      <c r="M6" s="754">
        <v>15</v>
      </c>
      <c r="N6" s="754">
        <v>72</v>
      </c>
      <c r="O6" s="754">
        <v>85</v>
      </c>
      <c r="P6" s="754">
        <v>58</v>
      </c>
      <c r="Q6" s="754">
        <v>12</v>
      </c>
      <c r="R6" s="754" t="s">
        <v>1279</v>
      </c>
      <c r="S6" s="754">
        <v>1</v>
      </c>
      <c r="T6" s="754" t="s">
        <v>1279</v>
      </c>
      <c r="U6" s="754" t="s">
        <v>1279</v>
      </c>
      <c r="V6" s="755">
        <v>61</v>
      </c>
      <c r="W6" s="755" t="s">
        <v>1279</v>
      </c>
      <c r="X6" s="755">
        <v>2</v>
      </c>
      <c r="Y6" s="74"/>
    </row>
    <row r="7" spans="1:25" s="12" customFormat="1" ht="22.5" customHeight="1">
      <c r="A7" s="70" t="s">
        <v>1173</v>
      </c>
      <c r="B7" s="762">
        <v>463</v>
      </c>
      <c r="C7" s="755">
        <v>1</v>
      </c>
      <c r="D7" s="755">
        <v>9</v>
      </c>
      <c r="E7" s="755" t="s">
        <v>1279</v>
      </c>
      <c r="F7" s="755" t="s">
        <v>1279</v>
      </c>
      <c r="G7" s="754">
        <v>343</v>
      </c>
      <c r="H7" s="754" t="s">
        <v>1279</v>
      </c>
      <c r="I7" s="754" t="s">
        <v>1279</v>
      </c>
      <c r="J7" s="754">
        <v>1</v>
      </c>
      <c r="K7" s="754">
        <v>4</v>
      </c>
      <c r="L7" s="754" t="s">
        <v>1278</v>
      </c>
      <c r="M7" s="754">
        <v>20</v>
      </c>
      <c r="N7" s="754">
        <v>113</v>
      </c>
      <c r="O7" s="754">
        <v>101</v>
      </c>
      <c r="P7" s="754">
        <v>76</v>
      </c>
      <c r="Q7" s="754">
        <v>28</v>
      </c>
      <c r="R7" s="754" t="s">
        <v>1279</v>
      </c>
      <c r="S7" s="754" t="s">
        <v>1279</v>
      </c>
      <c r="T7" s="754" t="s">
        <v>1279</v>
      </c>
      <c r="U7" s="754" t="s">
        <v>1279</v>
      </c>
      <c r="V7" s="755">
        <v>110</v>
      </c>
      <c r="W7" s="755" t="s">
        <v>1279</v>
      </c>
      <c r="X7" s="755" t="s">
        <v>1279</v>
      </c>
      <c r="Y7" s="75"/>
    </row>
    <row r="8" spans="1:25" s="18" customFormat="1" ht="22.5" customHeight="1">
      <c r="A8" s="71" t="s">
        <v>126</v>
      </c>
      <c r="B8" s="763">
        <v>322</v>
      </c>
      <c r="C8" s="756">
        <v>1</v>
      </c>
      <c r="D8" s="756">
        <v>3</v>
      </c>
      <c r="E8" s="755" t="s">
        <v>1279</v>
      </c>
      <c r="F8" s="755" t="s">
        <v>1279</v>
      </c>
      <c r="G8" s="756">
        <v>254</v>
      </c>
      <c r="H8" s="754" t="s">
        <v>1279</v>
      </c>
      <c r="I8" s="754" t="s">
        <v>1279</v>
      </c>
      <c r="J8" s="756" t="s">
        <v>1279</v>
      </c>
      <c r="K8" s="756">
        <v>2</v>
      </c>
      <c r="L8" s="756" t="s">
        <v>1278</v>
      </c>
      <c r="M8" s="756">
        <v>15</v>
      </c>
      <c r="N8" s="756">
        <v>73</v>
      </c>
      <c r="O8" s="756">
        <v>91</v>
      </c>
      <c r="P8" s="756">
        <v>59</v>
      </c>
      <c r="Q8" s="756">
        <v>13</v>
      </c>
      <c r="R8" s="756" t="s">
        <v>1279</v>
      </c>
      <c r="S8" s="756">
        <v>1</v>
      </c>
      <c r="T8" s="756" t="s">
        <v>1279</v>
      </c>
      <c r="U8" s="756" t="s">
        <v>1279</v>
      </c>
      <c r="V8" s="756">
        <v>62</v>
      </c>
      <c r="W8" s="756" t="s">
        <v>1279</v>
      </c>
      <c r="X8" s="756">
        <v>2</v>
      </c>
      <c r="Y8" s="74"/>
    </row>
    <row r="9" spans="1:25" s="18" customFormat="1" ht="22.5" customHeight="1">
      <c r="A9" s="71" t="s">
        <v>1174</v>
      </c>
      <c r="B9" s="763">
        <v>514</v>
      </c>
      <c r="C9" s="756">
        <v>1</v>
      </c>
      <c r="D9" s="756">
        <v>12</v>
      </c>
      <c r="E9" s="755" t="s">
        <v>1279</v>
      </c>
      <c r="F9" s="755" t="s">
        <v>1279</v>
      </c>
      <c r="G9" s="756">
        <v>384</v>
      </c>
      <c r="H9" s="756" t="s">
        <v>1279</v>
      </c>
      <c r="I9" s="756" t="s">
        <v>1279</v>
      </c>
      <c r="J9" s="756">
        <v>1</v>
      </c>
      <c r="K9" s="756">
        <v>4</v>
      </c>
      <c r="L9" s="756" t="s">
        <v>1278</v>
      </c>
      <c r="M9" s="756">
        <v>21</v>
      </c>
      <c r="N9" s="756">
        <v>118</v>
      </c>
      <c r="O9" s="756">
        <v>116</v>
      </c>
      <c r="P9" s="756">
        <v>88</v>
      </c>
      <c r="Q9" s="756">
        <v>35</v>
      </c>
      <c r="R9" s="756" t="s">
        <v>1279</v>
      </c>
      <c r="S9" s="756" t="s">
        <v>1279</v>
      </c>
      <c r="T9" s="756" t="s">
        <v>1279</v>
      </c>
      <c r="U9" s="756" t="s">
        <v>1279</v>
      </c>
      <c r="V9" s="756">
        <v>117</v>
      </c>
      <c r="W9" s="756" t="s">
        <v>1279</v>
      </c>
      <c r="X9" s="756" t="s">
        <v>1279</v>
      </c>
      <c r="Y9" s="75"/>
    </row>
    <row r="10" spans="1:25" s="18" customFormat="1" ht="22.5" customHeight="1">
      <c r="A10" s="71" t="s">
        <v>1280</v>
      </c>
      <c r="B10" s="756">
        <v>330</v>
      </c>
      <c r="C10" s="756">
        <v>1</v>
      </c>
      <c r="D10" s="756">
        <v>3</v>
      </c>
      <c r="E10" s="755" t="s">
        <v>1279</v>
      </c>
      <c r="F10" s="755" t="s">
        <v>1279</v>
      </c>
      <c r="G10" s="756">
        <v>270</v>
      </c>
      <c r="H10" s="756" t="s">
        <v>1278</v>
      </c>
      <c r="I10" s="756" t="s">
        <v>1278</v>
      </c>
      <c r="J10" s="756" t="s">
        <v>1278</v>
      </c>
      <c r="K10" s="756">
        <v>1</v>
      </c>
      <c r="L10" s="756">
        <v>1</v>
      </c>
      <c r="M10" s="756">
        <v>14</v>
      </c>
      <c r="N10" s="756">
        <v>81</v>
      </c>
      <c r="O10" s="756">
        <v>92</v>
      </c>
      <c r="P10" s="756">
        <v>67</v>
      </c>
      <c r="Q10" s="756">
        <v>13</v>
      </c>
      <c r="R10" s="756" t="s">
        <v>1278</v>
      </c>
      <c r="S10" s="756">
        <v>1</v>
      </c>
      <c r="T10" s="756" t="s">
        <v>1278</v>
      </c>
      <c r="U10" s="756" t="s">
        <v>1278</v>
      </c>
      <c r="V10" s="756">
        <v>56</v>
      </c>
      <c r="W10" s="756" t="s">
        <v>127</v>
      </c>
      <c r="X10" s="756" t="s">
        <v>127</v>
      </c>
      <c r="Y10" s="75"/>
    </row>
    <row r="11" spans="1:25" s="18" customFormat="1" ht="22.5" customHeight="1">
      <c r="A11" s="16" t="s">
        <v>263</v>
      </c>
      <c r="B11" s="756">
        <v>659</v>
      </c>
      <c r="C11" s="756">
        <v>1</v>
      </c>
      <c r="D11" s="756">
        <v>14</v>
      </c>
      <c r="E11" s="756">
        <v>69</v>
      </c>
      <c r="F11" s="755" t="s">
        <v>1279</v>
      </c>
      <c r="G11" s="756">
        <v>430</v>
      </c>
      <c r="H11" s="756" t="s">
        <v>1278</v>
      </c>
      <c r="I11" s="756" t="s">
        <v>1278</v>
      </c>
      <c r="J11" s="756">
        <v>1</v>
      </c>
      <c r="K11" s="756">
        <v>6</v>
      </c>
      <c r="L11" s="756" t="s">
        <v>1278</v>
      </c>
      <c r="M11" s="756">
        <v>27</v>
      </c>
      <c r="N11" s="756">
        <v>118</v>
      </c>
      <c r="O11" s="756">
        <v>143</v>
      </c>
      <c r="P11" s="756">
        <v>122</v>
      </c>
      <c r="Q11" s="756">
        <v>12</v>
      </c>
      <c r="R11" s="756" t="s">
        <v>1279</v>
      </c>
      <c r="S11" s="756">
        <v>1</v>
      </c>
      <c r="T11" s="756" t="s">
        <v>1279</v>
      </c>
      <c r="U11" s="756" t="s">
        <v>1279</v>
      </c>
      <c r="V11" s="756">
        <v>145</v>
      </c>
      <c r="W11" s="756" t="s">
        <v>1279</v>
      </c>
      <c r="X11" s="756" t="s">
        <v>1279</v>
      </c>
      <c r="Y11" s="75"/>
    </row>
    <row r="12" spans="1:25" s="18" customFormat="1" ht="22.5" customHeight="1">
      <c r="A12" s="16" t="s">
        <v>717</v>
      </c>
      <c r="B12" s="756">
        <v>792</v>
      </c>
      <c r="C12" s="756">
        <v>1</v>
      </c>
      <c r="D12" s="756">
        <v>14</v>
      </c>
      <c r="E12" s="756">
        <v>40</v>
      </c>
      <c r="F12" s="755" t="s">
        <v>1279</v>
      </c>
      <c r="G12" s="756">
        <v>523</v>
      </c>
      <c r="H12" s="756" t="s">
        <v>1278</v>
      </c>
      <c r="I12" s="756" t="s">
        <v>1278</v>
      </c>
      <c r="J12" s="756">
        <v>1</v>
      </c>
      <c r="K12" s="756">
        <v>4</v>
      </c>
      <c r="L12" s="756" t="s">
        <v>1278</v>
      </c>
      <c r="M12" s="756">
        <v>34</v>
      </c>
      <c r="N12" s="756">
        <v>149</v>
      </c>
      <c r="O12" s="756">
        <v>179</v>
      </c>
      <c r="P12" s="756">
        <v>122</v>
      </c>
      <c r="Q12" s="756">
        <v>32</v>
      </c>
      <c r="R12" s="756" t="s">
        <v>1279</v>
      </c>
      <c r="S12" s="756" t="s">
        <v>1278</v>
      </c>
      <c r="T12" s="756" t="s">
        <v>1278</v>
      </c>
      <c r="U12" s="756" t="s">
        <v>1278</v>
      </c>
      <c r="V12" s="756">
        <v>214</v>
      </c>
      <c r="W12" s="756" t="s">
        <v>127</v>
      </c>
      <c r="X12" s="756" t="s">
        <v>127</v>
      </c>
      <c r="Y12" s="75"/>
    </row>
    <row r="13" spans="1:24" s="13" customFormat="1" ht="22.5" customHeight="1">
      <c r="A13" s="15" t="s">
        <v>810</v>
      </c>
      <c r="B13" s="757">
        <v>843</v>
      </c>
      <c r="C13" s="757">
        <f aca="true" t="shared" si="0" ref="C13:V13">SUM(C14:C23)</f>
        <v>1</v>
      </c>
      <c r="D13" s="757">
        <f t="shared" si="0"/>
        <v>39</v>
      </c>
      <c r="E13" s="757">
        <f t="shared" si="0"/>
        <v>69</v>
      </c>
      <c r="F13" s="765" t="s">
        <v>811</v>
      </c>
      <c r="G13" s="757">
        <f>SUM(G14:G23)</f>
        <v>556</v>
      </c>
      <c r="H13" s="765" t="s">
        <v>811</v>
      </c>
      <c r="I13" s="765" t="s">
        <v>811</v>
      </c>
      <c r="J13" s="757">
        <f t="shared" si="0"/>
        <v>1</v>
      </c>
      <c r="K13" s="757">
        <f t="shared" si="0"/>
        <v>7</v>
      </c>
      <c r="L13" s="765" t="s">
        <v>811</v>
      </c>
      <c r="M13" s="757">
        <f t="shared" si="0"/>
        <v>36</v>
      </c>
      <c r="N13" s="757">
        <f t="shared" si="0"/>
        <v>172</v>
      </c>
      <c r="O13" s="757">
        <f t="shared" si="0"/>
        <v>184</v>
      </c>
      <c r="P13" s="757">
        <f t="shared" si="0"/>
        <v>121</v>
      </c>
      <c r="Q13" s="757">
        <f t="shared" si="0"/>
        <v>33</v>
      </c>
      <c r="R13" s="765" t="s">
        <v>811</v>
      </c>
      <c r="S13" s="757">
        <f t="shared" si="0"/>
        <v>2</v>
      </c>
      <c r="T13" s="765" t="s">
        <v>811</v>
      </c>
      <c r="U13" s="765" t="s">
        <v>811</v>
      </c>
      <c r="V13" s="757">
        <f t="shared" si="0"/>
        <v>178</v>
      </c>
      <c r="W13" s="765" t="s">
        <v>811</v>
      </c>
      <c r="X13" s="765" t="s">
        <v>811</v>
      </c>
    </row>
    <row r="14" spans="1:24" s="32" customFormat="1" ht="22.5" customHeight="1">
      <c r="A14" s="245" t="s">
        <v>128</v>
      </c>
      <c r="B14" s="762">
        <v>10</v>
      </c>
      <c r="C14" s="755" t="s">
        <v>1279</v>
      </c>
      <c r="D14" s="755">
        <v>3</v>
      </c>
      <c r="E14" s="755" t="s">
        <v>1279</v>
      </c>
      <c r="F14" s="755" t="s">
        <v>1279</v>
      </c>
      <c r="G14" s="755">
        <f>SUM(H14:U14)</f>
        <v>5</v>
      </c>
      <c r="H14" s="756" t="s">
        <v>1279</v>
      </c>
      <c r="I14" s="756" t="s">
        <v>1279</v>
      </c>
      <c r="J14" s="756" t="s">
        <v>1279</v>
      </c>
      <c r="K14" s="756" t="s">
        <v>1279</v>
      </c>
      <c r="L14" s="756" t="s">
        <v>1279</v>
      </c>
      <c r="M14" s="758">
        <v>1</v>
      </c>
      <c r="N14" s="758">
        <v>1</v>
      </c>
      <c r="O14" s="758">
        <v>2</v>
      </c>
      <c r="P14" s="758">
        <v>1</v>
      </c>
      <c r="Q14" s="756" t="s">
        <v>1278</v>
      </c>
      <c r="R14" s="755" t="s">
        <v>1277</v>
      </c>
      <c r="S14" s="755" t="s">
        <v>1277</v>
      </c>
      <c r="T14" s="755" t="s">
        <v>1277</v>
      </c>
      <c r="U14" s="755" t="s">
        <v>1277</v>
      </c>
      <c r="V14" s="754">
        <v>2</v>
      </c>
      <c r="W14" s="755" t="s">
        <v>1277</v>
      </c>
      <c r="X14" s="755" t="s">
        <v>1277</v>
      </c>
    </row>
    <row r="15" spans="1:25" s="32" customFormat="1" ht="22.5" customHeight="1">
      <c r="A15" s="245" t="s">
        <v>129</v>
      </c>
      <c r="B15" s="762">
        <v>32</v>
      </c>
      <c r="C15" s="755" t="s">
        <v>1279</v>
      </c>
      <c r="D15" s="755" t="s">
        <v>1279</v>
      </c>
      <c r="E15" s="755" t="s">
        <v>1279</v>
      </c>
      <c r="F15" s="755" t="s">
        <v>1279</v>
      </c>
      <c r="G15" s="755">
        <f aca="true" t="shared" si="1" ref="G15:G23">SUM(H15:U15)</f>
        <v>21</v>
      </c>
      <c r="H15" s="756" t="s">
        <v>1278</v>
      </c>
      <c r="I15" s="756" t="s">
        <v>1278</v>
      </c>
      <c r="J15" s="756" t="s">
        <v>1278</v>
      </c>
      <c r="K15" s="756" t="s">
        <v>1278</v>
      </c>
      <c r="L15" s="756" t="s">
        <v>1278</v>
      </c>
      <c r="M15" s="755">
        <v>1</v>
      </c>
      <c r="N15" s="755">
        <v>7</v>
      </c>
      <c r="O15" s="755">
        <v>8</v>
      </c>
      <c r="P15" s="755">
        <v>5</v>
      </c>
      <c r="Q15" s="756" t="s">
        <v>1278</v>
      </c>
      <c r="R15" s="755" t="s">
        <v>1277</v>
      </c>
      <c r="S15" s="755" t="s">
        <v>1277</v>
      </c>
      <c r="T15" s="755" t="s">
        <v>1277</v>
      </c>
      <c r="U15" s="755" t="s">
        <v>1277</v>
      </c>
      <c r="V15" s="754">
        <v>11</v>
      </c>
      <c r="W15" s="755" t="s">
        <v>1277</v>
      </c>
      <c r="X15" s="755" t="s">
        <v>1277</v>
      </c>
      <c r="Y15" s="33"/>
    </row>
    <row r="16" spans="1:25" s="32" customFormat="1" ht="22.5" customHeight="1">
      <c r="A16" s="245" t="s">
        <v>130</v>
      </c>
      <c r="B16" s="762">
        <v>137</v>
      </c>
      <c r="C16" s="755">
        <v>1</v>
      </c>
      <c r="D16" s="755" t="s">
        <v>1279</v>
      </c>
      <c r="E16" s="755" t="s">
        <v>1279</v>
      </c>
      <c r="F16" s="755" t="s">
        <v>1279</v>
      </c>
      <c r="G16" s="755">
        <f t="shared" si="1"/>
        <v>102</v>
      </c>
      <c r="H16" s="756" t="s">
        <v>1278</v>
      </c>
      <c r="I16" s="756" t="s">
        <v>1278</v>
      </c>
      <c r="J16" s="755">
        <v>1</v>
      </c>
      <c r="K16" s="754">
        <v>1</v>
      </c>
      <c r="L16" s="756" t="s">
        <v>1278</v>
      </c>
      <c r="M16" s="754">
        <v>5</v>
      </c>
      <c r="N16" s="754">
        <v>29</v>
      </c>
      <c r="O16" s="754">
        <v>36</v>
      </c>
      <c r="P16" s="754">
        <v>27</v>
      </c>
      <c r="Q16" s="754">
        <v>3</v>
      </c>
      <c r="R16" s="755" t="s">
        <v>1277</v>
      </c>
      <c r="S16" s="755" t="s">
        <v>1277</v>
      </c>
      <c r="T16" s="755" t="s">
        <v>1277</v>
      </c>
      <c r="U16" s="755" t="s">
        <v>1277</v>
      </c>
      <c r="V16" s="754">
        <v>34</v>
      </c>
      <c r="W16" s="755" t="s">
        <v>1277</v>
      </c>
      <c r="X16" s="755" t="s">
        <v>1277</v>
      </c>
      <c r="Y16" s="33"/>
    </row>
    <row r="17" spans="1:25" s="32" customFormat="1" ht="22.5" customHeight="1">
      <c r="A17" s="245" t="s">
        <v>262</v>
      </c>
      <c r="B17" s="762">
        <v>68</v>
      </c>
      <c r="C17" s="755" t="s">
        <v>1279</v>
      </c>
      <c r="D17" s="755">
        <v>9</v>
      </c>
      <c r="E17" s="755" t="s">
        <v>1279</v>
      </c>
      <c r="F17" s="755" t="s">
        <v>1279</v>
      </c>
      <c r="G17" s="755">
        <f t="shared" si="1"/>
        <v>52</v>
      </c>
      <c r="H17" s="756" t="s">
        <v>1278</v>
      </c>
      <c r="I17" s="756" t="s">
        <v>1278</v>
      </c>
      <c r="J17" s="756" t="s">
        <v>1278</v>
      </c>
      <c r="K17" s="754">
        <v>1</v>
      </c>
      <c r="L17" s="756" t="s">
        <v>1278</v>
      </c>
      <c r="M17" s="754">
        <v>4</v>
      </c>
      <c r="N17" s="754">
        <v>18</v>
      </c>
      <c r="O17" s="759">
        <v>16</v>
      </c>
      <c r="P17" s="754">
        <v>9</v>
      </c>
      <c r="Q17" s="754">
        <v>4</v>
      </c>
      <c r="R17" s="755" t="s">
        <v>1277</v>
      </c>
      <c r="S17" s="755" t="s">
        <v>1277</v>
      </c>
      <c r="T17" s="755" t="s">
        <v>1277</v>
      </c>
      <c r="U17" s="755" t="s">
        <v>1277</v>
      </c>
      <c r="V17" s="754">
        <v>7</v>
      </c>
      <c r="W17" s="755" t="s">
        <v>1277</v>
      </c>
      <c r="X17" s="755" t="s">
        <v>1277</v>
      </c>
      <c r="Y17" s="33"/>
    </row>
    <row r="18" spans="1:25" s="32" customFormat="1" ht="22.5" customHeight="1">
      <c r="A18" s="245" t="s">
        <v>131</v>
      </c>
      <c r="B18" s="762">
        <v>130</v>
      </c>
      <c r="C18" s="755" t="s">
        <v>1279</v>
      </c>
      <c r="D18" s="755">
        <v>2</v>
      </c>
      <c r="E18" s="755" t="s">
        <v>1279</v>
      </c>
      <c r="F18" s="755" t="s">
        <v>1279</v>
      </c>
      <c r="G18" s="755">
        <f t="shared" si="1"/>
        <v>93</v>
      </c>
      <c r="H18" s="756" t="s">
        <v>1279</v>
      </c>
      <c r="I18" s="756" t="s">
        <v>1278</v>
      </c>
      <c r="J18" s="756" t="s">
        <v>1278</v>
      </c>
      <c r="K18" s="754">
        <v>1</v>
      </c>
      <c r="L18" s="756" t="s">
        <v>1278</v>
      </c>
      <c r="M18" s="754">
        <v>7</v>
      </c>
      <c r="N18" s="754">
        <v>32</v>
      </c>
      <c r="O18" s="754">
        <v>32</v>
      </c>
      <c r="P18" s="754">
        <v>15</v>
      </c>
      <c r="Q18" s="754">
        <v>4</v>
      </c>
      <c r="R18" s="755" t="s">
        <v>1277</v>
      </c>
      <c r="S18" s="755">
        <v>2</v>
      </c>
      <c r="T18" s="755" t="s">
        <v>1277</v>
      </c>
      <c r="U18" s="755" t="s">
        <v>1277</v>
      </c>
      <c r="V18" s="754">
        <v>35</v>
      </c>
      <c r="W18" s="755" t="s">
        <v>1277</v>
      </c>
      <c r="X18" s="755" t="s">
        <v>1277</v>
      </c>
      <c r="Y18" s="33"/>
    </row>
    <row r="19" spans="1:25" s="32" customFormat="1" ht="22.5" customHeight="1">
      <c r="A19" s="245" t="s">
        <v>132</v>
      </c>
      <c r="B19" s="762">
        <v>99</v>
      </c>
      <c r="C19" s="755" t="s">
        <v>1279</v>
      </c>
      <c r="D19" s="755">
        <v>1</v>
      </c>
      <c r="E19" s="755" t="s">
        <v>1279</v>
      </c>
      <c r="F19" s="755" t="s">
        <v>1279</v>
      </c>
      <c r="G19" s="755">
        <f t="shared" si="1"/>
        <v>65</v>
      </c>
      <c r="H19" s="756" t="s">
        <v>1278</v>
      </c>
      <c r="I19" s="756" t="s">
        <v>1278</v>
      </c>
      <c r="J19" s="756" t="s">
        <v>1278</v>
      </c>
      <c r="K19" s="754">
        <v>1</v>
      </c>
      <c r="L19" s="756" t="s">
        <v>1278</v>
      </c>
      <c r="M19" s="754">
        <v>5</v>
      </c>
      <c r="N19" s="754">
        <v>22</v>
      </c>
      <c r="O19" s="754">
        <v>19</v>
      </c>
      <c r="P19" s="754">
        <v>15</v>
      </c>
      <c r="Q19" s="754">
        <v>3</v>
      </c>
      <c r="R19" s="755" t="s">
        <v>1277</v>
      </c>
      <c r="S19" s="755" t="s">
        <v>1277</v>
      </c>
      <c r="T19" s="755" t="s">
        <v>1277</v>
      </c>
      <c r="U19" s="755" t="s">
        <v>1277</v>
      </c>
      <c r="V19" s="754">
        <v>33</v>
      </c>
      <c r="W19" s="755" t="s">
        <v>1277</v>
      </c>
      <c r="X19" s="755" t="s">
        <v>1277</v>
      </c>
      <c r="Y19" s="33"/>
    </row>
    <row r="20" spans="1:25" s="32" customFormat="1" ht="22.5" customHeight="1">
      <c r="A20" s="31" t="s">
        <v>133</v>
      </c>
      <c r="B20" s="762">
        <v>57</v>
      </c>
      <c r="C20" s="755" t="s">
        <v>1279</v>
      </c>
      <c r="D20" s="755" t="s">
        <v>1279</v>
      </c>
      <c r="E20" s="755" t="s">
        <v>1279</v>
      </c>
      <c r="F20" s="755" t="s">
        <v>1279</v>
      </c>
      <c r="G20" s="755">
        <f t="shared" si="1"/>
        <v>41</v>
      </c>
      <c r="H20" s="756" t="s">
        <v>1278</v>
      </c>
      <c r="I20" s="756" t="s">
        <v>1278</v>
      </c>
      <c r="J20" s="756" t="s">
        <v>1278</v>
      </c>
      <c r="K20" s="754">
        <v>1</v>
      </c>
      <c r="L20" s="756" t="s">
        <v>1278</v>
      </c>
      <c r="M20" s="754">
        <v>3</v>
      </c>
      <c r="N20" s="754">
        <v>14</v>
      </c>
      <c r="O20" s="754">
        <v>14</v>
      </c>
      <c r="P20" s="754">
        <v>8</v>
      </c>
      <c r="Q20" s="754">
        <v>1</v>
      </c>
      <c r="R20" s="755" t="s">
        <v>1277</v>
      </c>
      <c r="S20" s="755" t="s">
        <v>1277</v>
      </c>
      <c r="T20" s="755" t="s">
        <v>1277</v>
      </c>
      <c r="U20" s="755" t="s">
        <v>1277</v>
      </c>
      <c r="V20" s="754">
        <v>16</v>
      </c>
      <c r="W20" s="755" t="s">
        <v>1277</v>
      </c>
      <c r="X20" s="755" t="s">
        <v>1277</v>
      </c>
      <c r="Y20" s="33"/>
    </row>
    <row r="21" spans="1:25" s="32" customFormat="1" ht="22.5" customHeight="1">
      <c r="A21" s="245" t="s">
        <v>134</v>
      </c>
      <c r="B21" s="762">
        <v>120</v>
      </c>
      <c r="C21" s="755" t="s">
        <v>1279</v>
      </c>
      <c r="D21" s="755">
        <v>2</v>
      </c>
      <c r="E21" s="755" t="s">
        <v>1279</v>
      </c>
      <c r="F21" s="755" t="s">
        <v>1279</v>
      </c>
      <c r="G21" s="755">
        <f t="shared" si="1"/>
        <v>91</v>
      </c>
      <c r="H21" s="756" t="s">
        <v>1278</v>
      </c>
      <c r="I21" s="756" t="s">
        <v>1278</v>
      </c>
      <c r="J21" s="756" t="s">
        <v>1278</v>
      </c>
      <c r="K21" s="754">
        <v>1</v>
      </c>
      <c r="L21" s="756" t="s">
        <v>1278</v>
      </c>
      <c r="M21" s="754">
        <v>6</v>
      </c>
      <c r="N21" s="754">
        <v>32</v>
      </c>
      <c r="O21" s="754">
        <v>31</v>
      </c>
      <c r="P21" s="754">
        <v>14</v>
      </c>
      <c r="Q21" s="754">
        <v>7</v>
      </c>
      <c r="R21" s="755" t="s">
        <v>1277</v>
      </c>
      <c r="S21" s="755" t="s">
        <v>1277</v>
      </c>
      <c r="T21" s="755" t="s">
        <v>1277</v>
      </c>
      <c r="U21" s="755" t="s">
        <v>1277</v>
      </c>
      <c r="V21" s="754">
        <v>27</v>
      </c>
      <c r="W21" s="755" t="s">
        <v>1277</v>
      </c>
      <c r="X21" s="755" t="s">
        <v>1277</v>
      </c>
      <c r="Y21" s="33"/>
    </row>
    <row r="22" spans="1:25" s="32" customFormat="1" ht="22.5" customHeight="1">
      <c r="A22" s="245" t="s">
        <v>135</v>
      </c>
      <c r="B22" s="762">
        <v>75</v>
      </c>
      <c r="C22" s="755" t="s">
        <v>1279</v>
      </c>
      <c r="D22" s="755" t="s">
        <v>1279</v>
      </c>
      <c r="E22" s="755">
        <v>69</v>
      </c>
      <c r="F22" s="755" t="s">
        <v>1279</v>
      </c>
      <c r="G22" s="755">
        <f t="shared" si="1"/>
        <v>2</v>
      </c>
      <c r="H22" s="756" t="s">
        <v>1279</v>
      </c>
      <c r="I22" s="756" t="s">
        <v>1278</v>
      </c>
      <c r="J22" s="756" t="s">
        <v>1278</v>
      </c>
      <c r="K22" s="756" t="s">
        <v>1278</v>
      </c>
      <c r="L22" s="756" t="s">
        <v>1278</v>
      </c>
      <c r="M22" s="756" t="s">
        <v>1278</v>
      </c>
      <c r="N22" s="756" t="s">
        <v>1278</v>
      </c>
      <c r="O22" s="756" t="s">
        <v>1278</v>
      </c>
      <c r="P22" s="754">
        <v>2</v>
      </c>
      <c r="Q22" s="756" t="s">
        <v>1278</v>
      </c>
      <c r="R22" s="755" t="s">
        <v>1277</v>
      </c>
      <c r="S22" s="755" t="s">
        <v>1277</v>
      </c>
      <c r="T22" s="755" t="s">
        <v>1277</v>
      </c>
      <c r="U22" s="755"/>
      <c r="V22" s="754">
        <v>4</v>
      </c>
      <c r="W22" s="755" t="s">
        <v>1277</v>
      </c>
      <c r="X22" s="755" t="s">
        <v>1277</v>
      </c>
      <c r="Y22" s="33"/>
    </row>
    <row r="23" spans="1:25" s="32" customFormat="1" ht="22.5" customHeight="1">
      <c r="A23" s="646" t="s">
        <v>450</v>
      </c>
      <c r="B23" s="764">
        <v>115</v>
      </c>
      <c r="C23" s="760" t="s">
        <v>1279</v>
      </c>
      <c r="D23" s="760">
        <v>22</v>
      </c>
      <c r="E23" s="766" t="s">
        <v>1278</v>
      </c>
      <c r="F23" s="760" t="s">
        <v>1279</v>
      </c>
      <c r="G23" s="760">
        <f t="shared" si="1"/>
        <v>84</v>
      </c>
      <c r="H23" s="766" t="s">
        <v>1278</v>
      </c>
      <c r="I23" s="766" t="s">
        <v>1278</v>
      </c>
      <c r="J23" s="766" t="s">
        <v>1278</v>
      </c>
      <c r="K23" s="761">
        <v>1</v>
      </c>
      <c r="L23" s="766" t="s">
        <v>1278</v>
      </c>
      <c r="M23" s="761">
        <v>4</v>
      </c>
      <c r="N23" s="761">
        <v>17</v>
      </c>
      <c r="O23" s="761">
        <v>26</v>
      </c>
      <c r="P23" s="761">
        <v>25</v>
      </c>
      <c r="Q23" s="761">
        <v>11</v>
      </c>
      <c r="R23" s="760" t="s">
        <v>1277</v>
      </c>
      <c r="S23" s="760" t="s">
        <v>1277</v>
      </c>
      <c r="T23" s="760" t="s">
        <v>1277</v>
      </c>
      <c r="U23" s="760" t="s">
        <v>1277</v>
      </c>
      <c r="V23" s="761">
        <v>9</v>
      </c>
      <c r="W23" s="760" t="s">
        <v>1277</v>
      </c>
      <c r="X23" s="760" t="s">
        <v>1277</v>
      </c>
      <c r="Y23" s="33"/>
    </row>
    <row r="24" spans="1:21" s="5" customFormat="1" ht="13.5" customHeight="1">
      <c r="A24" s="1" t="s">
        <v>1144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5" t="s">
        <v>124</v>
      </c>
      <c r="U24" s="32"/>
    </row>
    <row r="25" spans="1:25" s="3" customFormat="1" ht="13.5" customHeight="1">
      <c r="A25" s="3" t="s">
        <v>364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Y25" s="2"/>
    </row>
    <row r="26" spans="1:24" s="25" customFormat="1" ht="13.5">
      <c r="A26" s="3"/>
      <c r="B26" s="3"/>
      <c r="C26" s="3"/>
      <c r="D26" s="3"/>
      <c r="E26" s="3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"/>
      <c r="W26" s="3"/>
      <c r="X26" s="3"/>
    </row>
    <row r="27" spans="1:24" s="25" customFormat="1" ht="13.5">
      <c r="A27" s="3"/>
      <c r="B27" s="3"/>
      <c r="C27" s="3"/>
      <c r="D27" s="3"/>
      <c r="E27" s="3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  <c r="W27" s="3"/>
      <c r="X27" s="3"/>
    </row>
    <row r="28" spans="1:24" ht="13.5">
      <c r="A28" s="26"/>
      <c r="B28" s="26"/>
      <c r="C28" s="26"/>
      <c r="D28" s="26"/>
      <c r="E28" s="26"/>
      <c r="F28" s="2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26"/>
      <c r="W28" s="26"/>
      <c r="X28" s="26"/>
    </row>
    <row r="29" spans="1:24" ht="13.5">
      <c r="A29" s="26"/>
      <c r="B29" s="26"/>
      <c r="C29" s="26"/>
      <c r="D29" s="26"/>
      <c r="E29" s="26"/>
      <c r="F29" s="2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26"/>
      <c r="W29" s="26"/>
      <c r="X29" s="26"/>
    </row>
    <row r="30" spans="1:24" ht="13.5">
      <c r="A30" s="26"/>
      <c r="B30" s="26"/>
      <c r="C30" s="26"/>
      <c r="D30" s="26"/>
      <c r="E30" s="26"/>
      <c r="F30" s="2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26"/>
      <c r="W30" s="26"/>
      <c r="X30" s="26"/>
    </row>
    <row r="31" spans="1:24" ht="13.5">
      <c r="A31" s="26"/>
      <c r="B31" s="26"/>
      <c r="C31" s="26"/>
      <c r="D31" s="26"/>
      <c r="E31" s="26"/>
      <c r="F31" s="2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26"/>
      <c r="W31" s="26"/>
      <c r="X31" s="26"/>
    </row>
    <row r="32" spans="1:24" ht="13.5">
      <c r="A32" s="26"/>
      <c r="B32" s="26"/>
      <c r="C32" s="26"/>
      <c r="D32" s="26"/>
      <c r="E32" s="26"/>
      <c r="F32" s="2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26"/>
      <c r="W32" s="26"/>
      <c r="X32" s="26"/>
    </row>
    <row r="33" spans="1:24" ht="13.5">
      <c r="A33" s="26"/>
      <c r="B33" s="26"/>
      <c r="C33" s="26"/>
      <c r="D33" s="26"/>
      <c r="E33" s="26"/>
      <c r="F33" s="2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26"/>
      <c r="W33" s="26"/>
      <c r="X33" s="26"/>
    </row>
    <row r="34" spans="1:24" ht="13.5">
      <c r="A34" s="26"/>
      <c r="B34" s="26"/>
      <c r="C34" s="26"/>
      <c r="D34" s="26"/>
      <c r="E34" s="26"/>
      <c r="F34" s="2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26"/>
      <c r="W34" s="26"/>
      <c r="X34" s="26"/>
    </row>
    <row r="35" spans="1:24" ht="13.5">
      <c r="A35" s="26"/>
      <c r="B35" s="26"/>
      <c r="C35" s="26"/>
      <c r="D35" s="26"/>
      <c r="E35" s="26"/>
      <c r="F35" s="2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26"/>
      <c r="W35" s="26"/>
      <c r="X35" s="26"/>
    </row>
    <row r="36" spans="1:24" ht="13.5">
      <c r="A36" s="26"/>
      <c r="B36" s="26"/>
      <c r="C36" s="26"/>
      <c r="D36" s="26"/>
      <c r="E36" s="26"/>
      <c r="F36" s="2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26"/>
      <c r="W36" s="26"/>
      <c r="X36" s="26"/>
    </row>
    <row r="37" spans="1:24" ht="13.5">
      <c r="A37" s="26"/>
      <c r="B37" s="26"/>
      <c r="C37" s="26"/>
      <c r="D37" s="26"/>
      <c r="E37" s="26"/>
      <c r="F37" s="2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26"/>
      <c r="W37" s="26"/>
      <c r="X37" s="26"/>
    </row>
    <row r="38" spans="1:24" ht="13.5">
      <c r="A38" s="26"/>
      <c r="B38" s="26"/>
      <c r="C38" s="26"/>
      <c r="D38" s="26"/>
      <c r="E38" s="26"/>
      <c r="F38" s="2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26"/>
      <c r="W38" s="26"/>
      <c r="X38" s="26"/>
    </row>
    <row r="39" spans="1:24" ht="13.5">
      <c r="A39" s="26"/>
      <c r="B39" s="26"/>
      <c r="C39" s="26"/>
      <c r="D39" s="26"/>
      <c r="E39" s="26"/>
      <c r="F39" s="2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26"/>
      <c r="W39" s="26"/>
      <c r="X39" s="26"/>
    </row>
    <row r="40" spans="1:24" ht="13.5">
      <c r="A40" s="26"/>
      <c r="B40" s="26"/>
      <c r="C40" s="26"/>
      <c r="D40" s="26"/>
      <c r="E40" s="26"/>
      <c r="F40" s="2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26"/>
      <c r="W40" s="26"/>
      <c r="X40" s="26"/>
    </row>
    <row r="41" spans="1:24" ht="13.5">
      <c r="A41" s="26"/>
      <c r="B41" s="26"/>
      <c r="C41" s="26"/>
      <c r="D41" s="26"/>
      <c r="E41" s="26"/>
      <c r="F41" s="2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26"/>
      <c r="W41" s="26"/>
      <c r="X41" s="26"/>
    </row>
    <row r="42" spans="1:24" ht="13.5">
      <c r="A42" s="26"/>
      <c r="B42" s="26"/>
      <c r="C42" s="26"/>
      <c r="D42" s="26"/>
      <c r="E42" s="26"/>
      <c r="F42" s="2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26"/>
      <c r="W42" s="26"/>
      <c r="X42" s="26"/>
    </row>
    <row r="43" spans="1:24" ht="12.75">
      <c r="A43" s="4"/>
      <c r="B43" s="4"/>
      <c r="C43" s="4"/>
      <c r="D43" s="4"/>
      <c r="E43" s="4"/>
      <c r="F43" s="4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4"/>
      <c r="W43" s="4"/>
      <c r="X43" s="4"/>
    </row>
    <row r="44" spans="1:24" ht="12.75">
      <c r="A44" s="4"/>
      <c r="B44" s="4"/>
      <c r="C44" s="4"/>
      <c r="D44" s="4"/>
      <c r="E44" s="4"/>
      <c r="F44" s="4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4"/>
      <c r="W44" s="4"/>
      <c r="X44" s="4"/>
    </row>
    <row r="45" spans="1:24" ht="12.75">
      <c r="A45" s="4"/>
      <c r="B45" s="4"/>
      <c r="C45" s="4"/>
      <c r="D45" s="4"/>
      <c r="E45" s="4"/>
      <c r="F45" s="4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4"/>
      <c r="W45" s="4"/>
      <c r="X45" s="4"/>
    </row>
    <row r="46" spans="1:24" ht="12.75">
      <c r="A46" s="4"/>
      <c r="B46" s="4"/>
      <c r="C46" s="4"/>
      <c r="D46" s="4"/>
      <c r="E46" s="4"/>
      <c r="F46" s="4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4"/>
      <c r="W46" s="4"/>
      <c r="X46" s="4"/>
    </row>
  </sheetData>
  <mergeCells count="12">
    <mergeCell ref="X3:X4"/>
    <mergeCell ref="A3:A4"/>
    <mergeCell ref="A1:X1"/>
    <mergeCell ref="B3:B4"/>
    <mergeCell ref="C3:C4"/>
    <mergeCell ref="D3:D4"/>
    <mergeCell ref="E3:E4"/>
    <mergeCell ref="G3:N3"/>
    <mergeCell ref="O3:U3"/>
    <mergeCell ref="F3:F4"/>
    <mergeCell ref="V3:V4"/>
    <mergeCell ref="W3:W4"/>
  </mergeCells>
  <printOptions/>
  <pageMargins left="0.23" right="0.26" top="0.984251968503937" bottom="0.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8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11.140625" style="515" customWidth="1"/>
    <col min="2" max="17" width="9.140625" style="515" customWidth="1"/>
    <col min="18" max="18" width="11.57421875" style="515" customWidth="1"/>
    <col min="19" max="19" width="4.57421875" style="184" customWidth="1"/>
    <col min="20" max="16384" width="9.140625" style="184" customWidth="1"/>
  </cols>
  <sheetData>
    <row r="1" spans="1:18" s="180" customFormat="1" ht="32.25" customHeight="1">
      <c r="A1" s="919" t="s">
        <v>815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</row>
    <row r="2" spans="1:19" s="39" customFormat="1" ht="15" customHeight="1">
      <c r="A2" s="448" t="s">
        <v>753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80" t="s">
        <v>754</v>
      </c>
      <c r="S2" s="35"/>
    </row>
    <row r="3" spans="1:19" s="39" customFormat="1" ht="34.5" customHeight="1">
      <c r="A3" s="481"/>
      <c r="B3" s="1018" t="s">
        <v>816</v>
      </c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20"/>
      <c r="R3" s="500"/>
      <c r="S3" s="35"/>
    </row>
    <row r="4" spans="1:19" s="39" customFormat="1" ht="34.5" customHeight="1">
      <c r="A4" s="501" t="s">
        <v>817</v>
      </c>
      <c r="B4" s="266" t="s">
        <v>818</v>
      </c>
      <c r="C4" s="266" t="s">
        <v>819</v>
      </c>
      <c r="D4" s="939" t="s">
        <v>820</v>
      </c>
      <c r="E4" s="1019"/>
      <c r="F4" s="1019"/>
      <c r="G4" s="1019"/>
      <c r="H4" s="1019"/>
      <c r="I4" s="1019"/>
      <c r="J4" s="1019"/>
      <c r="K4" s="1019"/>
      <c r="L4" s="1020"/>
      <c r="M4" s="963" t="s">
        <v>821</v>
      </c>
      <c r="N4" s="1019"/>
      <c r="O4" s="1019"/>
      <c r="P4" s="1019"/>
      <c r="Q4" s="1020"/>
      <c r="R4" s="482" t="s">
        <v>228</v>
      </c>
      <c r="S4" s="35"/>
    </row>
    <row r="5" spans="1:19" s="39" customFormat="1" ht="34.5" customHeight="1">
      <c r="A5" s="482"/>
      <c r="B5" s="483" t="s">
        <v>822</v>
      </c>
      <c r="C5" s="483" t="s">
        <v>822</v>
      </c>
      <c r="D5" s="316"/>
      <c r="E5" s="968" t="s">
        <v>823</v>
      </c>
      <c r="F5" s="969"/>
      <c r="G5" s="970"/>
      <c r="H5" s="266" t="s">
        <v>824</v>
      </c>
      <c r="I5" s="266" t="s">
        <v>760</v>
      </c>
      <c r="J5" s="968" t="s">
        <v>825</v>
      </c>
      <c r="K5" s="969"/>
      <c r="L5" s="970"/>
      <c r="M5" s="316"/>
      <c r="N5" s="266" t="s">
        <v>826</v>
      </c>
      <c r="O5" s="266" t="s">
        <v>827</v>
      </c>
      <c r="P5" s="266" t="s">
        <v>587</v>
      </c>
      <c r="Q5" s="266" t="s">
        <v>828</v>
      </c>
      <c r="R5" s="482"/>
      <c r="S5" s="35"/>
    </row>
    <row r="6" spans="1:19" s="39" customFormat="1" ht="34.5" customHeight="1">
      <c r="A6" s="501" t="s">
        <v>769</v>
      </c>
      <c r="B6" s="483" t="s">
        <v>829</v>
      </c>
      <c r="C6" s="483" t="s">
        <v>830</v>
      </c>
      <c r="D6" s="483"/>
      <c r="E6" s="392" t="s">
        <v>831</v>
      </c>
      <c r="F6" s="392" t="s">
        <v>832</v>
      </c>
      <c r="G6" s="502" t="s">
        <v>828</v>
      </c>
      <c r="H6" s="483" t="s">
        <v>833</v>
      </c>
      <c r="I6" s="483" t="s">
        <v>767</v>
      </c>
      <c r="J6" s="392" t="s">
        <v>834</v>
      </c>
      <c r="K6" s="503" t="s">
        <v>835</v>
      </c>
      <c r="L6" s="392" t="s">
        <v>828</v>
      </c>
      <c r="M6" s="504"/>
      <c r="N6" s="504"/>
      <c r="O6" s="448"/>
      <c r="P6" s="505" t="s">
        <v>531</v>
      </c>
      <c r="Q6" s="505"/>
      <c r="R6" s="482" t="s">
        <v>17</v>
      </c>
      <c r="S6" s="35"/>
    </row>
    <row r="7" spans="1:19" s="39" customFormat="1" ht="34.5" customHeight="1">
      <c r="A7" s="487"/>
      <c r="B7" s="485" t="s">
        <v>836</v>
      </c>
      <c r="C7" s="485" t="s">
        <v>837</v>
      </c>
      <c r="D7" s="485"/>
      <c r="E7" s="485" t="s">
        <v>838</v>
      </c>
      <c r="F7" s="485" t="s">
        <v>839</v>
      </c>
      <c r="G7" s="485" t="s">
        <v>784</v>
      </c>
      <c r="H7" s="506" t="s">
        <v>840</v>
      </c>
      <c r="I7" s="485" t="s">
        <v>775</v>
      </c>
      <c r="J7" s="485" t="s">
        <v>841</v>
      </c>
      <c r="K7" s="506" t="s">
        <v>842</v>
      </c>
      <c r="L7" s="486" t="s">
        <v>784</v>
      </c>
      <c r="M7" s="485"/>
      <c r="N7" s="485" t="s">
        <v>843</v>
      </c>
      <c r="O7" s="485" t="s">
        <v>844</v>
      </c>
      <c r="P7" s="485" t="s">
        <v>588</v>
      </c>
      <c r="Q7" s="485" t="s">
        <v>784</v>
      </c>
      <c r="R7" s="507"/>
      <c r="S7" s="35"/>
    </row>
    <row r="8" spans="1:19" s="98" customFormat="1" ht="36" customHeight="1">
      <c r="A8" s="495" t="s">
        <v>138</v>
      </c>
      <c r="B8" s="464">
        <v>23249</v>
      </c>
      <c r="C8" s="445">
        <v>18588</v>
      </c>
      <c r="D8" s="445">
        <v>19721</v>
      </c>
      <c r="E8" s="445">
        <v>0</v>
      </c>
      <c r="F8" s="445">
        <v>0</v>
      </c>
      <c r="G8" s="445">
        <v>0</v>
      </c>
      <c r="H8" s="445">
        <v>0</v>
      </c>
      <c r="I8" s="445">
        <v>0</v>
      </c>
      <c r="J8" s="445">
        <v>0</v>
      </c>
      <c r="K8" s="445">
        <v>0</v>
      </c>
      <c r="L8" s="445">
        <v>0</v>
      </c>
      <c r="M8" s="445">
        <v>19721</v>
      </c>
      <c r="N8" s="445">
        <v>757</v>
      </c>
      <c r="O8" s="445">
        <v>409</v>
      </c>
      <c r="P8" s="445">
        <v>17692</v>
      </c>
      <c r="Q8" s="454">
        <v>863</v>
      </c>
      <c r="R8" s="482" t="s">
        <v>138</v>
      </c>
      <c r="S8" s="99"/>
    </row>
    <row r="9" spans="1:19" s="98" customFormat="1" ht="36" customHeight="1">
      <c r="A9" s="495" t="s">
        <v>161</v>
      </c>
      <c r="B9" s="464">
        <v>25010</v>
      </c>
      <c r="C9" s="445">
        <v>19879</v>
      </c>
      <c r="D9" s="445">
        <v>20995</v>
      </c>
      <c r="E9" s="445">
        <v>0</v>
      </c>
      <c r="F9" s="445">
        <v>0</v>
      </c>
      <c r="G9" s="445">
        <v>0</v>
      </c>
      <c r="H9" s="445">
        <v>0</v>
      </c>
      <c r="I9" s="445">
        <v>0</v>
      </c>
      <c r="J9" s="445">
        <v>0</v>
      </c>
      <c r="K9" s="445">
        <v>0</v>
      </c>
      <c r="L9" s="445">
        <v>0</v>
      </c>
      <c r="M9" s="445">
        <v>20995</v>
      </c>
      <c r="N9" s="445">
        <v>589</v>
      </c>
      <c r="O9" s="445">
        <v>925</v>
      </c>
      <c r="P9" s="445">
        <v>18436</v>
      </c>
      <c r="Q9" s="454">
        <v>1045</v>
      </c>
      <c r="R9" s="482" t="s">
        <v>161</v>
      </c>
      <c r="S9" s="99"/>
    </row>
    <row r="10" spans="1:19" s="98" customFormat="1" ht="36" customHeight="1">
      <c r="A10" s="495" t="s">
        <v>162</v>
      </c>
      <c r="B10" s="464">
        <v>25845</v>
      </c>
      <c r="C10" s="445">
        <v>20435</v>
      </c>
      <c r="D10" s="445">
        <v>21456</v>
      </c>
      <c r="E10" s="445">
        <v>0</v>
      </c>
      <c r="F10" s="445">
        <v>0</v>
      </c>
      <c r="G10" s="445">
        <v>0</v>
      </c>
      <c r="H10" s="445">
        <v>0</v>
      </c>
      <c r="I10" s="445">
        <v>0</v>
      </c>
      <c r="J10" s="445">
        <v>0</v>
      </c>
      <c r="K10" s="445">
        <v>0</v>
      </c>
      <c r="L10" s="445">
        <v>0</v>
      </c>
      <c r="M10" s="445">
        <v>21456</v>
      </c>
      <c r="N10" s="445">
        <v>593</v>
      </c>
      <c r="O10" s="445">
        <v>881</v>
      </c>
      <c r="P10" s="445">
        <v>19327</v>
      </c>
      <c r="Q10" s="454">
        <v>655</v>
      </c>
      <c r="R10" s="482" t="s">
        <v>162</v>
      </c>
      <c r="S10" s="99"/>
    </row>
    <row r="11" spans="1:19" s="412" customFormat="1" ht="36" customHeight="1">
      <c r="A11" s="495" t="s">
        <v>782</v>
      </c>
      <c r="B11" s="464">
        <v>28417</v>
      </c>
      <c r="C11" s="445">
        <v>22697</v>
      </c>
      <c r="D11" s="445">
        <v>23919</v>
      </c>
      <c r="E11" s="445">
        <v>0</v>
      </c>
      <c r="F11" s="445">
        <v>0</v>
      </c>
      <c r="G11" s="445">
        <v>0</v>
      </c>
      <c r="H11" s="445">
        <v>0</v>
      </c>
      <c r="I11" s="445">
        <v>0</v>
      </c>
      <c r="J11" s="445">
        <v>0</v>
      </c>
      <c r="K11" s="445">
        <v>0</v>
      </c>
      <c r="L11" s="445">
        <v>0</v>
      </c>
      <c r="M11" s="445">
        <v>23919</v>
      </c>
      <c r="N11" s="445">
        <v>507</v>
      </c>
      <c r="O11" s="445">
        <v>876</v>
      </c>
      <c r="P11" s="445">
        <v>21454</v>
      </c>
      <c r="Q11" s="454">
        <v>1082</v>
      </c>
      <c r="R11" s="482" t="s">
        <v>782</v>
      </c>
      <c r="S11" s="425"/>
    </row>
    <row r="12" spans="1:19" s="412" customFormat="1" ht="36" customHeight="1">
      <c r="A12" s="495" t="s">
        <v>848</v>
      </c>
      <c r="B12" s="464">
        <v>30266</v>
      </c>
      <c r="C12" s="445">
        <v>24132</v>
      </c>
      <c r="D12" s="445">
        <v>25335</v>
      </c>
      <c r="E12" s="445">
        <v>786</v>
      </c>
      <c r="F12" s="445">
        <v>671</v>
      </c>
      <c r="G12" s="445">
        <v>12622</v>
      </c>
      <c r="H12" s="445">
        <v>0</v>
      </c>
      <c r="I12" s="445">
        <v>3877</v>
      </c>
      <c r="J12" s="445">
        <v>1693</v>
      </c>
      <c r="K12" s="445">
        <v>530</v>
      </c>
      <c r="L12" s="445">
        <v>5156</v>
      </c>
      <c r="M12" s="445">
        <v>25335</v>
      </c>
      <c r="N12" s="445">
        <v>754</v>
      </c>
      <c r="O12" s="445">
        <v>1133</v>
      </c>
      <c r="P12" s="445">
        <v>22357</v>
      </c>
      <c r="Q12" s="454">
        <v>1091</v>
      </c>
      <c r="R12" s="482" t="s">
        <v>848</v>
      </c>
      <c r="S12" s="425"/>
    </row>
    <row r="13" spans="1:19" s="108" customFormat="1" ht="36" customHeight="1">
      <c r="A13" s="508" t="s">
        <v>1282</v>
      </c>
      <c r="B13" s="463">
        <v>31374</v>
      </c>
      <c r="C13" s="427">
        <v>24932</v>
      </c>
      <c r="D13" s="427">
        <v>26092</v>
      </c>
      <c r="E13" s="427">
        <v>733</v>
      </c>
      <c r="F13" s="427">
        <v>662</v>
      </c>
      <c r="G13" s="427">
        <v>13206</v>
      </c>
      <c r="H13" s="427">
        <v>1155</v>
      </c>
      <c r="I13" s="427">
        <v>3925</v>
      </c>
      <c r="J13" s="427">
        <v>1742</v>
      </c>
      <c r="K13" s="427">
        <v>261</v>
      </c>
      <c r="L13" s="427">
        <v>4408</v>
      </c>
      <c r="M13" s="427">
        <v>26092</v>
      </c>
      <c r="N13" s="427">
        <v>820</v>
      </c>
      <c r="O13" s="427">
        <v>1598</v>
      </c>
      <c r="P13" s="427">
        <v>22459</v>
      </c>
      <c r="Q13" s="451">
        <v>1215</v>
      </c>
      <c r="R13" s="509" t="s">
        <v>1282</v>
      </c>
      <c r="S13" s="182"/>
    </row>
    <row r="14" spans="1:20" s="98" customFormat="1" ht="36" customHeight="1">
      <c r="A14" s="404" t="s">
        <v>39</v>
      </c>
      <c r="B14" s="510">
        <v>15829</v>
      </c>
      <c r="C14" s="465">
        <v>12277</v>
      </c>
      <c r="D14" s="445">
        <v>12735</v>
      </c>
      <c r="E14" s="465">
        <v>269</v>
      </c>
      <c r="F14" s="465">
        <v>357</v>
      </c>
      <c r="G14" s="465">
        <v>6471</v>
      </c>
      <c r="H14" s="431">
        <v>597</v>
      </c>
      <c r="I14" s="465">
        <v>1767</v>
      </c>
      <c r="J14" s="465">
        <v>879</v>
      </c>
      <c r="K14" s="465">
        <v>95</v>
      </c>
      <c r="L14" s="511">
        <v>2300</v>
      </c>
      <c r="M14" s="445">
        <v>12735</v>
      </c>
      <c r="N14" s="465">
        <v>369</v>
      </c>
      <c r="O14" s="465">
        <v>308</v>
      </c>
      <c r="P14" s="465">
        <v>11168</v>
      </c>
      <c r="Q14" s="466">
        <v>890</v>
      </c>
      <c r="R14" s="512" t="s">
        <v>48</v>
      </c>
      <c r="S14" s="99"/>
      <c r="T14" s="183" t="s">
        <v>589</v>
      </c>
    </row>
    <row r="15" spans="1:19" s="98" customFormat="1" ht="36" customHeight="1">
      <c r="A15" s="404" t="s">
        <v>40</v>
      </c>
      <c r="B15" s="510">
        <v>5026</v>
      </c>
      <c r="C15" s="465">
        <v>3908</v>
      </c>
      <c r="D15" s="445">
        <v>4122</v>
      </c>
      <c r="E15" s="465">
        <v>69</v>
      </c>
      <c r="F15" s="465">
        <v>100</v>
      </c>
      <c r="G15" s="465">
        <v>2081</v>
      </c>
      <c r="H15" s="431">
        <v>197</v>
      </c>
      <c r="I15" s="465">
        <v>715</v>
      </c>
      <c r="J15" s="465">
        <v>274</v>
      </c>
      <c r="K15" s="465">
        <v>31</v>
      </c>
      <c r="L15" s="511">
        <v>655</v>
      </c>
      <c r="M15" s="445">
        <v>4122</v>
      </c>
      <c r="N15" s="465">
        <v>86</v>
      </c>
      <c r="O15" s="465">
        <v>331</v>
      </c>
      <c r="P15" s="465">
        <v>3619</v>
      </c>
      <c r="Q15" s="466">
        <v>86</v>
      </c>
      <c r="R15" s="512" t="s">
        <v>643</v>
      </c>
      <c r="S15" s="99"/>
    </row>
    <row r="16" spans="1:19" s="98" customFormat="1" ht="36" customHeight="1">
      <c r="A16" s="404" t="s">
        <v>42</v>
      </c>
      <c r="B16" s="510">
        <v>4971</v>
      </c>
      <c r="C16" s="465">
        <v>4180</v>
      </c>
      <c r="D16" s="445">
        <v>4395</v>
      </c>
      <c r="E16" s="465">
        <v>259</v>
      </c>
      <c r="F16" s="465">
        <v>132</v>
      </c>
      <c r="G16" s="465">
        <v>2112</v>
      </c>
      <c r="H16" s="431">
        <v>197</v>
      </c>
      <c r="I16" s="465">
        <v>694</v>
      </c>
      <c r="J16" s="465">
        <v>332</v>
      </c>
      <c r="K16" s="465">
        <v>85</v>
      </c>
      <c r="L16" s="511">
        <v>584</v>
      </c>
      <c r="M16" s="445">
        <v>4395</v>
      </c>
      <c r="N16" s="465">
        <v>118</v>
      </c>
      <c r="O16" s="465">
        <v>845</v>
      </c>
      <c r="P16" s="465">
        <v>3371</v>
      </c>
      <c r="Q16" s="465">
        <v>61</v>
      </c>
      <c r="R16" s="474" t="s">
        <v>33</v>
      </c>
      <c r="S16" s="99"/>
    </row>
    <row r="17" spans="1:19" s="98" customFormat="1" ht="36.75" customHeight="1">
      <c r="A17" s="476" t="s">
        <v>41</v>
      </c>
      <c r="B17" s="513">
        <v>5548</v>
      </c>
      <c r="C17" s="468">
        <v>4567</v>
      </c>
      <c r="D17" s="455">
        <v>4840</v>
      </c>
      <c r="E17" s="468">
        <v>136</v>
      </c>
      <c r="F17" s="468">
        <v>73</v>
      </c>
      <c r="G17" s="468">
        <v>2542</v>
      </c>
      <c r="H17" s="607">
        <v>164</v>
      </c>
      <c r="I17" s="468">
        <v>749</v>
      </c>
      <c r="J17" s="468">
        <v>257</v>
      </c>
      <c r="K17" s="468">
        <v>50</v>
      </c>
      <c r="L17" s="514">
        <v>869</v>
      </c>
      <c r="M17" s="455">
        <v>4840</v>
      </c>
      <c r="N17" s="468">
        <v>247</v>
      </c>
      <c r="O17" s="468">
        <v>114</v>
      </c>
      <c r="P17" s="468">
        <v>4301</v>
      </c>
      <c r="Q17" s="468">
        <v>178</v>
      </c>
      <c r="R17" s="491" t="s">
        <v>34</v>
      </c>
      <c r="S17" s="99"/>
    </row>
    <row r="18" spans="1:18" s="156" customFormat="1" ht="18.75" customHeight="1">
      <c r="A18" s="276" t="s">
        <v>47</v>
      </c>
      <c r="B18" s="492"/>
      <c r="C18" s="449"/>
      <c r="D18" s="449"/>
      <c r="E18" s="449"/>
      <c r="F18" s="449"/>
      <c r="G18" s="449"/>
      <c r="H18" s="449"/>
      <c r="I18" s="449"/>
      <c r="J18" s="449"/>
      <c r="K18" s="449"/>
      <c r="L18" s="448"/>
      <c r="M18" s="169"/>
      <c r="N18" s="169"/>
      <c r="O18" s="169"/>
      <c r="P18" s="169"/>
      <c r="Q18" s="169"/>
      <c r="R18" s="170" t="s">
        <v>1261</v>
      </c>
    </row>
  </sheetData>
  <mergeCells count="6">
    <mergeCell ref="E5:G5"/>
    <mergeCell ref="J5:L5"/>
    <mergeCell ref="A1:R1"/>
    <mergeCell ref="B3:Q3"/>
    <mergeCell ref="D4:L4"/>
    <mergeCell ref="M4:Q4"/>
  </mergeCells>
  <printOptions/>
  <pageMargins left="0.23" right="0.52" top="0.92" bottom="0.37" header="0.5" footer="0.16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M15" sqref="M15"/>
    </sheetView>
  </sheetViews>
  <sheetFormatPr defaultColWidth="9.140625" defaultRowHeight="12.75"/>
  <cols>
    <col min="1" max="1" width="12.7109375" style="184" customWidth="1"/>
    <col min="2" max="2" width="9.7109375" style="184" customWidth="1"/>
    <col min="3" max="3" width="8.421875" style="184" customWidth="1"/>
    <col min="4" max="4" width="8.00390625" style="184" customWidth="1"/>
    <col min="5" max="5" width="8.140625" style="184" customWidth="1"/>
    <col min="6" max="6" width="7.7109375" style="184" customWidth="1"/>
    <col min="7" max="7" width="9.00390625" style="184" customWidth="1"/>
    <col min="8" max="8" width="9.7109375" style="184" customWidth="1"/>
    <col min="9" max="9" width="8.28125" style="184" customWidth="1"/>
    <col min="10" max="10" width="8.140625" style="184" customWidth="1"/>
    <col min="11" max="11" width="7.57421875" style="184" customWidth="1"/>
    <col min="12" max="12" width="7.421875" style="184" customWidth="1"/>
    <col min="13" max="13" width="9.7109375" style="184" customWidth="1"/>
    <col min="14" max="14" width="8.7109375" style="184" customWidth="1"/>
    <col min="15" max="15" width="9.8515625" style="184" customWidth="1"/>
    <col min="16" max="16" width="11.28125" style="184" customWidth="1"/>
    <col min="17" max="17" width="8.7109375" style="184" customWidth="1"/>
    <col min="18" max="18" width="14.57421875" style="184" customWidth="1"/>
    <col min="19" max="16384" width="9.140625" style="184" customWidth="1"/>
  </cols>
  <sheetData>
    <row r="1" spans="1:18" s="180" customFormat="1" ht="32.25" customHeight="1">
      <c r="A1" s="938" t="s">
        <v>845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</row>
    <row r="2" spans="1:18" s="39" customFormat="1" ht="18" customHeight="1">
      <c r="A2" s="39" t="s">
        <v>1116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Q2" s="35"/>
      <c r="R2" s="307" t="s">
        <v>999</v>
      </c>
    </row>
    <row r="3" spans="1:18" s="39" customFormat="1" ht="30" customHeight="1">
      <c r="A3" s="951" t="s">
        <v>615</v>
      </c>
      <c r="B3" s="1021" t="s">
        <v>590</v>
      </c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3"/>
      <c r="R3" s="928" t="s">
        <v>798</v>
      </c>
    </row>
    <row r="4" spans="1:18" s="39" customFormat="1" ht="30" customHeight="1">
      <c r="A4" s="926"/>
      <c r="B4" s="266" t="s">
        <v>591</v>
      </c>
      <c r="C4" s="922" t="s">
        <v>592</v>
      </c>
      <c r="D4" s="923"/>
      <c r="E4" s="923"/>
      <c r="F4" s="924"/>
      <c r="G4" s="319" t="s">
        <v>593</v>
      </c>
      <c r="H4" s="319" t="s">
        <v>594</v>
      </c>
      <c r="I4" s="922" t="s">
        <v>595</v>
      </c>
      <c r="J4" s="923"/>
      <c r="K4" s="923"/>
      <c r="L4" s="923"/>
      <c r="M4" s="923"/>
      <c r="N4" s="923"/>
      <c r="O4" s="923"/>
      <c r="P4" s="923"/>
      <c r="Q4" s="924"/>
      <c r="R4" s="934"/>
    </row>
    <row r="5" spans="1:18" s="39" customFormat="1" ht="30" customHeight="1">
      <c r="A5" s="926"/>
      <c r="B5" s="316" t="s">
        <v>596</v>
      </c>
      <c r="C5" s="266" t="s">
        <v>1000</v>
      </c>
      <c r="D5" s="266" t="s">
        <v>597</v>
      </c>
      <c r="E5" s="266" t="s">
        <v>598</v>
      </c>
      <c r="F5" s="266" t="s">
        <v>599</v>
      </c>
      <c r="G5" s="269" t="s">
        <v>600</v>
      </c>
      <c r="H5" s="269" t="s">
        <v>601</v>
      </c>
      <c r="I5" s="316" t="s">
        <v>1000</v>
      </c>
      <c r="J5" s="316" t="s">
        <v>602</v>
      </c>
      <c r="K5" s="318" t="s">
        <v>603</v>
      </c>
      <c r="L5" s="318" t="s">
        <v>604</v>
      </c>
      <c r="M5" s="318" t="s">
        <v>605</v>
      </c>
      <c r="N5" s="316" t="s">
        <v>606</v>
      </c>
      <c r="O5" s="318" t="s">
        <v>607</v>
      </c>
      <c r="P5" s="318" t="s">
        <v>608</v>
      </c>
      <c r="Q5" s="318" t="s">
        <v>609</v>
      </c>
      <c r="R5" s="934"/>
    </row>
    <row r="6" spans="1:18" s="39" customFormat="1" ht="30" customHeight="1">
      <c r="A6" s="926"/>
      <c r="B6" s="269" t="s">
        <v>610</v>
      </c>
      <c r="C6" s="269"/>
      <c r="D6" s="318" t="s">
        <v>624</v>
      </c>
      <c r="E6" s="269" t="s">
        <v>625</v>
      </c>
      <c r="F6" s="269"/>
      <c r="G6" s="269" t="s">
        <v>626</v>
      </c>
      <c r="H6" s="316" t="s">
        <v>627</v>
      </c>
      <c r="I6" s="269"/>
      <c r="J6" s="269"/>
      <c r="K6" s="392" t="s">
        <v>616</v>
      </c>
      <c r="L6" s="269"/>
      <c r="M6" s="269"/>
      <c r="N6" s="269"/>
      <c r="O6" s="269"/>
      <c r="P6" s="269"/>
      <c r="Q6" s="269"/>
      <c r="R6" s="934"/>
    </row>
    <row r="7" spans="1:18" s="39" customFormat="1" ht="30" customHeight="1">
      <c r="A7" s="927"/>
      <c r="B7" s="271" t="s">
        <v>628</v>
      </c>
      <c r="C7" s="271" t="s">
        <v>1001</v>
      </c>
      <c r="D7" s="271" t="s">
        <v>629</v>
      </c>
      <c r="E7" s="271" t="s">
        <v>630</v>
      </c>
      <c r="F7" s="271" t="s">
        <v>948</v>
      </c>
      <c r="G7" s="271" t="s">
        <v>631</v>
      </c>
      <c r="H7" s="271" t="s">
        <v>632</v>
      </c>
      <c r="I7" s="271" t="s">
        <v>1001</v>
      </c>
      <c r="J7" s="271" t="s">
        <v>633</v>
      </c>
      <c r="K7" s="271" t="s">
        <v>634</v>
      </c>
      <c r="L7" s="271" t="s">
        <v>635</v>
      </c>
      <c r="M7" s="271" t="s">
        <v>636</v>
      </c>
      <c r="N7" s="271" t="s">
        <v>637</v>
      </c>
      <c r="O7" s="271" t="s">
        <v>638</v>
      </c>
      <c r="P7" s="271" t="s">
        <v>639</v>
      </c>
      <c r="Q7" s="303" t="s">
        <v>948</v>
      </c>
      <c r="R7" s="935"/>
    </row>
    <row r="8" spans="1:18" s="98" customFormat="1" ht="24.75" customHeight="1">
      <c r="A8" s="103" t="s">
        <v>138</v>
      </c>
      <c r="B8" s="140">
        <v>2901</v>
      </c>
      <c r="C8" s="140">
        <v>1585</v>
      </c>
      <c r="D8" s="140">
        <v>782</v>
      </c>
      <c r="E8" s="721">
        <v>341</v>
      </c>
      <c r="F8" s="140">
        <v>462</v>
      </c>
      <c r="G8" s="140">
        <v>1170</v>
      </c>
      <c r="H8" s="140">
        <v>1316</v>
      </c>
      <c r="I8" s="140">
        <v>1170</v>
      </c>
      <c r="J8" s="140">
        <v>21</v>
      </c>
      <c r="K8" s="140">
        <v>390</v>
      </c>
      <c r="L8" s="140">
        <v>148</v>
      </c>
      <c r="M8" s="140">
        <v>12</v>
      </c>
      <c r="N8" s="140">
        <v>97</v>
      </c>
      <c r="O8" s="140">
        <v>18</v>
      </c>
      <c r="P8" s="140">
        <v>308</v>
      </c>
      <c r="Q8" s="140">
        <v>176</v>
      </c>
      <c r="R8" s="102" t="s">
        <v>138</v>
      </c>
    </row>
    <row r="9" spans="1:18" s="98" customFormat="1" ht="24.75" customHeight="1">
      <c r="A9" s="103" t="s">
        <v>161</v>
      </c>
      <c r="B9" s="140">
        <v>4075</v>
      </c>
      <c r="C9" s="140">
        <v>2224</v>
      </c>
      <c r="D9" s="140">
        <v>772</v>
      </c>
      <c r="E9" s="721">
        <v>692</v>
      </c>
      <c r="F9" s="140">
        <v>760</v>
      </c>
      <c r="G9" s="140">
        <v>1269</v>
      </c>
      <c r="H9" s="140">
        <v>1851</v>
      </c>
      <c r="I9" s="140">
        <v>1269</v>
      </c>
      <c r="J9" s="140">
        <v>38</v>
      </c>
      <c r="K9" s="140">
        <v>457</v>
      </c>
      <c r="L9" s="140">
        <v>106</v>
      </c>
      <c r="M9" s="140">
        <v>21</v>
      </c>
      <c r="N9" s="140">
        <v>93</v>
      </c>
      <c r="O9" s="140">
        <v>8</v>
      </c>
      <c r="P9" s="140">
        <v>277</v>
      </c>
      <c r="Q9" s="140">
        <v>269</v>
      </c>
      <c r="R9" s="102" t="s">
        <v>161</v>
      </c>
    </row>
    <row r="10" spans="1:18" s="98" customFormat="1" ht="24.75" customHeight="1">
      <c r="A10" s="103" t="s">
        <v>162</v>
      </c>
      <c r="B10" s="140">
        <v>4174</v>
      </c>
      <c r="C10" s="140">
        <v>2281</v>
      </c>
      <c r="D10" s="140">
        <v>853</v>
      </c>
      <c r="E10" s="721">
        <v>900</v>
      </c>
      <c r="F10" s="140">
        <v>528</v>
      </c>
      <c r="G10" s="140">
        <v>1278</v>
      </c>
      <c r="H10" s="140">
        <v>1893</v>
      </c>
      <c r="I10" s="140">
        <v>1278</v>
      </c>
      <c r="J10" s="140">
        <v>13</v>
      </c>
      <c r="K10" s="140">
        <v>417</v>
      </c>
      <c r="L10" s="140">
        <v>105</v>
      </c>
      <c r="M10" s="140">
        <v>18</v>
      </c>
      <c r="N10" s="140">
        <v>99</v>
      </c>
      <c r="O10" s="140">
        <v>15</v>
      </c>
      <c r="P10" s="140">
        <v>339</v>
      </c>
      <c r="Q10" s="140">
        <v>272</v>
      </c>
      <c r="R10" s="102" t="s">
        <v>162</v>
      </c>
    </row>
    <row r="11" spans="1:18" s="412" customFormat="1" ht="37.5" customHeight="1">
      <c r="A11" s="410" t="s">
        <v>117</v>
      </c>
      <c r="B11" s="417">
        <v>4223</v>
      </c>
      <c r="C11" s="417">
        <v>2352</v>
      </c>
      <c r="D11" s="417">
        <v>873</v>
      </c>
      <c r="E11" s="417">
        <v>964</v>
      </c>
      <c r="F11" s="417">
        <v>515</v>
      </c>
      <c r="G11" s="417">
        <v>1436</v>
      </c>
      <c r="H11" s="417">
        <v>1871</v>
      </c>
      <c r="I11" s="417">
        <v>1436</v>
      </c>
      <c r="J11" s="417">
        <v>16</v>
      </c>
      <c r="K11" s="417">
        <v>550</v>
      </c>
      <c r="L11" s="417">
        <v>51</v>
      </c>
      <c r="M11" s="417">
        <v>15</v>
      </c>
      <c r="N11" s="417">
        <v>197</v>
      </c>
      <c r="O11" s="417">
        <v>44</v>
      </c>
      <c r="P11" s="417">
        <v>268</v>
      </c>
      <c r="Q11" s="417">
        <v>295</v>
      </c>
      <c r="R11" s="411" t="s">
        <v>117</v>
      </c>
    </row>
    <row r="12" spans="1:18" s="412" customFormat="1" ht="37.5" customHeight="1">
      <c r="A12" s="410" t="s">
        <v>717</v>
      </c>
      <c r="B12" s="417">
        <v>5172</v>
      </c>
      <c r="C12" s="417">
        <v>3193</v>
      </c>
      <c r="D12" s="417">
        <v>974</v>
      </c>
      <c r="E12" s="417">
        <v>1577</v>
      </c>
      <c r="F12" s="417">
        <v>642</v>
      </c>
      <c r="G12" s="417">
        <v>1640</v>
      </c>
      <c r="H12" s="417">
        <v>1979</v>
      </c>
      <c r="I12" s="417">
        <v>1640</v>
      </c>
      <c r="J12" s="417">
        <v>32</v>
      </c>
      <c r="K12" s="417">
        <v>544</v>
      </c>
      <c r="L12" s="417">
        <v>89</v>
      </c>
      <c r="M12" s="417">
        <v>16</v>
      </c>
      <c r="N12" s="417">
        <v>269</v>
      </c>
      <c r="O12" s="417">
        <v>61</v>
      </c>
      <c r="P12" s="417">
        <v>290</v>
      </c>
      <c r="Q12" s="417">
        <v>339</v>
      </c>
      <c r="R12" s="411" t="s">
        <v>717</v>
      </c>
    </row>
    <row r="13" spans="1:18" s="108" customFormat="1" ht="37.5" customHeight="1">
      <c r="A13" s="106" t="s">
        <v>1282</v>
      </c>
      <c r="B13" s="712">
        <v>5052</v>
      </c>
      <c r="C13" s="712">
        <v>2982</v>
      </c>
      <c r="D13" s="712">
        <v>808</v>
      </c>
      <c r="E13" s="712">
        <v>1498</v>
      </c>
      <c r="F13" s="712">
        <v>676</v>
      </c>
      <c r="G13" s="712">
        <v>1339</v>
      </c>
      <c r="H13" s="712">
        <v>2070</v>
      </c>
      <c r="I13" s="712">
        <v>1339</v>
      </c>
      <c r="J13" s="712">
        <v>40</v>
      </c>
      <c r="K13" s="712">
        <v>483</v>
      </c>
      <c r="L13" s="712">
        <v>27</v>
      </c>
      <c r="M13" s="712">
        <v>11</v>
      </c>
      <c r="N13" s="712">
        <v>228</v>
      </c>
      <c r="O13" s="712">
        <v>59</v>
      </c>
      <c r="P13" s="712">
        <v>199</v>
      </c>
      <c r="Q13" s="712">
        <v>292</v>
      </c>
      <c r="R13" s="107" t="s">
        <v>1282</v>
      </c>
    </row>
    <row r="14" spans="1:18" s="98" customFormat="1" ht="37.5" customHeight="1">
      <c r="A14" s="131" t="s">
        <v>39</v>
      </c>
      <c r="B14" s="722">
        <v>2354</v>
      </c>
      <c r="C14" s="723">
        <v>1324</v>
      </c>
      <c r="D14" s="724">
        <v>390</v>
      </c>
      <c r="E14" s="724">
        <v>720</v>
      </c>
      <c r="F14" s="724">
        <v>214</v>
      </c>
      <c r="G14" s="723">
        <v>642</v>
      </c>
      <c r="H14" s="724">
        <v>1030</v>
      </c>
      <c r="I14" s="723">
        <v>642</v>
      </c>
      <c r="J14" s="724">
        <v>19</v>
      </c>
      <c r="K14" s="725">
        <v>167</v>
      </c>
      <c r="L14" s="724">
        <v>10</v>
      </c>
      <c r="M14" s="724">
        <v>4</v>
      </c>
      <c r="N14" s="724">
        <v>134</v>
      </c>
      <c r="O14" s="724">
        <v>11</v>
      </c>
      <c r="P14" s="724">
        <v>136</v>
      </c>
      <c r="Q14" s="726">
        <v>161</v>
      </c>
      <c r="R14" s="118" t="s">
        <v>31</v>
      </c>
    </row>
    <row r="15" spans="1:18" s="98" customFormat="1" ht="37.5" customHeight="1">
      <c r="A15" s="131" t="s">
        <v>40</v>
      </c>
      <c r="B15" s="722">
        <v>989</v>
      </c>
      <c r="C15" s="723">
        <v>612</v>
      </c>
      <c r="D15" s="724">
        <v>191</v>
      </c>
      <c r="E15" s="724">
        <v>221</v>
      </c>
      <c r="F15" s="724">
        <v>200</v>
      </c>
      <c r="G15" s="723">
        <v>336</v>
      </c>
      <c r="H15" s="724">
        <v>377</v>
      </c>
      <c r="I15" s="723">
        <v>336</v>
      </c>
      <c r="J15" s="724">
        <v>17</v>
      </c>
      <c r="K15" s="724">
        <v>104</v>
      </c>
      <c r="L15" s="724">
        <v>10</v>
      </c>
      <c r="M15" s="724">
        <v>6</v>
      </c>
      <c r="N15" s="724">
        <v>93</v>
      </c>
      <c r="O15" s="724">
        <v>2</v>
      </c>
      <c r="P15" s="724">
        <v>44</v>
      </c>
      <c r="Q15" s="726">
        <v>60</v>
      </c>
      <c r="R15" s="118" t="s">
        <v>32</v>
      </c>
    </row>
    <row r="16" spans="1:18" s="98" customFormat="1" ht="37.5" customHeight="1">
      <c r="A16" s="131" t="s">
        <v>41</v>
      </c>
      <c r="B16" s="722">
        <v>885</v>
      </c>
      <c r="C16" s="723">
        <v>490</v>
      </c>
      <c r="D16" s="724">
        <v>100</v>
      </c>
      <c r="E16" s="724">
        <v>271</v>
      </c>
      <c r="F16" s="724">
        <v>119</v>
      </c>
      <c r="G16" s="723">
        <v>159</v>
      </c>
      <c r="H16" s="724">
        <v>395</v>
      </c>
      <c r="I16" s="723">
        <v>159</v>
      </c>
      <c r="J16" s="724">
        <v>4</v>
      </c>
      <c r="K16" s="724">
        <v>116</v>
      </c>
      <c r="L16" s="724">
        <v>7</v>
      </c>
      <c r="M16" s="724">
        <v>1</v>
      </c>
      <c r="N16" s="727">
        <v>1</v>
      </c>
      <c r="O16" s="724">
        <v>2</v>
      </c>
      <c r="P16" s="724">
        <v>7</v>
      </c>
      <c r="Q16" s="726">
        <v>21</v>
      </c>
      <c r="R16" s="186" t="s">
        <v>33</v>
      </c>
    </row>
    <row r="17" spans="1:18" s="98" customFormat="1" ht="37.5" customHeight="1">
      <c r="A17" s="131" t="s">
        <v>42</v>
      </c>
      <c r="B17" s="722">
        <v>685</v>
      </c>
      <c r="C17" s="723">
        <v>476</v>
      </c>
      <c r="D17" s="724">
        <v>89</v>
      </c>
      <c r="E17" s="728">
        <v>280</v>
      </c>
      <c r="F17" s="724">
        <v>107</v>
      </c>
      <c r="G17" s="723">
        <v>118</v>
      </c>
      <c r="H17" s="724">
        <v>209</v>
      </c>
      <c r="I17" s="723">
        <v>118</v>
      </c>
      <c r="J17" s="728">
        <v>0</v>
      </c>
      <c r="K17" s="724">
        <v>56</v>
      </c>
      <c r="L17" s="728">
        <v>0</v>
      </c>
      <c r="M17" s="728">
        <v>0</v>
      </c>
      <c r="N17" s="728">
        <v>0</v>
      </c>
      <c r="O17" s="724">
        <v>6</v>
      </c>
      <c r="P17" s="728">
        <v>12</v>
      </c>
      <c r="Q17" s="726">
        <v>44</v>
      </c>
      <c r="R17" s="186" t="s">
        <v>34</v>
      </c>
    </row>
    <row r="18" spans="1:18" s="156" customFormat="1" ht="25.5" customHeight="1">
      <c r="A18" s="604" t="s">
        <v>49</v>
      </c>
      <c r="B18" s="729">
        <v>139</v>
      </c>
      <c r="C18" s="730">
        <v>80</v>
      </c>
      <c r="D18" s="730">
        <v>38</v>
      </c>
      <c r="E18" s="730">
        <v>6</v>
      </c>
      <c r="F18" s="730">
        <v>36</v>
      </c>
      <c r="G18" s="730">
        <v>84</v>
      </c>
      <c r="H18" s="730">
        <v>59</v>
      </c>
      <c r="I18" s="730">
        <v>84</v>
      </c>
      <c r="J18" s="731">
        <v>0</v>
      </c>
      <c r="K18" s="731">
        <v>40</v>
      </c>
      <c r="L18" s="731">
        <v>0</v>
      </c>
      <c r="M18" s="731">
        <v>0</v>
      </c>
      <c r="N18" s="731">
        <v>0</v>
      </c>
      <c r="O18" s="730">
        <v>38</v>
      </c>
      <c r="P18" s="731">
        <v>0</v>
      </c>
      <c r="Q18" s="730">
        <v>6</v>
      </c>
      <c r="R18" s="575" t="s">
        <v>53</v>
      </c>
    </row>
    <row r="19" spans="1:18" s="98" customFormat="1" ht="18" customHeight="1">
      <c r="A19" s="222" t="s">
        <v>799</v>
      </c>
      <c r="E19" s="98" t="s">
        <v>509</v>
      </c>
      <c r="M19" s="169"/>
      <c r="N19" s="169"/>
      <c r="O19" s="169"/>
      <c r="P19" s="169"/>
      <c r="Q19" s="169"/>
      <c r="R19" s="170" t="s">
        <v>1261</v>
      </c>
    </row>
    <row r="20" spans="1:13" s="98" customFormat="1" ht="18" customHeight="1">
      <c r="A20" s="187" t="s">
        <v>50</v>
      </c>
      <c r="B20" s="128"/>
      <c r="C20" s="128"/>
      <c r="D20" s="128"/>
      <c r="E20" s="128"/>
      <c r="F20" s="128"/>
      <c r="G20" s="128"/>
      <c r="H20" s="128"/>
      <c r="I20" s="128"/>
      <c r="J20" s="128"/>
      <c r="M20" s="98" t="s">
        <v>51</v>
      </c>
    </row>
    <row r="21" ht="14.25">
      <c r="A21" s="184" t="s">
        <v>52</v>
      </c>
    </row>
    <row r="22" ht="14.25">
      <c r="B22" s="188"/>
    </row>
    <row r="23" ht="14.25">
      <c r="B23" s="188"/>
    </row>
    <row r="24" ht="14.25">
      <c r="B24" s="188"/>
    </row>
  </sheetData>
  <mergeCells count="6">
    <mergeCell ref="A1:R1"/>
    <mergeCell ref="B3:Q3"/>
    <mergeCell ref="C4:F4"/>
    <mergeCell ref="I4:Q4"/>
    <mergeCell ref="R3:R7"/>
    <mergeCell ref="A3:A7"/>
  </mergeCells>
  <printOptions/>
  <pageMargins left="0.42" right="0.46" top="0.9" bottom="0.61" header="0.5" footer="0.17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4">
      <selection activeCell="E21" sqref="E21"/>
    </sheetView>
  </sheetViews>
  <sheetFormatPr defaultColWidth="9.140625" defaultRowHeight="12.75"/>
  <cols>
    <col min="1" max="1" width="10.140625" style="98" customWidth="1"/>
    <col min="2" max="3" width="9.00390625" style="98" customWidth="1"/>
    <col min="4" max="5" width="9.140625" style="187" customWidth="1"/>
    <col min="6" max="7" width="8.140625" style="98" customWidth="1"/>
    <col min="8" max="9" width="9.140625" style="187" customWidth="1"/>
    <col min="10" max="11" width="8.7109375" style="105" customWidth="1"/>
    <col min="12" max="12" width="9.00390625" style="98" customWidth="1"/>
    <col min="13" max="13" width="8.8515625" style="98" customWidth="1"/>
    <col min="14" max="14" width="9.57421875" style="98" customWidth="1"/>
    <col min="15" max="15" width="9.00390625" style="98" customWidth="1"/>
    <col min="16" max="16" width="10.7109375" style="98" customWidth="1"/>
    <col min="17" max="16384" width="9.140625" style="98" customWidth="1"/>
  </cols>
  <sheetData>
    <row r="1" spans="1:16" ht="32.25" customHeight="1">
      <c r="A1" s="938" t="s">
        <v>846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</row>
    <row r="2" spans="1:16" s="39" customFormat="1" ht="17.25" customHeight="1">
      <c r="A2" s="1045" t="s">
        <v>645</v>
      </c>
      <c r="B2" s="1045"/>
      <c r="C2" s="364"/>
      <c r="D2" s="365"/>
      <c r="E2" s="365"/>
      <c r="F2" s="35"/>
      <c r="G2" s="35"/>
      <c r="H2" s="365"/>
      <c r="I2" s="365"/>
      <c r="J2" s="366"/>
      <c r="K2" s="366"/>
      <c r="L2" s="35"/>
      <c r="M2" s="35"/>
      <c r="N2" s="35"/>
      <c r="O2" s="35"/>
      <c r="P2" s="367" t="s">
        <v>646</v>
      </c>
    </row>
    <row r="3" spans="1:16" s="39" customFormat="1" ht="39.75" customHeight="1">
      <c r="A3" s="925" t="s">
        <v>1026</v>
      </c>
      <c r="B3" s="368" t="s">
        <v>647</v>
      </c>
      <c r="C3" s="369"/>
      <c r="D3" s="368" t="s">
        <v>234</v>
      </c>
      <c r="E3" s="369"/>
      <c r="F3" s="368" t="s">
        <v>648</v>
      </c>
      <c r="G3" s="369"/>
      <c r="H3" s="370" t="s">
        <v>649</v>
      </c>
      <c r="I3" s="371"/>
      <c r="J3" s="372" t="s">
        <v>650</v>
      </c>
      <c r="K3" s="373"/>
      <c r="L3" s="368" t="s">
        <v>651</v>
      </c>
      <c r="M3" s="374"/>
      <c r="N3" s="368" t="s">
        <v>652</v>
      </c>
      <c r="O3" s="374"/>
      <c r="P3" s="1027" t="s">
        <v>1027</v>
      </c>
    </row>
    <row r="4" spans="1:16" s="39" customFormat="1" ht="33.75" customHeight="1">
      <c r="A4" s="927"/>
      <c r="B4" s="375" t="s">
        <v>653</v>
      </c>
      <c r="C4" s="376" t="s">
        <v>654</v>
      </c>
      <c r="D4" s="375" t="s">
        <v>653</v>
      </c>
      <c r="E4" s="376" t="s">
        <v>654</v>
      </c>
      <c r="F4" s="375" t="s">
        <v>653</v>
      </c>
      <c r="G4" s="376" t="s">
        <v>654</v>
      </c>
      <c r="H4" s="375" t="s">
        <v>653</v>
      </c>
      <c r="I4" s="376" t="s">
        <v>654</v>
      </c>
      <c r="J4" s="375" t="s">
        <v>653</v>
      </c>
      <c r="K4" s="377" t="s">
        <v>654</v>
      </c>
      <c r="L4" s="375" t="s">
        <v>653</v>
      </c>
      <c r="M4" s="377" t="s">
        <v>654</v>
      </c>
      <c r="N4" s="375" t="s">
        <v>653</v>
      </c>
      <c r="O4" s="377" t="s">
        <v>654</v>
      </c>
      <c r="P4" s="935"/>
    </row>
    <row r="5" spans="1:16" s="39" customFormat="1" ht="19.5" customHeight="1">
      <c r="A5" s="378" t="s">
        <v>138</v>
      </c>
      <c r="B5" s="379">
        <v>4252</v>
      </c>
      <c r="C5" s="379">
        <v>5588</v>
      </c>
      <c r="D5" s="380">
        <v>515</v>
      </c>
      <c r="E5" s="380">
        <v>36</v>
      </c>
      <c r="F5" s="380">
        <v>0</v>
      </c>
      <c r="G5" s="380">
        <v>0</v>
      </c>
      <c r="H5" s="380">
        <v>0</v>
      </c>
      <c r="I5" s="380">
        <v>0</v>
      </c>
      <c r="J5" s="380">
        <v>4</v>
      </c>
      <c r="K5" s="380">
        <v>6</v>
      </c>
      <c r="L5" s="380">
        <v>3609</v>
      </c>
      <c r="M5" s="380">
        <v>5506</v>
      </c>
      <c r="N5" s="380">
        <v>0</v>
      </c>
      <c r="O5" s="381">
        <v>0</v>
      </c>
      <c r="P5" s="382" t="s">
        <v>138</v>
      </c>
    </row>
    <row r="6" spans="1:16" s="39" customFormat="1" ht="19.5" customHeight="1">
      <c r="A6" s="378" t="s">
        <v>161</v>
      </c>
      <c r="B6" s="379">
        <v>4032</v>
      </c>
      <c r="C6" s="379">
        <v>5356</v>
      </c>
      <c r="D6" s="380">
        <v>568</v>
      </c>
      <c r="E6" s="380">
        <v>28</v>
      </c>
      <c r="F6" s="380">
        <v>1</v>
      </c>
      <c r="G6" s="380">
        <v>0</v>
      </c>
      <c r="H6" s="380">
        <v>0</v>
      </c>
      <c r="I6" s="380">
        <v>0</v>
      </c>
      <c r="J6" s="380">
        <v>0</v>
      </c>
      <c r="K6" s="380">
        <v>0</v>
      </c>
      <c r="L6" s="380">
        <v>3301</v>
      </c>
      <c r="M6" s="380">
        <v>5174</v>
      </c>
      <c r="N6" s="380">
        <v>0</v>
      </c>
      <c r="O6" s="381">
        <v>0</v>
      </c>
      <c r="P6" s="382" t="s">
        <v>161</v>
      </c>
    </row>
    <row r="7" spans="1:16" s="39" customFormat="1" ht="19.5" customHeight="1">
      <c r="A7" s="378" t="s">
        <v>162</v>
      </c>
      <c r="B7" s="379">
        <v>3894</v>
      </c>
      <c r="C7" s="379">
        <v>5167</v>
      </c>
      <c r="D7" s="380">
        <v>578</v>
      </c>
      <c r="E7" s="380">
        <v>37</v>
      </c>
      <c r="F7" s="380">
        <v>0</v>
      </c>
      <c r="G7" s="380">
        <v>0</v>
      </c>
      <c r="H7" s="380">
        <v>0</v>
      </c>
      <c r="I7" s="380">
        <v>0</v>
      </c>
      <c r="J7" s="380">
        <v>0</v>
      </c>
      <c r="K7" s="380">
        <v>0</v>
      </c>
      <c r="L7" s="380">
        <v>3166</v>
      </c>
      <c r="M7" s="380">
        <v>5024</v>
      </c>
      <c r="N7" s="380">
        <v>0</v>
      </c>
      <c r="O7" s="381">
        <v>0</v>
      </c>
      <c r="P7" s="382" t="s">
        <v>162</v>
      </c>
    </row>
    <row r="8" spans="1:16" s="429" customFormat="1" ht="19.5" customHeight="1">
      <c r="A8" s="430" t="s">
        <v>117</v>
      </c>
      <c r="B8" s="426">
        <v>4103</v>
      </c>
      <c r="C8" s="426">
        <v>5456</v>
      </c>
      <c r="D8" s="431">
        <v>571</v>
      </c>
      <c r="E8" s="431">
        <v>30</v>
      </c>
      <c r="F8" s="431">
        <v>0</v>
      </c>
      <c r="G8" s="431">
        <v>0</v>
      </c>
      <c r="H8" s="431">
        <v>0</v>
      </c>
      <c r="I8" s="431">
        <v>0</v>
      </c>
      <c r="J8" s="431">
        <v>1</v>
      </c>
      <c r="K8" s="431">
        <v>21</v>
      </c>
      <c r="L8" s="431">
        <v>3276</v>
      </c>
      <c r="M8" s="431">
        <v>5230</v>
      </c>
      <c r="N8" s="431">
        <v>0</v>
      </c>
      <c r="O8" s="431">
        <v>0</v>
      </c>
      <c r="P8" s="432" t="s">
        <v>117</v>
      </c>
    </row>
    <row r="9" spans="1:16" s="429" customFormat="1" ht="19.5" customHeight="1">
      <c r="A9" s="430" t="s">
        <v>848</v>
      </c>
      <c r="B9" s="426">
        <v>4020</v>
      </c>
      <c r="C9" s="426">
        <v>4977</v>
      </c>
      <c r="D9" s="431">
        <v>675</v>
      </c>
      <c r="E9" s="431">
        <v>56</v>
      </c>
      <c r="F9" s="431">
        <v>1</v>
      </c>
      <c r="G9" s="431">
        <v>0</v>
      </c>
      <c r="H9" s="431">
        <v>0</v>
      </c>
      <c r="I9" s="431">
        <v>0</v>
      </c>
      <c r="J9" s="431">
        <v>1</v>
      </c>
      <c r="K9" s="431">
        <v>9</v>
      </c>
      <c r="L9" s="431">
        <v>3200</v>
      </c>
      <c r="M9" s="431">
        <v>4870</v>
      </c>
      <c r="N9" s="431">
        <v>0</v>
      </c>
      <c r="O9" s="431">
        <v>0</v>
      </c>
      <c r="P9" s="432" t="s">
        <v>848</v>
      </c>
    </row>
    <row r="10" spans="1:16" s="428" customFormat="1" ht="19.5" customHeight="1">
      <c r="A10" s="383" t="s">
        <v>1282</v>
      </c>
      <c r="B10" s="475">
        <v>4001</v>
      </c>
      <c r="C10" s="475">
        <v>5039</v>
      </c>
      <c r="D10" s="384">
        <v>655</v>
      </c>
      <c r="E10" s="384">
        <v>44</v>
      </c>
      <c r="F10" s="384">
        <v>1</v>
      </c>
      <c r="G10" s="384">
        <v>0</v>
      </c>
      <c r="H10" s="384">
        <v>0</v>
      </c>
      <c r="I10" s="384">
        <v>0</v>
      </c>
      <c r="J10" s="384">
        <v>2</v>
      </c>
      <c r="K10" s="384">
        <v>21</v>
      </c>
      <c r="L10" s="384">
        <v>3182</v>
      </c>
      <c r="M10" s="384">
        <v>4888</v>
      </c>
      <c r="N10" s="384">
        <v>0</v>
      </c>
      <c r="O10" s="384">
        <v>0</v>
      </c>
      <c r="P10" s="385" t="s">
        <v>1282</v>
      </c>
    </row>
    <row r="11" spans="2:15" s="39" customFormat="1" ht="13.5" customHeight="1">
      <c r="B11" s="386"/>
      <c r="C11" s="386"/>
      <c r="D11" s="387"/>
      <c r="E11" s="387"/>
      <c r="F11" s="35"/>
      <c r="G11" s="35"/>
      <c r="H11" s="365"/>
      <c r="I11" s="365"/>
      <c r="J11" s="366"/>
      <c r="K11" s="366"/>
      <c r="L11" s="388"/>
      <c r="M11" s="388"/>
      <c r="N11" s="1046"/>
      <c r="O11" s="1046"/>
    </row>
    <row r="12" spans="1:16" ht="27.75" customHeight="1">
      <c r="A12" s="1024" t="s">
        <v>1026</v>
      </c>
      <c r="B12" s="1031" t="s">
        <v>655</v>
      </c>
      <c r="C12" s="1032"/>
      <c r="D12" s="1035" t="s">
        <v>656</v>
      </c>
      <c r="E12" s="1036"/>
      <c r="F12" s="1035" t="s">
        <v>657</v>
      </c>
      <c r="G12" s="1036"/>
      <c r="H12" s="189" t="s">
        <v>658</v>
      </c>
      <c r="I12" s="193"/>
      <c r="J12" s="194"/>
      <c r="K12" s="194"/>
      <c r="L12" s="195"/>
      <c r="M12" s="1040" t="s">
        <v>659</v>
      </c>
      <c r="N12" s="1041"/>
      <c r="O12" s="1042"/>
      <c r="P12" s="1028" t="s">
        <v>1028</v>
      </c>
    </row>
    <row r="13" spans="1:16" ht="27" customHeight="1">
      <c r="A13" s="1025"/>
      <c r="B13" s="1033"/>
      <c r="C13" s="1034"/>
      <c r="D13" s="1037"/>
      <c r="E13" s="1038"/>
      <c r="F13" s="1030"/>
      <c r="G13" s="1039"/>
      <c r="H13" s="196" t="s">
        <v>660</v>
      </c>
      <c r="I13" s="197"/>
      <c r="J13" s="198"/>
      <c r="K13" s="199" t="s">
        <v>661</v>
      </c>
      <c r="L13" s="198"/>
      <c r="M13" s="1029"/>
      <c r="N13" s="1043"/>
      <c r="O13" s="1044"/>
      <c r="P13" s="1029"/>
    </row>
    <row r="14" spans="1:16" ht="34.5" customHeight="1">
      <c r="A14" s="1026"/>
      <c r="B14" s="190" t="s">
        <v>653</v>
      </c>
      <c r="C14" s="191" t="s">
        <v>654</v>
      </c>
      <c r="D14" s="190" t="s">
        <v>653</v>
      </c>
      <c r="E14" s="191" t="s">
        <v>654</v>
      </c>
      <c r="F14" s="190" t="s">
        <v>653</v>
      </c>
      <c r="G14" s="191" t="s">
        <v>654</v>
      </c>
      <c r="H14" s="192" t="s">
        <v>662</v>
      </c>
      <c r="I14" s="191" t="s">
        <v>663</v>
      </c>
      <c r="J14" s="192" t="s">
        <v>664</v>
      </c>
      <c r="K14" s="192" t="s">
        <v>665</v>
      </c>
      <c r="L14" s="192" t="s">
        <v>666</v>
      </c>
      <c r="M14" s="192" t="s">
        <v>662</v>
      </c>
      <c r="N14" s="192" t="s">
        <v>667</v>
      </c>
      <c r="O14" s="192" t="s">
        <v>668</v>
      </c>
      <c r="P14" s="1030"/>
    </row>
    <row r="15" spans="1:16" ht="19.5" customHeight="1">
      <c r="A15" s="104" t="s">
        <v>138</v>
      </c>
      <c r="B15" s="129">
        <v>0</v>
      </c>
      <c r="C15" s="129">
        <v>0</v>
      </c>
      <c r="D15" s="129">
        <v>90</v>
      </c>
      <c r="E15" s="129">
        <v>5</v>
      </c>
      <c r="F15" s="129">
        <v>34</v>
      </c>
      <c r="G15" s="129">
        <v>35</v>
      </c>
      <c r="H15" s="109">
        <v>5588</v>
      </c>
      <c r="I15" s="129">
        <v>160</v>
      </c>
      <c r="J15" s="200">
        <v>5428</v>
      </c>
      <c r="K15" s="200">
        <v>0</v>
      </c>
      <c r="L15" s="129">
        <v>0</v>
      </c>
      <c r="M15" s="109">
        <v>17420</v>
      </c>
      <c r="N15" s="129">
        <v>699</v>
      </c>
      <c r="O15" s="130">
        <v>16721</v>
      </c>
      <c r="P15" s="105" t="s">
        <v>138</v>
      </c>
    </row>
    <row r="16" spans="1:16" ht="19.5" customHeight="1">
      <c r="A16" s="104" t="s">
        <v>161</v>
      </c>
      <c r="B16" s="129">
        <v>0</v>
      </c>
      <c r="C16" s="129">
        <v>0</v>
      </c>
      <c r="D16" s="129">
        <v>103</v>
      </c>
      <c r="E16" s="129">
        <v>77</v>
      </c>
      <c r="F16" s="129">
        <v>59</v>
      </c>
      <c r="G16" s="129">
        <v>77</v>
      </c>
      <c r="H16" s="109">
        <v>5299</v>
      </c>
      <c r="I16" s="129">
        <v>160</v>
      </c>
      <c r="J16" s="200">
        <v>5139</v>
      </c>
      <c r="K16" s="200">
        <v>0</v>
      </c>
      <c r="L16" s="129">
        <v>0</v>
      </c>
      <c r="M16" s="109">
        <v>7611</v>
      </c>
      <c r="N16" s="129">
        <v>416</v>
      </c>
      <c r="O16" s="130">
        <v>7195</v>
      </c>
      <c r="P16" s="105" t="s">
        <v>161</v>
      </c>
    </row>
    <row r="17" spans="1:16" ht="19.5" customHeight="1">
      <c r="A17" s="104" t="s">
        <v>162</v>
      </c>
      <c r="B17" s="129">
        <v>0</v>
      </c>
      <c r="C17" s="129">
        <v>0</v>
      </c>
      <c r="D17" s="129">
        <v>105</v>
      </c>
      <c r="E17" s="129">
        <v>58</v>
      </c>
      <c r="F17" s="129">
        <v>45</v>
      </c>
      <c r="G17" s="129">
        <v>48</v>
      </c>
      <c r="H17" s="109">
        <v>5059</v>
      </c>
      <c r="I17" s="129">
        <v>220</v>
      </c>
      <c r="J17" s="200">
        <v>4839</v>
      </c>
      <c r="K17" s="200">
        <v>0</v>
      </c>
      <c r="L17" s="129">
        <v>0</v>
      </c>
      <c r="M17" s="109">
        <v>6054</v>
      </c>
      <c r="N17" s="129">
        <v>998</v>
      </c>
      <c r="O17" s="130">
        <v>5056</v>
      </c>
      <c r="P17" s="105" t="s">
        <v>162</v>
      </c>
    </row>
    <row r="18" spans="1:16" s="412" customFormat="1" ht="19.5" customHeight="1">
      <c r="A18" s="410" t="s">
        <v>117</v>
      </c>
      <c r="B18" s="433">
        <v>0</v>
      </c>
      <c r="C18" s="206">
        <v>0</v>
      </c>
      <c r="D18" s="206">
        <v>90</v>
      </c>
      <c r="E18" s="206">
        <v>16</v>
      </c>
      <c r="F18" s="206">
        <v>165</v>
      </c>
      <c r="G18" s="206">
        <v>159</v>
      </c>
      <c r="H18" s="206">
        <f>SUM(I18:J18)</f>
        <v>5456</v>
      </c>
      <c r="I18" s="206">
        <v>223</v>
      </c>
      <c r="J18" s="206">
        <v>5233</v>
      </c>
      <c r="K18" s="206">
        <v>0</v>
      </c>
      <c r="L18" s="206">
        <v>0</v>
      </c>
      <c r="M18" s="416">
        <f>SUM(N18:O18)</f>
        <v>2659</v>
      </c>
      <c r="N18" s="206">
        <v>992</v>
      </c>
      <c r="O18" s="206">
        <v>1667</v>
      </c>
      <c r="P18" s="411" t="s">
        <v>117</v>
      </c>
    </row>
    <row r="19" spans="1:16" s="412" customFormat="1" ht="19.5" customHeight="1">
      <c r="A19" s="410" t="s">
        <v>848</v>
      </c>
      <c r="B19" s="433">
        <v>0</v>
      </c>
      <c r="C19" s="206">
        <v>0</v>
      </c>
      <c r="D19" s="206">
        <v>102</v>
      </c>
      <c r="E19" s="206">
        <v>0</v>
      </c>
      <c r="F19" s="206">
        <v>41</v>
      </c>
      <c r="G19" s="206">
        <v>42</v>
      </c>
      <c r="H19" s="206">
        <v>4977</v>
      </c>
      <c r="I19" s="206">
        <v>119</v>
      </c>
      <c r="J19" s="206">
        <v>4858</v>
      </c>
      <c r="K19" s="206">
        <v>0</v>
      </c>
      <c r="L19" s="206">
        <v>0</v>
      </c>
      <c r="M19" s="416">
        <v>9156</v>
      </c>
      <c r="N19" s="206">
        <v>3793</v>
      </c>
      <c r="O19" s="206">
        <v>5363</v>
      </c>
      <c r="P19" s="411" t="s">
        <v>848</v>
      </c>
    </row>
    <row r="20" spans="1:16" s="434" customFormat="1" ht="26.25" customHeight="1">
      <c r="A20" s="146" t="s">
        <v>1282</v>
      </c>
      <c r="B20" s="517">
        <v>0</v>
      </c>
      <c r="C20" s="384">
        <v>0</v>
      </c>
      <c r="D20" s="384">
        <v>104</v>
      </c>
      <c r="E20" s="384">
        <v>14</v>
      </c>
      <c r="F20" s="384">
        <v>57</v>
      </c>
      <c r="G20" s="384">
        <v>72</v>
      </c>
      <c r="H20" s="384">
        <v>5039</v>
      </c>
      <c r="I20" s="384">
        <v>168</v>
      </c>
      <c r="J20" s="384">
        <v>4871</v>
      </c>
      <c r="K20" s="733">
        <v>0</v>
      </c>
      <c r="L20" s="733">
        <v>0</v>
      </c>
      <c r="M20" s="384">
        <v>10877.77</v>
      </c>
      <c r="N20" s="384">
        <v>1107.77</v>
      </c>
      <c r="O20" s="384">
        <v>9770</v>
      </c>
      <c r="P20" s="147" t="s">
        <v>1282</v>
      </c>
    </row>
    <row r="21" spans="1:15" ht="15" customHeight="1">
      <c r="A21" s="201" t="s">
        <v>54</v>
      </c>
      <c r="B21" s="99"/>
      <c r="C21" s="99"/>
      <c r="D21" s="99"/>
      <c r="E21" s="99"/>
      <c r="F21" s="99"/>
      <c r="G21" s="99"/>
      <c r="H21" s="99"/>
      <c r="J21" s="98"/>
      <c r="K21" s="139" t="s">
        <v>235</v>
      </c>
      <c r="L21" s="732"/>
      <c r="M21" s="732"/>
      <c r="N21" s="732"/>
      <c r="O21" s="732"/>
    </row>
    <row r="22" spans="1:11" ht="15" customHeight="1">
      <c r="A22" s="187" t="s">
        <v>669</v>
      </c>
      <c r="J22" s="98" t="s">
        <v>236</v>
      </c>
      <c r="K22" s="98"/>
    </row>
    <row r="23" ht="15" customHeight="1"/>
  </sheetData>
  <mergeCells count="11">
    <mergeCell ref="A2:B2"/>
    <mergeCell ref="A1:P1"/>
    <mergeCell ref="A3:A4"/>
    <mergeCell ref="N11:O11"/>
    <mergeCell ref="A12:A14"/>
    <mergeCell ref="P3:P4"/>
    <mergeCell ref="P12:P14"/>
    <mergeCell ref="B12:C13"/>
    <mergeCell ref="D12:E13"/>
    <mergeCell ref="F12:G13"/>
    <mergeCell ref="M12:O13"/>
  </mergeCells>
  <printOptions/>
  <pageMargins left="0.75" right="0.75" top="1" bottom="0.64" header="0.5" footer="0.5"/>
  <pageSetup horizontalDpi="600" verticalDpi="600" orientation="landscape" paperSize="9" scale="90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7">
      <selection activeCell="E3" sqref="E3:J3"/>
    </sheetView>
  </sheetViews>
  <sheetFormatPr defaultColWidth="9.140625" defaultRowHeight="12.75"/>
  <cols>
    <col min="1" max="1" width="13.421875" style="98" customWidth="1"/>
    <col min="2" max="4" width="11.7109375" style="98" customWidth="1"/>
    <col min="5" max="7" width="13.421875" style="98" customWidth="1"/>
    <col min="8" max="9" width="14.8515625" style="98" customWidth="1"/>
    <col min="10" max="10" width="13.421875" style="98" customWidth="1"/>
    <col min="11" max="11" width="14.8515625" style="98" customWidth="1"/>
    <col min="12" max="12" width="9.140625" style="98" hidden="1" customWidth="1"/>
    <col min="13" max="16384" width="9.140625" style="98" customWidth="1"/>
  </cols>
  <sheetData>
    <row r="1" spans="1:11" ht="32.25" customHeight="1">
      <c r="A1" s="938" t="s">
        <v>850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</row>
    <row r="2" spans="1:11" s="39" customFormat="1" ht="22.5" customHeight="1">
      <c r="A2" s="389" t="s">
        <v>670</v>
      </c>
      <c r="B2" s="255"/>
      <c r="C2" s="255"/>
      <c r="D2" s="35"/>
      <c r="E2" s="35"/>
      <c r="F2" s="35"/>
      <c r="G2" s="35"/>
      <c r="H2" s="35"/>
      <c r="J2" s="259"/>
      <c r="K2" s="367" t="s">
        <v>671</v>
      </c>
    </row>
    <row r="3" spans="1:12" s="39" customFormat="1" ht="27.75" customHeight="1">
      <c r="A3" s="925" t="s">
        <v>1030</v>
      </c>
      <c r="B3" s="266" t="s">
        <v>1031</v>
      </c>
      <c r="C3" s="266" t="s">
        <v>1032</v>
      </c>
      <c r="D3" s="266" t="s">
        <v>1033</v>
      </c>
      <c r="E3" s="939" t="s">
        <v>1034</v>
      </c>
      <c r="F3" s="1047"/>
      <c r="G3" s="1047"/>
      <c r="H3" s="1047"/>
      <c r="I3" s="1047"/>
      <c r="J3" s="1048"/>
      <c r="K3" s="962" t="s">
        <v>1035</v>
      </c>
      <c r="L3" s="280"/>
    </row>
    <row r="4" spans="1:12" s="39" customFormat="1" ht="27.75" customHeight="1">
      <c r="A4" s="956"/>
      <c r="B4" s="308"/>
      <c r="C4" s="308"/>
      <c r="D4" s="308"/>
      <c r="E4" s="1049" t="s">
        <v>1036</v>
      </c>
      <c r="F4" s="1050"/>
      <c r="G4" s="1050"/>
      <c r="H4" s="1050"/>
      <c r="I4" s="1050"/>
      <c r="J4" s="957"/>
      <c r="K4" s="959"/>
      <c r="L4" s="280"/>
    </row>
    <row r="5" spans="1:12" s="39" customFormat="1" ht="27.75" customHeight="1">
      <c r="A5" s="956"/>
      <c r="B5" s="390" t="s">
        <v>1037</v>
      </c>
      <c r="C5" s="308"/>
      <c r="D5" s="308" t="s">
        <v>1038</v>
      </c>
      <c r="E5" s="317" t="s">
        <v>1039</v>
      </c>
      <c r="F5" s="316" t="s">
        <v>1040</v>
      </c>
      <c r="G5" s="316" t="s">
        <v>1041</v>
      </c>
      <c r="H5" s="316" t="s">
        <v>1042</v>
      </c>
      <c r="I5" s="316" t="s">
        <v>1043</v>
      </c>
      <c r="J5" s="316" t="s">
        <v>1044</v>
      </c>
      <c r="K5" s="959"/>
      <c r="L5" s="280"/>
    </row>
    <row r="6" spans="1:12" s="39" customFormat="1" ht="35.25" customHeight="1">
      <c r="A6" s="957"/>
      <c r="B6" s="310" t="s">
        <v>1045</v>
      </c>
      <c r="C6" s="310" t="s">
        <v>1046</v>
      </c>
      <c r="D6" s="310" t="s">
        <v>1047</v>
      </c>
      <c r="E6" s="312" t="s">
        <v>1048</v>
      </c>
      <c r="F6" s="311" t="s">
        <v>1049</v>
      </c>
      <c r="G6" s="310" t="s">
        <v>1050</v>
      </c>
      <c r="H6" s="311" t="s">
        <v>1051</v>
      </c>
      <c r="I6" s="311" t="s">
        <v>1052</v>
      </c>
      <c r="J6" s="311" t="s">
        <v>1053</v>
      </c>
      <c r="K6" s="960"/>
      <c r="L6" s="280"/>
    </row>
    <row r="7" spans="1:12" s="42" customFormat="1" ht="28.5" customHeight="1">
      <c r="A7" s="204" t="s">
        <v>1054</v>
      </c>
      <c r="B7" s="735">
        <v>1</v>
      </c>
      <c r="C7" s="735" t="s">
        <v>1277</v>
      </c>
      <c r="D7" s="735" t="s">
        <v>1277</v>
      </c>
      <c r="E7" s="213">
        <v>6268258</v>
      </c>
      <c r="F7" s="213">
        <v>122000</v>
      </c>
      <c r="G7" s="213">
        <v>85987</v>
      </c>
      <c r="H7" s="213">
        <v>7362</v>
      </c>
      <c r="I7" s="213">
        <v>5799497</v>
      </c>
      <c r="J7" s="214">
        <v>253412</v>
      </c>
      <c r="K7" s="888" t="s">
        <v>1055</v>
      </c>
      <c r="L7" s="888"/>
    </row>
    <row r="8" spans="1:12" s="42" customFormat="1" ht="28.5" customHeight="1">
      <c r="A8" s="204" t="s">
        <v>1056</v>
      </c>
      <c r="B8" s="735">
        <v>3</v>
      </c>
      <c r="C8" s="735">
        <v>390</v>
      </c>
      <c r="D8" s="735">
        <v>10446</v>
      </c>
      <c r="E8" s="213">
        <v>6268258</v>
      </c>
      <c r="F8" s="213">
        <v>1673000</v>
      </c>
      <c r="G8" s="213">
        <v>484643</v>
      </c>
      <c r="H8" s="213">
        <v>816296</v>
      </c>
      <c r="I8" s="213">
        <v>37040622</v>
      </c>
      <c r="J8" s="214">
        <v>14354077</v>
      </c>
      <c r="K8" s="889" t="s">
        <v>1057</v>
      </c>
      <c r="L8" s="889"/>
    </row>
    <row r="9" spans="1:12" s="203" customFormat="1" ht="28.5" customHeight="1">
      <c r="A9" s="204" t="s">
        <v>1058</v>
      </c>
      <c r="B9" s="736" t="s">
        <v>1277</v>
      </c>
      <c r="C9" s="736">
        <v>9</v>
      </c>
      <c r="D9" s="736">
        <v>27</v>
      </c>
      <c r="E9" s="95">
        <v>198000</v>
      </c>
      <c r="F9" s="95" t="s">
        <v>1277</v>
      </c>
      <c r="G9" s="95" t="s">
        <v>1277</v>
      </c>
      <c r="H9" s="95">
        <v>2648</v>
      </c>
      <c r="I9" s="95">
        <v>194000</v>
      </c>
      <c r="J9" s="215">
        <v>1352</v>
      </c>
      <c r="K9" s="888" t="s">
        <v>1059</v>
      </c>
      <c r="L9" s="888"/>
    </row>
    <row r="10" spans="1:12" s="203" customFormat="1" ht="28.5" customHeight="1">
      <c r="A10" s="71" t="s">
        <v>1060</v>
      </c>
      <c r="B10" s="736" t="s">
        <v>1277</v>
      </c>
      <c r="C10" s="736">
        <v>98</v>
      </c>
      <c r="D10" s="736">
        <v>4390</v>
      </c>
      <c r="E10" s="213">
        <f>SUM(F10:J10)</f>
        <v>9318000</v>
      </c>
      <c r="F10" s="95" t="s">
        <v>1277</v>
      </c>
      <c r="G10" s="95">
        <v>22511</v>
      </c>
      <c r="H10" s="95">
        <v>3351664</v>
      </c>
      <c r="I10" s="95">
        <v>5791000</v>
      </c>
      <c r="J10" s="215">
        <v>152825</v>
      </c>
      <c r="K10" s="889" t="s">
        <v>1061</v>
      </c>
      <c r="L10" s="889"/>
    </row>
    <row r="11" spans="1:12" s="203" customFormat="1" ht="28.5" customHeight="1">
      <c r="A11" s="205" t="s">
        <v>1062</v>
      </c>
      <c r="B11" s="737" t="s">
        <v>1277</v>
      </c>
      <c r="C11" s="737">
        <v>3</v>
      </c>
      <c r="D11" s="737" t="s">
        <v>1277</v>
      </c>
      <c r="E11" s="97">
        <f>SUM(F11:J11)</f>
        <v>784000</v>
      </c>
      <c r="F11" s="97">
        <v>30000</v>
      </c>
      <c r="G11" s="97">
        <v>21000</v>
      </c>
      <c r="H11" s="97">
        <v>0</v>
      </c>
      <c r="I11" s="97">
        <v>313000</v>
      </c>
      <c r="J11" s="216">
        <v>420000</v>
      </c>
      <c r="K11" s="208" t="s">
        <v>1062</v>
      </c>
      <c r="L11" s="738"/>
    </row>
    <row r="12" spans="1:12" s="412" customFormat="1" ht="28.5" customHeight="1">
      <c r="A12" s="410" t="s">
        <v>117</v>
      </c>
      <c r="B12" s="737">
        <v>2</v>
      </c>
      <c r="C12" s="737">
        <v>3</v>
      </c>
      <c r="D12" s="737">
        <v>1541</v>
      </c>
      <c r="E12" s="97">
        <f>SUM(F12:J12)</f>
        <v>429000</v>
      </c>
      <c r="F12" s="97">
        <v>15000</v>
      </c>
      <c r="G12" s="97" t="s">
        <v>1277</v>
      </c>
      <c r="H12" s="97">
        <v>7000</v>
      </c>
      <c r="I12" s="97">
        <v>235000</v>
      </c>
      <c r="J12" s="216">
        <v>172000</v>
      </c>
      <c r="K12" s="415" t="s">
        <v>117</v>
      </c>
      <c r="L12" s="424"/>
    </row>
    <row r="13" spans="1:12" s="412" customFormat="1" ht="28.5" customHeight="1">
      <c r="A13" s="410" t="s">
        <v>848</v>
      </c>
      <c r="B13" s="737">
        <v>14</v>
      </c>
      <c r="C13" s="737">
        <v>8814</v>
      </c>
      <c r="D13" s="737">
        <v>10195</v>
      </c>
      <c r="E13" s="97">
        <v>92752245</v>
      </c>
      <c r="F13" s="97">
        <v>1230000</v>
      </c>
      <c r="G13" s="97">
        <v>319087</v>
      </c>
      <c r="H13" s="97">
        <v>6377502</v>
      </c>
      <c r="I13" s="97">
        <v>75177188</v>
      </c>
      <c r="J13" s="97">
        <v>9648468</v>
      </c>
      <c r="K13" s="411" t="s">
        <v>848</v>
      </c>
      <c r="L13" s="424"/>
    </row>
    <row r="14" spans="1:12" s="421" customFormat="1" ht="28.5" customHeight="1">
      <c r="A14" s="146" t="s">
        <v>745</v>
      </c>
      <c r="B14" s="740">
        <f>SUM(B15:B16)</f>
        <v>0</v>
      </c>
      <c r="C14" s="740">
        <f>SUM(C15:C16)</f>
        <v>0</v>
      </c>
      <c r="D14" s="741">
        <f>SUM(D15:D16)</f>
        <v>0</v>
      </c>
      <c r="E14" s="740">
        <f>SUM(F14:J14)</f>
        <v>0</v>
      </c>
      <c r="F14" s="740">
        <f>SUM(F15:F16)</f>
        <v>0</v>
      </c>
      <c r="G14" s="740">
        <f>SUM(G15:G16)</f>
        <v>0</v>
      </c>
      <c r="H14" s="740">
        <f>SUM(H15:H16)</f>
        <v>0</v>
      </c>
      <c r="I14" s="740">
        <f>SUM(I15:I16)</f>
        <v>0</v>
      </c>
      <c r="J14" s="740">
        <f>SUM(J15:J16)</f>
        <v>0</v>
      </c>
      <c r="K14" s="147" t="s">
        <v>745</v>
      </c>
      <c r="L14" s="739"/>
    </row>
    <row r="15" spans="1:12" ht="18" customHeight="1">
      <c r="A15" s="123" t="s">
        <v>55</v>
      </c>
      <c r="B15" s="210"/>
      <c r="C15" s="210"/>
      <c r="D15" s="211"/>
      <c r="E15" s="211"/>
      <c r="F15" s="211"/>
      <c r="G15" s="211"/>
      <c r="H15" s="209"/>
      <c r="I15" s="209"/>
      <c r="J15" s="170"/>
      <c r="K15" s="170" t="s">
        <v>800</v>
      </c>
      <c r="L15" s="209"/>
    </row>
  </sheetData>
  <mergeCells count="9">
    <mergeCell ref="K7:L7"/>
    <mergeCell ref="K8:L8"/>
    <mergeCell ref="K9:L9"/>
    <mergeCell ref="K10:L10"/>
    <mergeCell ref="A1:K1"/>
    <mergeCell ref="E3:J3"/>
    <mergeCell ref="E4:J4"/>
    <mergeCell ref="A3:A6"/>
    <mergeCell ref="K3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M20" sqref="M20:M24"/>
    </sheetView>
  </sheetViews>
  <sheetFormatPr defaultColWidth="9.140625" defaultRowHeight="12.75"/>
  <cols>
    <col min="1" max="1" width="12.28125" style="98" customWidth="1"/>
    <col min="2" max="2" width="9.7109375" style="98" customWidth="1"/>
    <col min="3" max="3" width="9.57421875" style="98" customWidth="1"/>
    <col min="4" max="4" width="9.421875" style="98" customWidth="1"/>
    <col min="5" max="5" width="9.57421875" style="98" customWidth="1"/>
    <col min="6" max="6" width="9.140625" style="98" customWidth="1"/>
    <col min="7" max="7" width="8.8515625" style="98" customWidth="1"/>
    <col min="8" max="8" width="12.00390625" style="98" customWidth="1"/>
    <col min="9" max="10" width="10.140625" style="98" customWidth="1"/>
    <col min="11" max="11" width="9.8515625" style="98" customWidth="1"/>
    <col min="12" max="12" width="12.28125" style="98" customWidth="1"/>
    <col min="13" max="13" width="17.140625" style="98" customWidth="1"/>
    <col min="14" max="14" width="9.8515625" style="98" customWidth="1"/>
    <col min="15" max="15" width="16.00390625" style="98" customWidth="1"/>
    <col min="16" max="16384" width="9.140625" style="98" customWidth="1"/>
  </cols>
  <sheetData>
    <row r="1" spans="1:15" ht="32.25" customHeight="1">
      <c r="A1" s="938" t="s">
        <v>849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</row>
    <row r="2" spans="1:15" s="39" customFormat="1" ht="16.5" customHeight="1">
      <c r="A2" s="391" t="s">
        <v>672</v>
      </c>
      <c r="B2" s="39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07" t="s">
        <v>673</v>
      </c>
    </row>
    <row r="3" spans="1:15" s="39" customFormat="1" ht="15.75" customHeight="1">
      <c r="A3" s="951" t="s">
        <v>617</v>
      </c>
      <c r="B3" s="266" t="s">
        <v>1000</v>
      </c>
      <c r="C3" s="266" t="s">
        <v>674</v>
      </c>
      <c r="D3" s="319" t="s">
        <v>675</v>
      </c>
      <c r="E3" s="266" t="s">
        <v>676</v>
      </c>
      <c r="F3" s="266" t="s">
        <v>677</v>
      </c>
      <c r="G3" s="266" t="s">
        <v>678</v>
      </c>
      <c r="H3" s="266" t="s">
        <v>679</v>
      </c>
      <c r="I3" s="319" t="s">
        <v>680</v>
      </c>
      <c r="J3" s="266" t="s">
        <v>681</v>
      </c>
      <c r="K3" s="266" t="s">
        <v>682</v>
      </c>
      <c r="L3" s="266" t="s">
        <v>683</v>
      </c>
      <c r="M3" s="266" t="s">
        <v>684</v>
      </c>
      <c r="N3" s="266" t="s">
        <v>685</v>
      </c>
      <c r="O3" s="928" t="s">
        <v>1025</v>
      </c>
    </row>
    <row r="4" spans="1:15" s="39" customFormat="1" ht="15.75" customHeight="1">
      <c r="A4" s="926"/>
      <c r="B4" s="269"/>
      <c r="C4" s="316" t="s">
        <v>686</v>
      </c>
      <c r="D4" s="318" t="s">
        <v>687</v>
      </c>
      <c r="E4" s="316" t="s">
        <v>688</v>
      </c>
      <c r="F4" s="316" t="s">
        <v>688</v>
      </c>
      <c r="G4" s="269"/>
      <c r="H4" s="316" t="s">
        <v>689</v>
      </c>
      <c r="I4" s="318" t="s">
        <v>687</v>
      </c>
      <c r="J4" s="316" t="s">
        <v>688</v>
      </c>
      <c r="K4" s="269"/>
      <c r="L4" s="316" t="s">
        <v>686</v>
      </c>
      <c r="M4" s="316" t="s">
        <v>686</v>
      </c>
      <c r="N4" s="269" t="s">
        <v>509</v>
      </c>
      <c r="O4" s="934"/>
    </row>
    <row r="5" spans="1:15" s="39" customFormat="1" ht="15.75" customHeight="1">
      <c r="A5" s="926"/>
      <c r="B5" s="269"/>
      <c r="C5" s="269"/>
      <c r="D5" s="269"/>
      <c r="E5" s="316" t="s">
        <v>690</v>
      </c>
      <c r="F5" s="392" t="s">
        <v>691</v>
      </c>
      <c r="G5" s="269"/>
      <c r="H5" s="269"/>
      <c r="I5" s="269"/>
      <c r="J5" s="316" t="s">
        <v>692</v>
      </c>
      <c r="K5" s="269"/>
      <c r="L5" s="393"/>
      <c r="M5" s="269"/>
      <c r="N5" s="269"/>
      <c r="O5" s="934"/>
    </row>
    <row r="6" spans="1:15" s="39" customFormat="1" ht="15.75" customHeight="1">
      <c r="A6" s="926"/>
      <c r="B6" s="269"/>
      <c r="C6" s="269"/>
      <c r="D6" s="269"/>
      <c r="E6" s="269" t="s">
        <v>693</v>
      </c>
      <c r="F6" s="269"/>
      <c r="G6" s="269"/>
      <c r="H6" s="269" t="s">
        <v>694</v>
      </c>
      <c r="I6" s="269"/>
      <c r="J6" s="269" t="s">
        <v>695</v>
      </c>
      <c r="K6" s="269"/>
      <c r="L6" s="269" t="s">
        <v>696</v>
      </c>
      <c r="M6" s="269" t="s">
        <v>697</v>
      </c>
      <c r="N6" s="269"/>
      <c r="O6" s="934"/>
    </row>
    <row r="7" spans="1:15" s="39" customFormat="1" ht="15.75" customHeight="1">
      <c r="A7" s="926"/>
      <c r="B7" s="269"/>
      <c r="C7" s="394"/>
      <c r="D7" s="269"/>
      <c r="E7" s="269" t="s">
        <v>698</v>
      </c>
      <c r="F7" s="269"/>
      <c r="G7" s="269"/>
      <c r="H7" s="269" t="s">
        <v>699</v>
      </c>
      <c r="I7" s="269"/>
      <c r="J7" s="269" t="s">
        <v>698</v>
      </c>
      <c r="K7" s="269"/>
      <c r="L7" s="269" t="s">
        <v>698</v>
      </c>
      <c r="M7" s="269" t="s">
        <v>698</v>
      </c>
      <c r="N7" s="269"/>
      <c r="O7" s="934"/>
    </row>
    <row r="8" spans="1:15" s="39" customFormat="1" ht="22.5" customHeight="1">
      <c r="A8" s="927"/>
      <c r="B8" s="271" t="s">
        <v>1001</v>
      </c>
      <c r="C8" s="395" t="s">
        <v>237</v>
      </c>
      <c r="D8" s="396" t="s">
        <v>700</v>
      </c>
      <c r="E8" s="271" t="s">
        <v>701</v>
      </c>
      <c r="F8" s="271" t="s">
        <v>702</v>
      </c>
      <c r="G8" s="271" t="s">
        <v>859</v>
      </c>
      <c r="H8" s="271" t="s">
        <v>860</v>
      </c>
      <c r="I8" s="271" t="s">
        <v>861</v>
      </c>
      <c r="J8" s="303" t="s">
        <v>862</v>
      </c>
      <c r="K8" s="271" t="s">
        <v>863</v>
      </c>
      <c r="L8" s="396" t="s">
        <v>864</v>
      </c>
      <c r="M8" s="271" t="s">
        <v>865</v>
      </c>
      <c r="N8" s="271" t="s">
        <v>866</v>
      </c>
      <c r="O8" s="935"/>
    </row>
    <row r="9" spans="1:15" ht="16.5" customHeight="1">
      <c r="A9" s="103" t="s">
        <v>138</v>
      </c>
      <c r="B9" s="185">
        <v>9328</v>
      </c>
      <c r="C9" s="185">
        <v>4340</v>
      </c>
      <c r="D9" s="185">
        <v>120</v>
      </c>
      <c r="E9" s="185">
        <v>215</v>
      </c>
      <c r="F9" s="185">
        <v>36</v>
      </c>
      <c r="G9" s="185">
        <v>709</v>
      </c>
      <c r="H9" s="185">
        <v>221</v>
      </c>
      <c r="I9" s="185">
        <v>9</v>
      </c>
      <c r="J9" s="185">
        <v>384</v>
      </c>
      <c r="K9" s="185">
        <v>630</v>
      </c>
      <c r="L9" s="185">
        <v>39</v>
      </c>
      <c r="M9" s="185">
        <v>252</v>
      </c>
      <c r="N9" s="217">
        <v>245</v>
      </c>
      <c r="O9" s="102" t="s">
        <v>138</v>
      </c>
    </row>
    <row r="10" spans="1:15" ht="16.5" customHeight="1">
      <c r="A10" s="103" t="s">
        <v>161</v>
      </c>
      <c r="B10" s="185">
        <v>9672</v>
      </c>
      <c r="C10" s="185">
        <v>4926</v>
      </c>
      <c r="D10" s="185">
        <v>118</v>
      </c>
      <c r="E10" s="185">
        <v>218</v>
      </c>
      <c r="F10" s="185">
        <v>46</v>
      </c>
      <c r="G10" s="185">
        <v>686</v>
      </c>
      <c r="H10" s="185">
        <v>248</v>
      </c>
      <c r="I10" s="185">
        <v>10</v>
      </c>
      <c r="J10" s="185">
        <v>381</v>
      </c>
      <c r="K10" s="185">
        <v>248</v>
      </c>
      <c r="L10" s="185">
        <v>37</v>
      </c>
      <c r="M10" s="185">
        <v>256</v>
      </c>
      <c r="N10" s="217">
        <v>253</v>
      </c>
      <c r="O10" s="102" t="s">
        <v>161</v>
      </c>
    </row>
    <row r="11" spans="1:15" ht="16.5" customHeight="1">
      <c r="A11" s="103" t="s">
        <v>162</v>
      </c>
      <c r="B11" s="185">
        <v>9976</v>
      </c>
      <c r="C11" s="185">
        <v>5070</v>
      </c>
      <c r="D11" s="185">
        <v>119</v>
      </c>
      <c r="E11" s="185">
        <v>231</v>
      </c>
      <c r="F11" s="185">
        <v>45</v>
      </c>
      <c r="G11" s="185">
        <v>686</v>
      </c>
      <c r="H11" s="185">
        <v>259</v>
      </c>
      <c r="I11" s="185">
        <v>10</v>
      </c>
      <c r="J11" s="185">
        <v>427</v>
      </c>
      <c r="K11" s="185">
        <v>258</v>
      </c>
      <c r="L11" s="185">
        <v>37</v>
      </c>
      <c r="M11" s="185">
        <v>260</v>
      </c>
      <c r="N11" s="217">
        <v>266</v>
      </c>
      <c r="O11" s="102" t="s">
        <v>162</v>
      </c>
    </row>
    <row r="12" spans="1:15" s="108" customFormat="1" ht="16.5" customHeight="1">
      <c r="A12" s="410" t="s">
        <v>847</v>
      </c>
      <c r="B12" s="416">
        <v>10271</v>
      </c>
      <c r="C12" s="416">
        <v>4923</v>
      </c>
      <c r="D12" s="416">
        <v>110</v>
      </c>
      <c r="E12" s="416">
        <v>237</v>
      </c>
      <c r="F12" s="416">
        <v>51</v>
      </c>
      <c r="G12" s="416">
        <v>684</v>
      </c>
      <c r="H12" s="416">
        <v>281</v>
      </c>
      <c r="I12" s="416">
        <v>12</v>
      </c>
      <c r="J12" s="416">
        <v>445</v>
      </c>
      <c r="K12" s="416">
        <v>580</v>
      </c>
      <c r="L12" s="416">
        <v>44</v>
      </c>
      <c r="M12" s="416">
        <v>272</v>
      </c>
      <c r="N12" s="416">
        <v>269</v>
      </c>
      <c r="O12" s="411" t="s">
        <v>117</v>
      </c>
    </row>
    <row r="13" spans="1:15" s="108" customFormat="1" ht="16.5" customHeight="1">
      <c r="A13" s="410" t="s">
        <v>717</v>
      </c>
      <c r="B13" s="416">
        <v>10675</v>
      </c>
      <c r="C13" s="416">
        <v>4957</v>
      </c>
      <c r="D13" s="416">
        <v>110</v>
      </c>
      <c r="E13" s="416">
        <v>261</v>
      </c>
      <c r="F13" s="416">
        <v>54</v>
      </c>
      <c r="G13" s="416">
        <v>680</v>
      </c>
      <c r="H13" s="416">
        <v>363</v>
      </c>
      <c r="I13" s="416">
        <v>17</v>
      </c>
      <c r="J13" s="416">
        <v>467</v>
      </c>
      <c r="K13" s="416">
        <v>716</v>
      </c>
      <c r="L13" s="416">
        <v>46</v>
      </c>
      <c r="M13" s="416">
        <v>286</v>
      </c>
      <c r="N13" s="416">
        <v>280</v>
      </c>
      <c r="O13" s="411" t="s">
        <v>848</v>
      </c>
    </row>
    <row r="14" spans="1:15" s="108" customFormat="1" ht="16.5" customHeight="1">
      <c r="A14" s="106" t="s">
        <v>1282</v>
      </c>
      <c r="B14" s="475">
        <v>11009</v>
      </c>
      <c r="C14" s="475">
        <v>5114</v>
      </c>
      <c r="D14" s="475">
        <v>134</v>
      </c>
      <c r="E14" s="475">
        <v>287</v>
      </c>
      <c r="F14" s="475">
        <v>55</v>
      </c>
      <c r="G14" s="475">
        <v>697</v>
      </c>
      <c r="H14" s="475">
        <v>442</v>
      </c>
      <c r="I14" s="475">
        <v>18</v>
      </c>
      <c r="J14" s="475">
        <v>490</v>
      </c>
      <c r="K14" s="475">
        <v>755</v>
      </c>
      <c r="L14" s="475">
        <v>47</v>
      </c>
      <c r="M14" s="475">
        <v>289</v>
      </c>
      <c r="N14" s="475">
        <v>289</v>
      </c>
      <c r="O14" s="107" t="s">
        <v>1282</v>
      </c>
    </row>
    <row r="15" spans="1:15" ht="16.5" customHeight="1">
      <c r="A15" s="131" t="s">
        <v>39</v>
      </c>
      <c r="B15" s="444">
        <v>4593</v>
      </c>
      <c r="C15" s="478">
        <v>2166</v>
      </c>
      <c r="D15" s="478">
        <v>97</v>
      </c>
      <c r="E15" s="478">
        <v>97</v>
      </c>
      <c r="F15" s="478">
        <v>32</v>
      </c>
      <c r="G15" s="478">
        <v>438</v>
      </c>
      <c r="H15" s="478">
        <v>260</v>
      </c>
      <c r="I15" s="478">
        <v>9</v>
      </c>
      <c r="J15" s="478">
        <v>387</v>
      </c>
      <c r="K15" s="478">
        <v>259</v>
      </c>
      <c r="L15" s="478">
        <v>19</v>
      </c>
      <c r="M15" s="478">
        <v>93</v>
      </c>
      <c r="N15" s="478">
        <v>49</v>
      </c>
      <c r="O15" s="102" t="s">
        <v>31</v>
      </c>
    </row>
    <row r="16" spans="1:15" ht="16.5" customHeight="1">
      <c r="A16" s="131" t="s">
        <v>40</v>
      </c>
      <c r="B16" s="464">
        <v>2116</v>
      </c>
      <c r="C16" s="465">
        <v>1111</v>
      </c>
      <c r="D16" s="465">
        <v>14</v>
      </c>
      <c r="E16" s="465">
        <v>62</v>
      </c>
      <c r="F16" s="465">
        <v>11</v>
      </c>
      <c r="G16" s="465">
        <v>126</v>
      </c>
      <c r="H16" s="465">
        <v>69</v>
      </c>
      <c r="I16" s="465">
        <v>4</v>
      </c>
      <c r="J16" s="465">
        <v>79</v>
      </c>
      <c r="K16" s="465">
        <v>114</v>
      </c>
      <c r="L16" s="465">
        <v>6</v>
      </c>
      <c r="M16" s="465">
        <v>53</v>
      </c>
      <c r="N16" s="465">
        <v>14</v>
      </c>
      <c r="O16" s="102" t="s">
        <v>32</v>
      </c>
    </row>
    <row r="17" spans="1:15" ht="16.5" customHeight="1">
      <c r="A17" s="131" t="s">
        <v>41</v>
      </c>
      <c r="B17" s="464">
        <v>2129</v>
      </c>
      <c r="C17" s="465">
        <v>812</v>
      </c>
      <c r="D17" s="465">
        <v>16</v>
      </c>
      <c r="E17" s="465">
        <v>73</v>
      </c>
      <c r="F17" s="465">
        <v>5</v>
      </c>
      <c r="G17" s="465">
        <v>77</v>
      </c>
      <c r="H17" s="465">
        <v>62</v>
      </c>
      <c r="I17" s="465">
        <v>3</v>
      </c>
      <c r="J17" s="465">
        <v>11</v>
      </c>
      <c r="K17" s="465">
        <v>205</v>
      </c>
      <c r="L17" s="465">
        <v>12</v>
      </c>
      <c r="M17" s="465">
        <v>68</v>
      </c>
      <c r="N17" s="465">
        <v>128</v>
      </c>
      <c r="O17" s="102" t="s">
        <v>33</v>
      </c>
    </row>
    <row r="18" spans="1:15" ht="16.5" customHeight="1">
      <c r="A18" s="132" t="s">
        <v>42</v>
      </c>
      <c r="B18" s="467">
        <v>2171</v>
      </c>
      <c r="C18" s="468">
        <v>1025</v>
      </c>
      <c r="D18" s="468">
        <v>7</v>
      </c>
      <c r="E18" s="468">
        <v>55</v>
      </c>
      <c r="F18" s="468">
        <v>7</v>
      </c>
      <c r="G18" s="468">
        <v>56</v>
      </c>
      <c r="H18" s="468">
        <v>51</v>
      </c>
      <c r="I18" s="468">
        <v>2</v>
      </c>
      <c r="J18" s="468">
        <v>13</v>
      </c>
      <c r="K18" s="468">
        <v>177</v>
      </c>
      <c r="L18" s="468">
        <v>10</v>
      </c>
      <c r="M18" s="468">
        <v>75</v>
      </c>
      <c r="N18" s="468">
        <v>98</v>
      </c>
      <c r="O18" s="100" t="s">
        <v>34</v>
      </c>
    </row>
    <row r="19" spans="1:15" s="39" customFormat="1" ht="10.5" customHeight="1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13" s="39" customFormat="1" ht="18" customHeight="1">
      <c r="A20" s="951" t="s">
        <v>618</v>
      </c>
      <c r="B20" s="266" t="s">
        <v>867</v>
      </c>
      <c r="C20" s="319" t="s">
        <v>868</v>
      </c>
      <c r="D20" s="266" t="s">
        <v>869</v>
      </c>
      <c r="E20" s="319" t="s">
        <v>870</v>
      </c>
      <c r="F20" s="266" t="s">
        <v>871</v>
      </c>
      <c r="G20" s="266" t="s">
        <v>872</v>
      </c>
      <c r="H20" s="266" t="s">
        <v>873</v>
      </c>
      <c r="I20" s="266" t="s">
        <v>874</v>
      </c>
      <c r="J20" s="266" t="s">
        <v>875</v>
      </c>
      <c r="K20" s="319" t="s">
        <v>876</v>
      </c>
      <c r="L20" s="319" t="s">
        <v>599</v>
      </c>
      <c r="M20" s="928" t="s">
        <v>621</v>
      </c>
    </row>
    <row r="21" spans="1:13" s="39" customFormat="1" ht="18" customHeight="1">
      <c r="A21" s="926"/>
      <c r="B21" s="316" t="s">
        <v>687</v>
      </c>
      <c r="C21" s="397" t="s">
        <v>877</v>
      </c>
      <c r="D21" s="316" t="s">
        <v>686</v>
      </c>
      <c r="E21" s="316" t="s">
        <v>878</v>
      </c>
      <c r="F21" s="316" t="s">
        <v>878</v>
      </c>
      <c r="G21" s="316" t="s">
        <v>687</v>
      </c>
      <c r="H21" s="316" t="s">
        <v>879</v>
      </c>
      <c r="I21" s="269"/>
      <c r="J21" s="269"/>
      <c r="K21" s="269"/>
      <c r="L21" s="269"/>
      <c r="M21" s="934"/>
    </row>
    <row r="22" spans="1:13" s="39" customFormat="1" ht="18" customHeight="1">
      <c r="A22" s="926"/>
      <c r="B22" s="269"/>
      <c r="C22" s="318" t="s">
        <v>878</v>
      </c>
      <c r="D22" s="269"/>
      <c r="E22" s="269" t="s">
        <v>880</v>
      </c>
      <c r="F22" s="269"/>
      <c r="G22" s="269"/>
      <c r="H22" s="269" t="s">
        <v>881</v>
      </c>
      <c r="I22" s="269"/>
      <c r="J22" s="269"/>
      <c r="K22" s="269"/>
      <c r="L22" s="269"/>
      <c r="M22" s="934"/>
    </row>
    <row r="23" spans="1:13" s="39" customFormat="1" ht="18" customHeight="1">
      <c r="A23" s="926"/>
      <c r="B23" s="269"/>
      <c r="C23" s="269"/>
      <c r="D23" s="269"/>
      <c r="E23" s="269" t="s">
        <v>882</v>
      </c>
      <c r="F23" s="269"/>
      <c r="G23" s="269"/>
      <c r="H23" s="269" t="s">
        <v>883</v>
      </c>
      <c r="I23" s="269" t="s">
        <v>884</v>
      </c>
      <c r="J23" s="269" t="s">
        <v>885</v>
      </c>
      <c r="K23" s="269" t="s">
        <v>886</v>
      </c>
      <c r="L23" s="269"/>
      <c r="M23" s="934"/>
    </row>
    <row r="24" spans="1:13" s="39" customFormat="1" ht="15" customHeight="1">
      <c r="A24" s="927"/>
      <c r="B24" s="271" t="s">
        <v>887</v>
      </c>
      <c r="C24" s="271" t="s">
        <v>888</v>
      </c>
      <c r="D24" s="271" t="s">
        <v>889</v>
      </c>
      <c r="E24" s="271" t="s">
        <v>890</v>
      </c>
      <c r="F24" s="303" t="s">
        <v>891</v>
      </c>
      <c r="G24" s="271" t="s">
        <v>892</v>
      </c>
      <c r="H24" s="271" t="s">
        <v>893</v>
      </c>
      <c r="I24" s="271" t="s">
        <v>894</v>
      </c>
      <c r="J24" s="271" t="s">
        <v>895</v>
      </c>
      <c r="K24" s="271" t="s">
        <v>896</v>
      </c>
      <c r="L24" s="271" t="s">
        <v>948</v>
      </c>
      <c r="M24" s="935"/>
    </row>
    <row r="25" spans="1:13" ht="16.5" customHeight="1">
      <c r="A25" s="103" t="s">
        <v>138</v>
      </c>
      <c r="B25" s="217">
        <v>459</v>
      </c>
      <c r="C25" s="217">
        <v>234</v>
      </c>
      <c r="D25" s="217">
        <v>13</v>
      </c>
      <c r="E25" s="217">
        <v>531</v>
      </c>
      <c r="F25" s="217">
        <v>12</v>
      </c>
      <c r="G25" s="217">
        <v>3</v>
      </c>
      <c r="H25" s="217">
        <v>360</v>
      </c>
      <c r="I25" s="217">
        <v>1</v>
      </c>
      <c r="J25" s="217">
        <v>28</v>
      </c>
      <c r="K25" s="217">
        <v>487</v>
      </c>
      <c r="L25" s="109">
        <v>0</v>
      </c>
      <c r="M25" s="102" t="s">
        <v>138</v>
      </c>
    </row>
    <row r="26" spans="1:13" ht="16.5" customHeight="1">
      <c r="A26" s="103" t="s">
        <v>161</v>
      </c>
      <c r="B26" s="217">
        <v>462</v>
      </c>
      <c r="C26" s="217">
        <v>229</v>
      </c>
      <c r="D26" s="217">
        <v>16</v>
      </c>
      <c r="E26" s="217">
        <v>542</v>
      </c>
      <c r="F26" s="217">
        <v>12</v>
      </c>
      <c r="G26" s="217">
        <v>4</v>
      </c>
      <c r="H26" s="217">
        <v>353</v>
      </c>
      <c r="I26" s="217">
        <v>1</v>
      </c>
      <c r="J26" s="217">
        <v>29</v>
      </c>
      <c r="K26" s="217">
        <v>597</v>
      </c>
      <c r="L26" s="109">
        <v>0</v>
      </c>
      <c r="M26" s="102" t="s">
        <v>161</v>
      </c>
    </row>
    <row r="27" spans="1:13" ht="16.5" customHeight="1">
      <c r="A27" s="103" t="s">
        <v>162</v>
      </c>
      <c r="B27" s="217">
        <v>462</v>
      </c>
      <c r="C27" s="217">
        <v>231</v>
      </c>
      <c r="D27" s="217">
        <v>18</v>
      </c>
      <c r="E27" s="217">
        <v>586</v>
      </c>
      <c r="F27" s="217">
        <v>17</v>
      </c>
      <c r="G27" s="217">
        <v>4</v>
      </c>
      <c r="H27" s="217">
        <v>349</v>
      </c>
      <c r="I27" s="217">
        <v>1</v>
      </c>
      <c r="J27" s="217">
        <v>30</v>
      </c>
      <c r="K27" s="217">
        <v>610</v>
      </c>
      <c r="L27" s="109">
        <v>0</v>
      </c>
      <c r="M27" s="102" t="s">
        <v>162</v>
      </c>
    </row>
    <row r="28" spans="1:13" s="412" customFormat="1" ht="16.5" customHeight="1">
      <c r="A28" s="410" t="s">
        <v>847</v>
      </c>
      <c r="B28" s="416">
        <v>505</v>
      </c>
      <c r="C28" s="416">
        <v>234</v>
      </c>
      <c r="D28" s="416">
        <v>18</v>
      </c>
      <c r="E28" s="416">
        <v>580</v>
      </c>
      <c r="F28" s="416">
        <v>20</v>
      </c>
      <c r="G28" s="416">
        <v>4</v>
      </c>
      <c r="H28" s="416">
        <v>365</v>
      </c>
      <c r="I28" s="416">
        <v>1</v>
      </c>
      <c r="J28" s="416">
        <v>32</v>
      </c>
      <c r="K28" s="416">
        <v>604</v>
      </c>
      <c r="L28" s="416"/>
      <c r="M28" s="411" t="s">
        <v>747</v>
      </c>
    </row>
    <row r="29" spans="1:13" s="412" customFormat="1" ht="16.5" customHeight="1">
      <c r="A29" s="410" t="s">
        <v>717</v>
      </c>
      <c r="B29" s="416">
        <v>540</v>
      </c>
      <c r="C29" s="416">
        <v>238</v>
      </c>
      <c r="D29" s="416">
        <v>18</v>
      </c>
      <c r="E29" s="416">
        <v>605</v>
      </c>
      <c r="F29" s="416">
        <v>27</v>
      </c>
      <c r="G29" s="416">
        <v>4</v>
      </c>
      <c r="H29" s="416">
        <v>373</v>
      </c>
      <c r="I29" s="416">
        <v>1</v>
      </c>
      <c r="J29" s="416">
        <v>31</v>
      </c>
      <c r="K29" s="416">
        <v>601</v>
      </c>
      <c r="L29" s="416">
        <v>0</v>
      </c>
      <c r="M29" s="411" t="s">
        <v>717</v>
      </c>
    </row>
    <row r="30" spans="1:13" s="108" customFormat="1" ht="16.5" customHeight="1">
      <c r="A30" s="106" t="s">
        <v>1282</v>
      </c>
      <c r="B30" s="475">
        <v>567</v>
      </c>
      <c r="C30" s="475">
        <v>236</v>
      </c>
      <c r="D30" s="475">
        <v>20</v>
      </c>
      <c r="E30" s="475">
        <v>629</v>
      </c>
      <c r="F30" s="475">
        <v>29</v>
      </c>
      <c r="G30" s="475">
        <v>4</v>
      </c>
      <c r="H30" s="475">
        <v>363</v>
      </c>
      <c r="I30" s="475">
        <v>1</v>
      </c>
      <c r="J30" s="475">
        <v>32</v>
      </c>
      <c r="K30" s="475">
        <v>511</v>
      </c>
      <c r="L30" s="444">
        <v>0</v>
      </c>
      <c r="M30" s="107" t="s">
        <v>1282</v>
      </c>
    </row>
    <row r="31" spans="1:13" ht="16.5" customHeight="1">
      <c r="A31" s="131" t="s">
        <v>39</v>
      </c>
      <c r="B31" s="478">
        <v>54</v>
      </c>
      <c r="C31" s="478">
        <v>88</v>
      </c>
      <c r="D31" s="478">
        <v>5</v>
      </c>
      <c r="E31" s="478">
        <v>22</v>
      </c>
      <c r="F31" s="478">
        <v>6</v>
      </c>
      <c r="G31" s="478">
        <v>3</v>
      </c>
      <c r="H31" s="478">
        <v>142</v>
      </c>
      <c r="I31" s="478">
        <v>1</v>
      </c>
      <c r="J31" s="478">
        <v>11</v>
      </c>
      <c r="K31" s="478">
        <v>355</v>
      </c>
      <c r="L31" s="518">
        <v>0</v>
      </c>
      <c r="M31" s="102" t="s">
        <v>31</v>
      </c>
    </row>
    <row r="32" spans="1:13" ht="16.5" customHeight="1">
      <c r="A32" s="131" t="s">
        <v>40</v>
      </c>
      <c r="B32" s="478">
        <v>226</v>
      </c>
      <c r="C32" s="478">
        <v>52</v>
      </c>
      <c r="D32" s="478">
        <v>4</v>
      </c>
      <c r="E32" s="478">
        <v>36</v>
      </c>
      <c r="F32" s="478">
        <v>6</v>
      </c>
      <c r="G32" s="518">
        <v>0</v>
      </c>
      <c r="H32" s="478">
        <v>56</v>
      </c>
      <c r="I32" s="518">
        <v>0</v>
      </c>
      <c r="J32" s="478">
        <v>2</v>
      </c>
      <c r="K32" s="478">
        <v>71</v>
      </c>
      <c r="L32" s="518">
        <v>0</v>
      </c>
      <c r="M32" s="102" t="s">
        <v>32</v>
      </c>
    </row>
    <row r="33" spans="1:13" ht="16.5" customHeight="1">
      <c r="A33" s="131" t="s">
        <v>41</v>
      </c>
      <c r="B33" s="478">
        <v>108</v>
      </c>
      <c r="C33" s="478">
        <v>26</v>
      </c>
      <c r="D33" s="478">
        <v>5</v>
      </c>
      <c r="E33" s="478">
        <v>375</v>
      </c>
      <c r="F33" s="478">
        <v>8</v>
      </c>
      <c r="G33" s="518">
        <v>1</v>
      </c>
      <c r="H33" s="478">
        <v>89</v>
      </c>
      <c r="I33" s="518">
        <v>0</v>
      </c>
      <c r="J33" s="478">
        <v>4</v>
      </c>
      <c r="K33" s="478">
        <v>41</v>
      </c>
      <c r="L33" s="518">
        <v>0</v>
      </c>
      <c r="M33" s="102" t="s">
        <v>33</v>
      </c>
    </row>
    <row r="34" spans="1:15" ht="16.5" customHeight="1">
      <c r="A34" s="132" t="s">
        <v>42</v>
      </c>
      <c r="B34" s="468">
        <v>179</v>
      </c>
      <c r="C34" s="468">
        <v>70</v>
      </c>
      <c r="D34" s="468">
        <v>6</v>
      </c>
      <c r="E34" s="468">
        <v>196</v>
      </c>
      <c r="F34" s="468">
        <v>9</v>
      </c>
      <c r="G34" s="468">
        <v>0</v>
      </c>
      <c r="H34" s="468">
        <v>76</v>
      </c>
      <c r="I34" s="519">
        <v>0</v>
      </c>
      <c r="J34" s="468">
        <v>15</v>
      </c>
      <c r="K34" s="468">
        <v>44</v>
      </c>
      <c r="L34" s="520">
        <v>0</v>
      </c>
      <c r="M34" s="100" t="s">
        <v>34</v>
      </c>
      <c r="N34" s="90"/>
      <c r="O34" s="90"/>
    </row>
    <row r="35" spans="1:13" s="156" customFormat="1" ht="15.75" customHeight="1">
      <c r="A35" s="138" t="s">
        <v>232</v>
      </c>
      <c r="M35" s="126" t="s">
        <v>233</v>
      </c>
    </row>
    <row r="38" spans="1:2" ht="12.75">
      <c r="A38" s="181"/>
      <c r="B38" s="218"/>
    </row>
    <row r="39" spans="1:2" ht="12.75">
      <c r="A39" s="181"/>
      <c r="B39" s="218"/>
    </row>
    <row r="40" spans="1:2" ht="12.75">
      <c r="A40" s="181"/>
      <c r="B40" s="218"/>
    </row>
    <row r="41" spans="1:2" ht="12.75">
      <c r="A41" s="181"/>
      <c r="B41" s="218"/>
    </row>
    <row r="42" spans="1:2" ht="12.75">
      <c r="A42" s="181"/>
      <c r="B42" s="218"/>
    </row>
    <row r="43" ht="12.75">
      <c r="B43" s="219"/>
    </row>
    <row r="44" ht="12.75">
      <c r="B44" s="219"/>
    </row>
  </sheetData>
  <mergeCells count="5">
    <mergeCell ref="A1:O1"/>
    <mergeCell ref="A3:A8"/>
    <mergeCell ref="A20:A24"/>
    <mergeCell ref="O3:O8"/>
    <mergeCell ref="M20:M24"/>
  </mergeCells>
  <printOptions/>
  <pageMargins left="0.33" right="0.34" top="0.984251968503937" bottom="0.39" header="0.5118110236220472" footer="0.19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S14" sqref="S14"/>
    </sheetView>
  </sheetViews>
  <sheetFormatPr defaultColWidth="9.140625" defaultRowHeight="12.75"/>
  <cols>
    <col min="1" max="1" width="9.57421875" style="448" customWidth="1"/>
    <col min="2" max="2" width="5.8515625" style="448" customWidth="1"/>
    <col min="3" max="3" width="7.28125" style="448" customWidth="1"/>
    <col min="4" max="4" width="5.28125" style="448" customWidth="1"/>
    <col min="5" max="5" width="8.140625" style="448" customWidth="1"/>
    <col min="6" max="6" width="7.421875" style="448" customWidth="1"/>
    <col min="7" max="7" width="10.00390625" style="448" customWidth="1"/>
    <col min="8" max="8" width="8.421875" style="448" customWidth="1"/>
    <col min="9" max="9" width="5.8515625" style="448" customWidth="1"/>
    <col min="10" max="10" width="7.140625" style="448" customWidth="1"/>
    <col min="11" max="11" width="8.28125" style="448" customWidth="1"/>
    <col min="12" max="12" width="8.57421875" style="448" customWidth="1"/>
    <col min="13" max="15" width="9.140625" style="448" customWidth="1"/>
    <col min="16" max="16" width="6.140625" style="448" customWidth="1"/>
    <col min="17" max="17" width="8.8515625" style="448" customWidth="1"/>
    <col min="18" max="18" width="9.28125" style="448" customWidth="1"/>
  </cols>
  <sheetData>
    <row r="1" spans="1:18" ht="23.25">
      <c r="A1" s="954" t="s">
        <v>802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</row>
    <row r="2" spans="1:18" ht="23.25">
      <c r="A2" s="708"/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</row>
    <row r="3" spans="1:18" ht="12.75">
      <c r="A3" s="605" t="s">
        <v>56</v>
      </c>
      <c r="B3" s="605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80" t="s">
        <v>57</v>
      </c>
    </row>
    <row r="4" spans="1:18" ht="30" customHeight="1">
      <c r="A4" s="573"/>
      <c r="B4" s="266"/>
      <c r="C4" s="1051" t="s">
        <v>801</v>
      </c>
      <c r="D4" s="1054" t="s">
        <v>58</v>
      </c>
      <c r="E4" s="1055"/>
      <c r="F4" s="1055"/>
      <c r="G4" s="1055"/>
      <c r="H4" s="1056"/>
      <c r="I4" s="1054" t="s">
        <v>59</v>
      </c>
      <c r="J4" s="1055"/>
      <c r="K4" s="1055"/>
      <c r="L4" s="1055"/>
      <c r="M4" s="1055"/>
      <c r="N4" s="1055"/>
      <c r="O4" s="1055"/>
      <c r="P4" s="1055"/>
      <c r="Q4" s="1056"/>
      <c r="R4" s="494"/>
    </row>
    <row r="5" spans="1:18" ht="30" customHeight="1">
      <c r="A5" s="561" t="s">
        <v>619</v>
      </c>
      <c r="B5" s="392" t="s">
        <v>60</v>
      </c>
      <c r="C5" s="1052"/>
      <c r="D5" s="606"/>
      <c r="E5" s="1051" t="s">
        <v>61</v>
      </c>
      <c r="F5" s="1051" t="s">
        <v>62</v>
      </c>
      <c r="G5" s="1057" t="s">
        <v>63</v>
      </c>
      <c r="H5" s="1051" t="s">
        <v>64</v>
      </c>
      <c r="I5" s="1060"/>
      <c r="J5" s="1051" t="s">
        <v>65</v>
      </c>
      <c r="K5" s="1057" t="s">
        <v>66</v>
      </c>
      <c r="L5" s="1051" t="s">
        <v>67</v>
      </c>
      <c r="M5" s="1051" t="s">
        <v>68</v>
      </c>
      <c r="N5" s="1051" t="s">
        <v>69</v>
      </c>
      <c r="O5" s="1051" t="s">
        <v>70</v>
      </c>
      <c r="P5" s="1051" t="s">
        <v>71</v>
      </c>
      <c r="Q5" s="1057" t="s">
        <v>72</v>
      </c>
      <c r="R5" s="503" t="s">
        <v>622</v>
      </c>
    </row>
    <row r="6" spans="1:18" ht="30" customHeight="1">
      <c r="A6" s="561" t="s">
        <v>620</v>
      </c>
      <c r="B6" s="483" t="s">
        <v>770</v>
      </c>
      <c r="C6" s="1052"/>
      <c r="D6" s="606"/>
      <c r="E6" s="1052"/>
      <c r="F6" s="1052"/>
      <c r="G6" s="1058"/>
      <c r="H6" s="1052"/>
      <c r="I6" s="1060"/>
      <c r="J6" s="1052"/>
      <c r="K6" s="1058"/>
      <c r="L6" s="1052"/>
      <c r="M6" s="1052"/>
      <c r="N6" s="1062"/>
      <c r="O6" s="1052"/>
      <c r="P6" s="1062"/>
      <c r="Q6" s="1058"/>
      <c r="R6" s="472" t="s">
        <v>623</v>
      </c>
    </row>
    <row r="7" spans="1:18" ht="30" customHeight="1">
      <c r="A7" s="408"/>
      <c r="B7" s="485"/>
      <c r="C7" s="1053"/>
      <c r="D7" s="660"/>
      <c r="E7" s="1053"/>
      <c r="F7" s="1053"/>
      <c r="G7" s="1059"/>
      <c r="H7" s="1053"/>
      <c r="I7" s="1061"/>
      <c r="J7" s="1053"/>
      <c r="K7" s="1059"/>
      <c r="L7" s="1053"/>
      <c r="M7" s="1053"/>
      <c r="N7" s="1063"/>
      <c r="O7" s="1053"/>
      <c r="P7" s="1063"/>
      <c r="Q7" s="1059"/>
      <c r="R7" s="496"/>
    </row>
    <row r="8" spans="1:18" ht="30" customHeight="1">
      <c r="A8" s="580" t="s">
        <v>73</v>
      </c>
      <c r="B8" s="584">
        <v>2121</v>
      </c>
      <c r="C8" s="584">
        <v>1</v>
      </c>
      <c r="D8" s="584">
        <v>484</v>
      </c>
      <c r="E8" s="584">
        <v>246</v>
      </c>
      <c r="F8" s="584">
        <v>7</v>
      </c>
      <c r="G8" s="584">
        <v>9</v>
      </c>
      <c r="H8" s="584">
        <v>222</v>
      </c>
      <c r="I8" s="584">
        <v>1636</v>
      </c>
      <c r="J8" s="584">
        <v>12</v>
      </c>
      <c r="K8" s="584">
        <v>265</v>
      </c>
      <c r="L8" s="584">
        <v>621</v>
      </c>
      <c r="M8" s="584">
        <v>204</v>
      </c>
      <c r="N8" s="584">
        <v>0</v>
      </c>
      <c r="O8" s="584">
        <v>528</v>
      </c>
      <c r="P8" s="584">
        <v>6</v>
      </c>
      <c r="Q8" s="584">
        <v>0</v>
      </c>
      <c r="R8" s="581" t="s">
        <v>74</v>
      </c>
    </row>
    <row r="9" spans="1:18" ht="42.75" customHeight="1">
      <c r="A9" s="404" t="s">
        <v>75</v>
      </c>
      <c r="B9" s="426">
        <v>980</v>
      </c>
      <c r="C9" s="426">
        <v>0</v>
      </c>
      <c r="D9" s="426">
        <v>179</v>
      </c>
      <c r="E9" s="426">
        <v>110</v>
      </c>
      <c r="F9" s="426">
        <v>1</v>
      </c>
      <c r="G9" s="426">
        <v>3</v>
      </c>
      <c r="H9" s="426">
        <v>65</v>
      </c>
      <c r="I9" s="426">
        <v>801</v>
      </c>
      <c r="J9" s="426">
        <v>7</v>
      </c>
      <c r="K9" s="426">
        <v>70</v>
      </c>
      <c r="L9" s="426">
        <v>365</v>
      </c>
      <c r="M9" s="426">
        <v>99</v>
      </c>
      <c r="N9" s="584">
        <v>0</v>
      </c>
      <c r="O9" s="426">
        <v>255</v>
      </c>
      <c r="P9" s="426">
        <v>5</v>
      </c>
      <c r="Q9" s="584">
        <v>0</v>
      </c>
      <c r="R9" s="474" t="s">
        <v>641</v>
      </c>
    </row>
    <row r="10" spans="1:18" ht="43.5" customHeight="1">
      <c r="A10" s="404" t="s">
        <v>642</v>
      </c>
      <c r="B10" s="426">
        <v>349</v>
      </c>
      <c r="C10" s="426">
        <v>0</v>
      </c>
      <c r="D10" s="426">
        <v>84</v>
      </c>
      <c r="E10" s="426">
        <v>41</v>
      </c>
      <c r="F10" s="426">
        <v>2</v>
      </c>
      <c r="G10" s="426">
        <v>2</v>
      </c>
      <c r="H10" s="426">
        <v>39</v>
      </c>
      <c r="I10" s="426">
        <v>265</v>
      </c>
      <c r="J10" s="426">
        <v>0</v>
      </c>
      <c r="K10" s="426">
        <v>32</v>
      </c>
      <c r="L10" s="426">
        <v>111</v>
      </c>
      <c r="M10" s="426">
        <v>43</v>
      </c>
      <c r="N10" s="584">
        <v>0</v>
      </c>
      <c r="O10" s="426">
        <v>79</v>
      </c>
      <c r="P10" s="426">
        <v>0</v>
      </c>
      <c r="Q10" s="584">
        <v>0</v>
      </c>
      <c r="R10" s="474" t="s">
        <v>643</v>
      </c>
    </row>
    <row r="11" spans="1:18" ht="36" customHeight="1">
      <c r="A11" s="404" t="s">
        <v>182</v>
      </c>
      <c r="B11" s="426">
        <v>447</v>
      </c>
      <c r="C11" s="426">
        <v>0</v>
      </c>
      <c r="D11" s="426">
        <v>121</v>
      </c>
      <c r="E11" s="478">
        <v>49</v>
      </c>
      <c r="F11" s="478">
        <v>3</v>
      </c>
      <c r="G11" s="478">
        <v>3</v>
      </c>
      <c r="H11" s="478">
        <v>66</v>
      </c>
      <c r="I11" s="426">
        <v>326</v>
      </c>
      <c r="J11" s="478">
        <v>3</v>
      </c>
      <c r="K11" s="478">
        <v>104</v>
      </c>
      <c r="L11" s="478">
        <v>81</v>
      </c>
      <c r="M11" s="478">
        <v>39</v>
      </c>
      <c r="N11" s="584">
        <v>0</v>
      </c>
      <c r="O11" s="478">
        <v>98</v>
      </c>
      <c r="P11" s="478">
        <v>1</v>
      </c>
      <c r="Q11" s="584">
        <v>0</v>
      </c>
      <c r="R11" s="474" t="s">
        <v>644</v>
      </c>
    </row>
    <row r="12" spans="1:18" ht="41.25" customHeight="1">
      <c r="A12" s="476" t="s">
        <v>1338</v>
      </c>
      <c r="B12" s="607">
        <v>345</v>
      </c>
      <c r="C12" s="468">
        <v>1</v>
      </c>
      <c r="D12" s="468">
        <v>100</v>
      </c>
      <c r="E12" s="468">
        <v>46</v>
      </c>
      <c r="F12" s="468">
        <v>1</v>
      </c>
      <c r="G12" s="468">
        <v>1</v>
      </c>
      <c r="H12" s="468">
        <v>52</v>
      </c>
      <c r="I12" s="607">
        <v>244</v>
      </c>
      <c r="J12" s="468">
        <v>2</v>
      </c>
      <c r="K12" s="468">
        <v>59</v>
      </c>
      <c r="L12" s="468">
        <v>64</v>
      </c>
      <c r="M12" s="468">
        <v>23</v>
      </c>
      <c r="N12" s="560">
        <v>0</v>
      </c>
      <c r="O12" s="468">
        <v>96</v>
      </c>
      <c r="P12" s="468">
        <v>0</v>
      </c>
      <c r="Q12" s="608">
        <v>0</v>
      </c>
      <c r="R12" s="477" t="s">
        <v>1339</v>
      </c>
    </row>
    <row r="13" spans="1:18" ht="12.75">
      <c r="A13" s="582" t="s">
        <v>47</v>
      </c>
      <c r="B13" s="498"/>
      <c r="C13" s="449"/>
      <c r="D13" s="449"/>
      <c r="E13" s="449"/>
      <c r="F13" s="449"/>
      <c r="G13" s="449"/>
      <c r="H13" s="449"/>
      <c r="I13" s="449"/>
      <c r="K13" s="449"/>
      <c r="L13" s="449"/>
      <c r="M13" s="449"/>
      <c r="N13" s="156"/>
      <c r="O13" s="156"/>
      <c r="P13" s="156"/>
      <c r="Q13" s="156"/>
      <c r="R13" s="126" t="s">
        <v>233</v>
      </c>
    </row>
  </sheetData>
  <mergeCells count="17">
    <mergeCell ref="O5:O7"/>
    <mergeCell ref="P5:P7"/>
    <mergeCell ref="Q5:Q7"/>
    <mergeCell ref="K5:K7"/>
    <mergeCell ref="L5:L7"/>
    <mergeCell ref="M5:M7"/>
    <mergeCell ref="N5:N7"/>
    <mergeCell ref="A1:R1"/>
    <mergeCell ref="C4:C7"/>
    <mergeCell ref="D4:H4"/>
    <mergeCell ref="I4:Q4"/>
    <mergeCell ref="E5:E7"/>
    <mergeCell ref="F5:F7"/>
    <mergeCell ref="G5:G7"/>
    <mergeCell ref="H5:H7"/>
    <mergeCell ref="I5:I7"/>
    <mergeCell ref="J5:J7"/>
  </mergeCells>
  <printOptions/>
  <pageMargins left="0.3" right="0.34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4">
      <selection activeCell="I29" sqref="I29"/>
    </sheetView>
  </sheetViews>
  <sheetFormatPr defaultColWidth="9.140625" defaultRowHeight="12.75"/>
  <cols>
    <col min="1" max="1" width="12.28125" style="98" customWidth="1"/>
    <col min="2" max="2" width="13.140625" style="98" customWidth="1"/>
    <col min="3" max="3" width="14.421875" style="98" customWidth="1"/>
    <col min="4" max="4" width="9.7109375" style="98" customWidth="1"/>
    <col min="5" max="5" width="15.57421875" style="98" customWidth="1"/>
    <col min="6" max="6" width="9.421875" style="98" customWidth="1"/>
    <col min="7" max="7" width="15.7109375" style="98" customWidth="1"/>
    <col min="8" max="8" width="12.00390625" style="98" customWidth="1"/>
    <col min="9" max="9" width="12.28125" style="98" customWidth="1"/>
    <col min="10" max="10" width="12.00390625" style="98" customWidth="1"/>
    <col min="11" max="11" width="13.00390625" style="98" customWidth="1"/>
    <col min="12" max="16384" width="9.140625" style="98" customWidth="1"/>
  </cols>
  <sheetData>
    <row r="1" spans="1:11" ht="32.25" customHeight="1">
      <c r="A1" s="1068" t="s">
        <v>76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</row>
    <row r="2" spans="1:11" s="39" customFormat="1" ht="17.25" customHeight="1">
      <c r="A2" s="255" t="s">
        <v>897</v>
      </c>
      <c r="B2" s="255"/>
      <c r="C2" s="35"/>
      <c r="D2" s="35"/>
      <c r="E2" s="35"/>
      <c r="F2" s="35"/>
      <c r="G2" s="35"/>
      <c r="H2" s="35"/>
      <c r="J2" s="367"/>
      <c r="K2" s="367" t="s">
        <v>898</v>
      </c>
    </row>
    <row r="3" spans="1:11" s="39" customFormat="1" ht="19.5" customHeight="1">
      <c r="A3" s="925" t="s">
        <v>1029</v>
      </c>
      <c r="B3" s="939" t="s">
        <v>899</v>
      </c>
      <c r="C3" s="940"/>
      <c r="D3" s="939" t="s">
        <v>907</v>
      </c>
      <c r="E3" s="940"/>
      <c r="F3" s="939" t="s">
        <v>908</v>
      </c>
      <c r="G3" s="940"/>
      <c r="H3" s="922" t="s">
        <v>909</v>
      </c>
      <c r="I3" s="1022"/>
      <c r="J3" s="1023"/>
      <c r="K3" s="1027" t="s">
        <v>1027</v>
      </c>
    </row>
    <row r="4" spans="1:11" s="39" customFormat="1" ht="19.5" customHeight="1">
      <c r="A4" s="926"/>
      <c r="B4" s="284"/>
      <c r="C4" s="266" t="s">
        <v>910</v>
      </c>
      <c r="D4" s="284"/>
      <c r="E4" s="266" t="s">
        <v>911</v>
      </c>
      <c r="F4" s="284"/>
      <c r="G4" s="266" t="s">
        <v>911</v>
      </c>
      <c r="H4" s="266" t="s">
        <v>912</v>
      </c>
      <c r="I4" s="266" t="s">
        <v>913</v>
      </c>
      <c r="J4" s="266" t="s">
        <v>914</v>
      </c>
      <c r="K4" s="934"/>
    </row>
    <row r="5" spans="1:11" s="39" customFormat="1" ht="19.5" customHeight="1">
      <c r="A5" s="926"/>
      <c r="B5" s="284"/>
      <c r="C5" s="269" t="s">
        <v>915</v>
      </c>
      <c r="D5" s="284"/>
      <c r="E5" s="269" t="s">
        <v>916</v>
      </c>
      <c r="F5" s="284"/>
      <c r="G5" s="269" t="s">
        <v>916</v>
      </c>
      <c r="H5" s="269" t="s">
        <v>917</v>
      </c>
      <c r="I5" s="269" t="s">
        <v>917</v>
      </c>
      <c r="J5" s="269" t="s">
        <v>917</v>
      </c>
      <c r="K5" s="934"/>
    </row>
    <row r="6" spans="1:11" s="39" customFormat="1" ht="19.5" customHeight="1">
      <c r="A6" s="927"/>
      <c r="B6" s="285" t="s">
        <v>918</v>
      </c>
      <c r="C6" s="271" t="s">
        <v>919</v>
      </c>
      <c r="D6" s="285" t="s">
        <v>920</v>
      </c>
      <c r="E6" s="271" t="s">
        <v>921</v>
      </c>
      <c r="F6" s="285" t="s">
        <v>922</v>
      </c>
      <c r="G6" s="271" t="s">
        <v>921</v>
      </c>
      <c r="H6" s="271" t="s">
        <v>923</v>
      </c>
      <c r="I6" s="271" t="s">
        <v>924</v>
      </c>
      <c r="J6" s="271" t="s">
        <v>925</v>
      </c>
      <c r="K6" s="935"/>
    </row>
    <row r="7" spans="1:12" s="39" customFormat="1" ht="21" customHeight="1">
      <c r="A7" s="378" t="s">
        <v>138</v>
      </c>
      <c r="B7" s="380">
        <v>3609</v>
      </c>
      <c r="C7" s="366">
        <v>163.2</v>
      </c>
      <c r="D7" s="380">
        <v>120</v>
      </c>
      <c r="E7" s="398">
        <v>22.4</v>
      </c>
      <c r="F7" s="380">
        <v>5386</v>
      </c>
      <c r="G7" s="399">
        <v>1008.6</v>
      </c>
      <c r="H7" s="379">
        <v>1241</v>
      </c>
      <c r="I7" s="400">
        <v>2151</v>
      </c>
      <c r="J7" s="401">
        <v>217</v>
      </c>
      <c r="K7" s="382" t="s">
        <v>138</v>
      </c>
      <c r="L7" s="402"/>
    </row>
    <row r="8" spans="1:12" s="39" customFormat="1" ht="21" customHeight="1">
      <c r="A8" s="378" t="s">
        <v>161</v>
      </c>
      <c r="B8" s="380">
        <v>3301</v>
      </c>
      <c r="C8" s="403">
        <v>160</v>
      </c>
      <c r="D8" s="380">
        <v>91</v>
      </c>
      <c r="E8" s="398">
        <v>16.9</v>
      </c>
      <c r="F8" s="380">
        <v>5083</v>
      </c>
      <c r="G8" s="399">
        <v>945.3</v>
      </c>
      <c r="H8" s="379">
        <v>865</v>
      </c>
      <c r="I8" s="400">
        <v>2245</v>
      </c>
      <c r="J8" s="401">
        <v>191</v>
      </c>
      <c r="K8" s="382" t="s">
        <v>161</v>
      </c>
      <c r="L8" s="402"/>
    </row>
    <row r="9" spans="1:12" s="39" customFormat="1" ht="21" customHeight="1">
      <c r="A9" s="378" t="s">
        <v>162</v>
      </c>
      <c r="B9" s="380">
        <v>3166</v>
      </c>
      <c r="C9" s="403">
        <v>148.4</v>
      </c>
      <c r="D9" s="380">
        <v>108</v>
      </c>
      <c r="E9" s="398">
        <v>20</v>
      </c>
      <c r="F9" s="380">
        <v>4916</v>
      </c>
      <c r="G9" s="399">
        <v>911.4</v>
      </c>
      <c r="H9" s="379">
        <v>850</v>
      </c>
      <c r="I9" s="400">
        <v>2083</v>
      </c>
      <c r="J9" s="401">
        <v>233</v>
      </c>
      <c r="K9" s="382" t="s">
        <v>162</v>
      </c>
      <c r="L9" s="402"/>
    </row>
    <row r="10" spans="1:12" s="429" customFormat="1" ht="21" customHeight="1">
      <c r="A10" s="430" t="s">
        <v>117</v>
      </c>
      <c r="B10" s="431">
        <v>3276</v>
      </c>
      <c r="C10" s="436">
        <f>B10/222025*10000</f>
        <v>147.55095146942912</v>
      </c>
      <c r="D10" s="431">
        <v>108</v>
      </c>
      <c r="E10" s="437">
        <v>19.9</v>
      </c>
      <c r="F10" s="431">
        <v>5122</v>
      </c>
      <c r="G10" s="438">
        <v>945.5</v>
      </c>
      <c r="H10" s="431">
        <v>877</v>
      </c>
      <c r="I10" s="431">
        <v>2162</v>
      </c>
      <c r="J10" s="431">
        <v>237</v>
      </c>
      <c r="K10" s="432" t="s">
        <v>117</v>
      </c>
      <c r="L10" s="435"/>
    </row>
    <row r="11" spans="1:12" s="429" customFormat="1" ht="21" customHeight="1">
      <c r="A11" s="430" t="s">
        <v>848</v>
      </c>
      <c r="B11" s="431">
        <v>3136</v>
      </c>
      <c r="C11" s="436">
        <v>137</v>
      </c>
      <c r="D11" s="431">
        <v>100</v>
      </c>
      <c r="E11" s="437">
        <v>18.4</v>
      </c>
      <c r="F11" s="431">
        <v>4769</v>
      </c>
      <c r="G11" s="438">
        <v>875.8</v>
      </c>
      <c r="H11" s="431">
        <v>789</v>
      </c>
      <c r="I11" s="431">
        <v>2167</v>
      </c>
      <c r="J11" s="431">
        <v>180</v>
      </c>
      <c r="K11" s="432" t="s">
        <v>848</v>
      </c>
      <c r="L11" s="435"/>
    </row>
    <row r="12" spans="1:12" s="440" customFormat="1" ht="21" customHeight="1">
      <c r="A12" s="383" t="s">
        <v>745</v>
      </c>
      <c r="B12" s="522">
        <v>3182</v>
      </c>
      <c r="C12" s="523">
        <v>126.6</v>
      </c>
      <c r="D12" s="524">
        <v>96</v>
      </c>
      <c r="E12" s="525">
        <v>17.6</v>
      </c>
      <c r="F12" s="524">
        <v>4.792</v>
      </c>
      <c r="G12" s="525">
        <v>878.5</v>
      </c>
      <c r="H12" s="524">
        <v>772</v>
      </c>
      <c r="I12" s="524">
        <v>2175</v>
      </c>
      <c r="J12" s="524">
        <v>235</v>
      </c>
      <c r="K12" s="385" t="s">
        <v>745</v>
      </c>
      <c r="L12" s="439"/>
    </row>
    <row r="13" spans="1:12" s="39" customFormat="1" ht="18" customHeight="1">
      <c r="A13" s="366"/>
      <c r="B13" s="366"/>
      <c r="C13" s="366"/>
      <c r="D13" s="379"/>
      <c r="E13" s="366"/>
      <c r="F13" s="366"/>
      <c r="G13" s="366"/>
      <c r="H13" s="366"/>
      <c r="I13" s="366"/>
      <c r="J13" s="366"/>
      <c r="K13" s="366"/>
      <c r="L13" s="402"/>
    </row>
    <row r="14" spans="1:12" s="39" customFormat="1" ht="19.5" customHeight="1">
      <c r="A14" s="925" t="s">
        <v>1029</v>
      </c>
      <c r="B14" s="922" t="s">
        <v>748</v>
      </c>
      <c r="C14" s="1022"/>
      <c r="D14" s="1022"/>
      <c r="E14" s="1022"/>
      <c r="F14" s="1022"/>
      <c r="G14" s="1022"/>
      <c r="H14" s="1022"/>
      <c r="I14" s="1022"/>
      <c r="J14" s="1023"/>
      <c r="K14" s="1027" t="s">
        <v>1027</v>
      </c>
      <c r="L14" s="402"/>
    </row>
    <row r="15" spans="1:12" s="39" customFormat="1" ht="18.75" customHeight="1">
      <c r="A15" s="926"/>
      <c r="B15" s="404" t="s">
        <v>926</v>
      </c>
      <c r="C15" s="1069" t="s">
        <v>927</v>
      </c>
      <c r="D15" s="926"/>
      <c r="E15" s="1069" t="s">
        <v>928</v>
      </c>
      <c r="F15" s="926"/>
      <c r="G15" s="1069" t="s">
        <v>929</v>
      </c>
      <c r="H15" s="926"/>
      <c r="I15" s="316" t="s">
        <v>930</v>
      </c>
      <c r="J15" s="316" t="s">
        <v>931</v>
      </c>
      <c r="K15" s="934"/>
      <c r="L15" s="402"/>
    </row>
    <row r="16" spans="1:12" s="39" customFormat="1" ht="7.5" customHeight="1" hidden="1">
      <c r="A16" s="926"/>
      <c r="B16" s="282"/>
      <c r="C16" s="1066"/>
      <c r="D16" s="1067"/>
      <c r="E16" s="934"/>
      <c r="F16" s="926"/>
      <c r="G16" s="934"/>
      <c r="H16" s="926"/>
      <c r="I16" s="269"/>
      <c r="J16" s="269"/>
      <c r="K16" s="934"/>
      <c r="L16" s="402"/>
    </row>
    <row r="17" spans="1:12" s="39" customFormat="1" ht="19.5" customHeight="1">
      <c r="A17" s="927"/>
      <c r="B17" s="283" t="s">
        <v>932</v>
      </c>
      <c r="C17" s="935" t="s">
        <v>933</v>
      </c>
      <c r="D17" s="927"/>
      <c r="E17" s="935" t="s">
        <v>934</v>
      </c>
      <c r="F17" s="927"/>
      <c r="G17" s="942" t="s">
        <v>935</v>
      </c>
      <c r="H17" s="927"/>
      <c r="I17" s="303" t="s">
        <v>936</v>
      </c>
      <c r="J17" s="303" t="s">
        <v>937</v>
      </c>
      <c r="K17" s="935"/>
      <c r="L17" s="402"/>
    </row>
    <row r="18" spans="1:11" ht="21" customHeight="1">
      <c r="A18" s="104" t="s">
        <v>938</v>
      </c>
      <c r="B18" s="129">
        <v>2096</v>
      </c>
      <c r="C18" s="1071">
        <v>431</v>
      </c>
      <c r="D18" s="1071"/>
      <c r="E18" s="1071">
        <v>826</v>
      </c>
      <c r="F18" s="1071"/>
      <c r="G18" s="1071">
        <v>17</v>
      </c>
      <c r="H18" s="1071"/>
      <c r="I18" s="129">
        <v>87</v>
      </c>
      <c r="J18" s="130">
        <v>152</v>
      </c>
      <c r="K18" s="105" t="s">
        <v>947</v>
      </c>
    </row>
    <row r="19" spans="1:11" ht="21" customHeight="1">
      <c r="A19" s="104" t="s">
        <v>139</v>
      </c>
      <c r="B19" s="206">
        <v>1880</v>
      </c>
      <c r="C19" s="1065">
        <v>406</v>
      </c>
      <c r="D19" s="1065"/>
      <c r="E19" s="1065">
        <v>777</v>
      </c>
      <c r="F19" s="1065"/>
      <c r="G19" s="1065">
        <v>8</v>
      </c>
      <c r="H19" s="1065"/>
      <c r="I19" s="206">
        <v>61</v>
      </c>
      <c r="J19" s="207">
        <v>166</v>
      </c>
      <c r="K19" s="202" t="s">
        <v>139</v>
      </c>
    </row>
    <row r="20" spans="1:11" ht="21" customHeight="1">
      <c r="A20" s="104" t="s">
        <v>140</v>
      </c>
      <c r="B20" s="206">
        <v>1946</v>
      </c>
      <c r="C20" s="1065">
        <v>448</v>
      </c>
      <c r="D20" s="1065"/>
      <c r="E20" s="1065">
        <v>466</v>
      </c>
      <c r="F20" s="1065"/>
      <c r="G20" s="1065">
        <v>4</v>
      </c>
      <c r="H20" s="1065"/>
      <c r="I20" s="206">
        <v>58</v>
      </c>
      <c r="J20" s="207">
        <v>244</v>
      </c>
      <c r="K20" s="202" t="s">
        <v>140</v>
      </c>
    </row>
    <row r="21" spans="1:11" s="412" customFormat="1" ht="21" customHeight="1">
      <c r="A21" s="410" t="s">
        <v>117</v>
      </c>
      <c r="B21" s="206">
        <v>2023</v>
      </c>
      <c r="C21" s="1065">
        <v>275</v>
      </c>
      <c r="D21" s="1065"/>
      <c r="E21" s="1065">
        <v>649</v>
      </c>
      <c r="F21" s="1065"/>
      <c r="G21" s="1064" t="s">
        <v>1277</v>
      </c>
      <c r="H21" s="1064"/>
      <c r="I21" s="206">
        <v>231</v>
      </c>
      <c r="J21" s="206">
        <v>98</v>
      </c>
      <c r="K21" s="411" t="s">
        <v>117</v>
      </c>
    </row>
    <row r="22" spans="1:11" s="412" customFormat="1" ht="21" customHeight="1">
      <c r="A22" s="410" t="s">
        <v>848</v>
      </c>
      <c r="B22" s="206">
        <v>2016</v>
      </c>
      <c r="C22" s="1065">
        <v>204</v>
      </c>
      <c r="D22" s="1065"/>
      <c r="E22" s="1065">
        <v>593</v>
      </c>
      <c r="F22" s="1065"/>
      <c r="G22" s="1064">
        <v>4</v>
      </c>
      <c r="H22" s="1064"/>
      <c r="I22" s="206">
        <v>210</v>
      </c>
      <c r="J22" s="206">
        <v>109</v>
      </c>
      <c r="K22" s="411" t="s">
        <v>848</v>
      </c>
    </row>
    <row r="23" spans="1:11" s="421" customFormat="1" ht="21" customHeight="1">
      <c r="A23" s="146" t="s">
        <v>745</v>
      </c>
      <c r="B23" s="524">
        <v>2268</v>
      </c>
      <c r="C23" s="1070">
        <v>183</v>
      </c>
      <c r="D23" s="1070"/>
      <c r="E23" s="1070">
        <v>452</v>
      </c>
      <c r="F23" s="1070"/>
      <c r="G23" s="1070">
        <v>3</v>
      </c>
      <c r="H23" s="1070"/>
      <c r="I23" s="524">
        <v>199</v>
      </c>
      <c r="J23" s="524">
        <v>77</v>
      </c>
      <c r="K23" s="147" t="s">
        <v>745</v>
      </c>
    </row>
    <row r="24" spans="1:11" ht="18" customHeight="1">
      <c r="A24" s="220" t="s">
        <v>939</v>
      </c>
      <c r="B24" s="90"/>
      <c r="C24" s="99"/>
      <c r="D24" s="183"/>
      <c r="E24" s="99"/>
      <c r="F24" s="99"/>
      <c r="G24" s="221" t="s">
        <v>940</v>
      </c>
      <c r="H24" s="133"/>
      <c r="J24" s="126"/>
      <c r="K24" s="126" t="s">
        <v>420</v>
      </c>
    </row>
    <row r="25" spans="1:4" ht="12.75">
      <c r="A25" s="222" t="s">
        <v>941</v>
      </c>
      <c r="D25" s="183"/>
    </row>
    <row r="26" spans="5:7" ht="12.75">
      <c r="E26" s="141" t="s">
        <v>509</v>
      </c>
      <c r="F26" s="98" t="s">
        <v>509</v>
      </c>
      <c r="G26" s="223" t="s">
        <v>942</v>
      </c>
    </row>
  </sheetData>
  <mergeCells count="37">
    <mergeCell ref="C23:D23"/>
    <mergeCell ref="E23:F23"/>
    <mergeCell ref="G23:H23"/>
    <mergeCell ref="C18:D18"/>
    <mergeCell ref="E18:F18"/>
    <mergeCell ref="G18:H18"/>
    <mergeCell ref="C19:D19"/>
    <mergeCell ref="E19:F19"/>
    <mergeCell ref="G19:H19"/>
    <mergeCell ref="C21:D21"/>
    <mergeCell ref="K14:K17"/>
    <mergeCell ref="E21:F21"/>
    <mergeCell ref="G21:H21"/>
    <mergeCell ref="B14:J14"/>
    <mergeCell ref="C15:D15"/>
    <mergeCell ref="G17:H17"/>
    <mergeCell ref="E15:F15"/>
    <mergeCell ref="G15:H15"/>
    <mergeCell ref="C20:D20"/>
    <mergeCell ref="E20:F20"/>
    <mergeCell ref="K3:K6"/>
    <mergeCell ref="A1:K1"/>
    <mergeCell ref="B3:C3"/>
    <mergeCell ref="D3:E3"/>
    <mergeCell ref="F3:G3"/>
    <mergeCell ref="H3:J3"/>
    <mergeCell ref="A3:A6"/>
    <mergeCell ref="G22:H22"/>
    <mergeCell ref="E22:F22"/>
    <mergeCell ref="C22:D22"/>
    <mergeCell ref="A14:A17"/>
    <mergeCell ref="G20:H20"/>
    <mergeCell ref="C16:D16"/>
    <mergeCell ref="E16:F16"/>
    <mergeCell ref="G16:H16"/>
    <mergeCell ref="C17:D17"/>
    <mergeCell ref="E17:F17"/>
  </mergeCells>
  <printOptions/>
  <pageMargins left="0.75" right="0.75" top="1" bottom="0.75" header="0.5" footer="0.5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0">
      <selection activeCell="B18" sqref="B18:I18"/>
    </sheetView>
  </sheetViews>
  <sheetFormatPr defaultColWidth="9.140625" defaultRowHeight="12.75"/>
  <cols>
    <col min="1" max="1" width="12.00390625" style="145" customWidth="1"/>
    <col min="2" max="2" width="9.28125" style="145" customWidth="1"/>
    <col min="3" max="3" width="9.7109375" style="145" customWidth="1"/>
    <col min="4" max="4" width="8.57421875" style="145" customWidth="1"/>
    <col min="5" max="5" width="8.421875" style="145" customWidth="1"/>
    <col min="6" max="6" width="8.57421875" style="145" customWidth="1"/>
    <col min="7" max="7" width="9.00390625" style="145" customWidth="1"/>
    <col min="8" max="8" width="9.140625" style="145" customWidth="1"/>
    <col min="9" max="9" width="8.7109375" style="145" customWidth="1"/>
    <col min="10" max="10" width="9.7109375" style="145" customWidth="1"/>
    <col min="11" max="11" width="9.57421875" style="145" customWidth="1"/>
    <col min="12" max="12" width="8.8515625" style="145" customWidth="1"/>
    <col min="13" max="13" width="9.00390625" style="145" customWidth="1"/>
    <col min="14" max="14" width="11.57421875" style="145" customWidth="1"/>
    <col min="15" max="16" width="10.00390625" style="145" customWidth="1"/>
    <col min="17" max="17" width="10.28125" style="145" customWidth="1"/>
    <col min="18" max="18" width="14.00390625" style="145" customWidth="1"/>
    <col min="19" max="16384" width="9.140625" style="145" customWidth="1"/>
  </cols>
  <sheetData>
    <row r="1" spans="1:18" s="224" customFormat="1" ht="32.25" customHeight="1">
      <c r="A1" s="938" t="s">
        <v>803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</row>
    <row r="2" spans="1:18" s="382" customFormat="1" ht="17.25" customHeight="1">
      <c r="A2" s="306" t="s">
        <v>943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R2" s="382" t="s">
        <v>944</v>
      </c>
    </row>
    <row r="3" spans="1:18" s="405" customFormat="1" ht="20.25" customHeight="1">
      <c r="A3" s="951" t="s">
        <v>1063</v>
      </c>
      <c r="B3" s="266" t="s">
        <v>946</v>
      </c>
      <c r="C3" s="922" t="s">
        <v>238</v>
      </c>
      <c r="D3" s="1022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4"/>
      <c r="R3" s="928" t="s">
        <v>1221</v>
      </c>
    </row>
    <row r="4" spans="1:18" s="405" customFormat="1" ht="17.25" customHeight="1">
      <c r="A4" s="926"/>
      <c r="B4" s="269"/>
      <c r="C4" s="316" t="s">
        <v>239</v>
      </c>
      <c r="D4" s="316" t="s">
        <v>240</v>
      </c>
      <c r="E4" s="316" t="s">
        <v>241</v>
      </c>
      <c r="F4" s="316" t="s">
        <v>242</v>
      </c>
      <c r="G4" s="316" t="s">
        <v>243</v>
      </c>
      <c r="H4" s="316" t="s">
        <v>244</v>
      </c>
      <c r="I4" s="316" t="s">
        <v>245</v>
      </c>
      <c r="J4" s="316" t="s">
        <v>246</v>
      </c>
      <c r="K4" s="316" t="s">
        <v>247</v>
      </c>
      <c r="L4" s="316" t="s">
        <v>248</v>
      </c>
      <c r="M4" s="316" t="s">
        <v>249</v>
      </c>
      <c r="N4" s="316" t="s">
        <v>250</v>
      </c>
      <c r="O4" s="316" t="s">
        <v>251</v>
      </c>
      <c r="P4" s="316" t="s">
        <v>252</v>
      </c>
      <c r="Q4" s="316" t="s">
        <v>253</v>
      </c>
      <c r="R4" s="934"/>
    </row>
    <row r="5" spans="1:18" s="405" customFormat="1" ht="17.25" customHeight="1">
      <c r="A5" s="926"/>
      <c r="B5" s="269"/>
      <c r="C5" s="316" t="s">
        <v>254</v>
      </c>
      <c r="D5" s="269" t="s">
        <v>255</v>
      </c>
      <c r="E5" s="269" t="s">
        <v>256</v>
      </c>
      <c r="F5" s="269" t="s">
        <v>257</v>
      </c>
      <c r="G5" s="269" t="s">
        <v>258</v>
      </c>
      <c r="H5" s="269" t="s">
        <v>259</v>
      </c>
      <c r="I5" s="269"/>
      <c r="J5" s="269"/>
      <c r="K5" s="269" t="s">
        <v>256</v>
      </c>
      <c r="L5" s="269" t="s">
        <v>260</v>
      </c>
      <c r="M5" s="269" t="s">
        <v>260</v>
      </c>
      <c r="N5" s="269" t="s">
        <v>256</v>
      </c>
      <c r="O5" s="269" t="s">
        <v>261</v>
      </c>
      <c r="P5" s="316" t="s">
        <v>265</v>
      </c>
      <c r="Q5" s="269"/>
      <c r="R5" s="934"/>
    </row>
    <row r="6" spans="1:18" s="39" customFormat="1" ht="23.25" customHeight="1">
      <c r="A6" s="927"/>
      <c r="B6" s="271" t="s">
        <v>266</v>
      </c>
      <c r="C6" s="272" t="s">
        <v>267</v>
      </c>
      <c r="D6" s="271" t="s">
        <v>268</v>
      </c>
      <c r="E6" s="271" t="s">
        <v>269</v>
      </c>
      <c r="F6" s="271" t="s">
        <v>270</v>
      </c>
      <c r="G6" s="271" t="s">
        <v>271</v>
      </c>
      <c r="H6" s="271" t="s">
        <v>272</v>
      </c>
      <c r="I6" s="271" t="s">
        <v>273</v>
      </c>
      <c r="J6" s="271" t="s">
        <v>274</v>
      </c>
      <c r="K6" s="271" t="s">
        <v>275</v>
      </c>
      <c r="L6" s="271" t="s">
        <v>276</v>
      </c>
      <c r="M6" s="271" t="s">
        <v>277</v>
      </c>
      <c r="N6" s="271" t="s">
        <v>278</v>
      </c>
      <c r="O6" s="271" t="s">
        <v>279</v>
      </c>
      <c r="P6" s="272" t="s">
        <v>280</v>
      </c>
      <c r="Q6" s="303" t="s">
        <v>949</v>
      </c>
      <c r="R6" s="935"/>
    </row>
    <row r="7" spans="1:18" s="225" customFormat="1" ht="24" customHeight="1">
      <c r="A7" s="103" t="s">
        <v>138</v>
      </c>
      <c r="B7" s="109">
        <v>172020</v>
      </c>
      <c r="C7" s="227">
        <v>820</v>
      </c>
      <c r="D7" s="109">
        <v>106025</v>
      </c>
      <c r="E7" s="109">
        <v>292</v>
      </c>
      <c r="F7" s="109">
        <v>1209</v>
      </c>
      <c r="G7" s="109">
        <v>5719</v>
      </c>
      <c r="H7" s="109">
        <v>1732</v>
      </c>
      <c r="I7" s="109">
        <v>320</v>
      </c>
      <c r="J7" s="109">
        <v>4639</v>
      </c>
      <c r="K7" s="109">
        <v>28</v>
      </c>
      <c r="L7" s="109">
        <v>1025</v>
      </c>
      <c r="M7" s="109">
        <v>0</v>
      </c>
      <c r="N7" s="109">
        <v>225</v>
      </c>
      <c r="O7" s="109">
        <v>0</v>
      </c>
      <c r="P7" s="228">
        <v>34840</v>
      </c>
      <c r="Q7" s="121">
        <v>15146</v>
      </c>
      <c r="R7" s="122" t="s">
        <v>138</v>
      </c>
    </row>
    <row r="8" spans="1:18" s="225" customFormat="1" ht="24" customHeight="1">
      <c r="A8" s="103" t="s">
        <v>161</v>
      </c>
      <c r="B8" s="109">
        <v>255196</v>
      </c>
      <c r="C8" s="227">
        <v>697</v>
      </c>
      <c r="D8" s="109">
        <v>188650</v>
      </c>
      <c r="E8" s="109">
        <v>160</v>
      </c>
      <c r="F8" s="109">
        <v>1347</v>
      </c>
      <c r="G8" s="109">
        <v>8054</v>
      </c>
      <c r="H8" s="109">
        <v>2173</v>
      </c>
      <c r="I8" s="109">
        <v>48</v>
      </c>
      <c r="J8" s="109">
        <v>14958</v>
      </c>
      <c r="K8" s="109">
        <v>33</v>
      </c>
      <c r="L8" s="109">
        <v>1155</v>
      </c>
      <c r="M8" s="109">
        <v>0</v>
      </c>
      <c r="N8" s="109">
        <v>204</v>
      </c>
      <c r="O8" s="109">
        <v>0</v>
      </c>
      <c r="P8" s="228">
        <v>24447</v>
      </c>
      <c r="Q8" s="121">
        <v>13270</v>
      </c>
      <c r="R8" s="122" t="s">
        <v>161</v>
      </c>
    </row>
    <row r="9" spans="1:18" s="225" customFormat="1" ht="24" customHeight="1">
      <c r="A9" s="103" t="s">
        <v>162</v>
      </c>
      <c r="B9" s="109">
        <v>176675</v>
      </c>
      <c r="C9" s="227">
        <v>337</v>
      </c>
      <c r="D9" s="109">
        <v>130965</v>
      </c>
      <c r="E9" s="109">
        <v>43</v>
      </c>
      <c r="F9" s="109">
        <v>477</v>
      </c>
      <c r="G9" s="109">
        <v>6595</v>
      </c>
      <c r="H9" s="109">
        <v>1776</v>
      </c>
      <c r="I9" s="109">
        <v>7</v>
      </c>
      <c r="J9" s="109">
        <v>20774</v>
      </c>
      <c r="K9" s="109">
        <v>8</v>
      </c>
      <c r="L9" s="109">
        <v>503</v>
      </c>
      <c r="M9" s="109">
        <v>0</v>
      </c>
      <c r="N9" s="109">
        <v>121</v>
      </c>
      <c r="O9" s="109">
        <v>0</v>
      </c>
      <c r="P9" s="228">
        <v>8646</v>
      </c>
      <c r="Q9" s="121">
        <v>6423</v>
      </c>
      <c r="R9" s="122" t="s">
        <v>162</v>
      </c>
    </row>
    <row r="10" spans="1:18" s="423" customFormat="1" ht="24" customHeight="1">
      <c r="A10" s="410" t="s">
        <v>117</v>
      </c>
      <c r="B10" s="416">
        <v>113615</v>
      </c>
      <c r="C10" s="416">
        <v>308</v>
      </c>
      <c r="D10" s="416">
        <v>68653</v>
      </c>
      <c r="E10" s="416">
        <v>27</v>
      </c>
      <c r="F10" s="416">
        <v>499</v>
      </c>
      <c r="G10" s="416">
        <v>5054</v>
      </c>
      <c r="H10" s="416">
        <v>1726</v>
      </c>
      <c r="I10" s="416">
        <v>5</v>
      </c>
      <c r="J10" s="416">
        <v>20065</v>
      </c>
      <c r="K10" s="416">
        <v>6</v>
      </c>
      <c r="L10" s="416">
        <v>746</v>
      </c>
      <c r="M10" s="416">
        <v>0</v>
      </c>
      <c r="N10" s="206">
        <v>76</v>
      </c>
      <c r="O10" s="206">
        <v>0</v>
      </c>
      <c r="P10" s="206">
        <v>10860</v>
      </c>
      <c r="Q10" s="416">
        <v>5590</v>
      </c>
      <c r="R10" s="441" t="s">
        <v>117</v>
      </c>
    </row>
    <row r="11" spans="1:18" s="423" customFormat="1" ht="24" customHeight="1">
      <c r="A11" s="410" t="s">
        <v>848</v>
      </c>
      <c r="B11" s="416">
        <v>96950</v>
      </c>
      <c r="C11" s="416">
        <v>449</v>
      </c>
      <c r="D11" s="416">
        <v>0</v>
      </c>
      <c r="E11" s="416">
        <v>40</v>
      </c>
      <c r="F11" s="416">
        <v>632</v>
      </c>
      <c r="G11" s="416">
        <v>5412</v>
      </c>
      <c r="H11" s="416">
        <v>1829</v>
      </c>
      <c r="I11" s="416">
        <v>10</v>
      </c>
      <c r="J11" s="416">
        <v>16389</v>
      </c>
      <c r="K11" s="416">
        <v>5</v>
      </c>
      <c r="L11" s="416">
        <v>225</v>
      </c>
      <c r="M11" s="416">
        <v>0</v>
      </c>
      <c r="N11" s="206">
        <v>83</v>
      </c>
      <c r="O11" s="206">
        <v>0</v>
      </c>
      <c r="P11" s="206">
        <v>10268</v>
      </c>
      <c r="Q11" s="416">
        <v>61608</v>
      </c>
      <c r="R11" s="441" t="s">
        <v>717</v>
      </c>
    </row>
    <row r="12" spans="1:18" s="230" customFormat="1" ht="24" customHeight="1">
      <c r="A12" s="521" t="s">
        <v>745</v>
      </c>
      <c r="B12" s="526">
        <v>74472</v>
      </c>
      <c r="C12" s="527">
        <v>159</v>
      </c>
      <c r="D12" s="527">
        <v>33405</v>
      </c>
      <c r="E12" s="527">
        <v>5</v>
      </c>
      <c r="F12" s="527">
        <v>152</v>
      </c>
      <c r="G12" s="527">
        <v>6699</v>
      </c>
      <c r="H12" s="527">
        <v>2394</v>
      </c>
      <c r="I12" s="527">
        <v>7</v>
      </c>
      <c r="J12" s="527">
        <v>24496</v>
      </c>
      <c r="K12" s="527">
        <v>3</v>
      </c>
      <c r="L12" s="527">
        <v>80</v>
      </c>
      <c r="M12" s="527">
        <v>0</v>
      </c>
      <c r="N12" s="527">
        <v>67</v>
      </c>
      <c r="O12" s="527">
        <v>0</v>
      </c>
      <c r="P12" s="527">
        <v>981</v>
      </c>
      <c r="Q12" s="528">
        <v>6024</v>
      </c>
      <c r="R12" s="229" t="s">
        <v>746</v>
      </c>
    </row>
    <row r="13" spans="1:18" s="230" customFormat="1" ht="24" customHeight="1">
      <c r="A13" s="555" t="s">
        <v>851</v>
      </c>
      <c r="B13" s="532">
        <v>23075</v>
      </c>
      <c r="C13" s="533">
        <v>117</v>
      </c>
      <c r="D13" s="533">
        <v>6995</v>
      </c>
      <c r="E13" s="533">
        <v>3</v>
      </c>
      <c r="F13" s="533">
        <v>125</v>
      </c>
      <c r="G13" s="533">
        <v>2854</v>
      </c>
      <c r="H13" s="533">
        <v>1429</v>
      </c>
      <c r="I13" s="533">
        <v>2</v>
      </c>
      <c r="J13" s="533">
        <v>9401</v>
      </c>
      <c r="K13" s="533">
        <v>3</v>
      </c>
      <c r="L13" s="533">
        <v>34</v>
      </c>
      <c r="M13" s="533">
        <v>0</v>
      </c>
      <c r="N13" s="533">
        <v>46</v>
      </c>
      <c r="O13" s="533">
        <v>0</v>
      </c>
      <c r="P13" s="533">
        <v>646</v>
      </c>
      <c r="Q13" s="534">
        <v>1420</v>
      </c>
      <c r="R13" s="474" t="s">
        <v>1334</v>
      </c>
    </row>
    <row r="14" spans="1:18" s="226" customFormat="1" ht="24" customHeight="1">
      <c r="A14" s="529" t="s">
        <v>852</v>
      </c>
      <c r="B14" s="532">
        <v>24074</v>
      </c>
      <c r="C14" s="533">
        <v>15</v>
      </c>
      <c r="D14" s="533">
        <v>11301</v>
      </c>
      <c r="E14" s="533">
        <v>0</v>
      </c>
      <c r="F14" s="533">
        <v>7</v>
      </c>
      <c r="G14" s="533">
        <v>2630</v>
      </c>
      <c r="H14" s="533">
        <v>448</v>
      </c>
      <c r="I14" s="533">
        <v>0</v>
      </c>
      <c r="J14" s="533">
        <v>5801</v>
      </c>
      <c r="K14" s="533">
        <v>0</v>
      </c>
      <c r="L14" s="533">
        <v>33</v>
      </c>
      <c r="M14" s="533">
        <v>0</v>
      </c>
      <c r="N14" s="533">
        <v>9</v>
      </c>
      <c r="O14" s="533">
        <v>0</v>
      </c>
      <c r="P14" s="533">
        <v>37</v>
      </c>
      <c r="Q14" s="534">
        <v>3793</v>
      </c>
      <c r="R14" s="474" t="s">
        <v>1335</v>
      </c>
    </row>
    <row r="15" spans="1:18" s="226" customFormat="1" ht="24" customHeight="1">
      <c r="A15" s="530" t="s">
        <v>853</v>
      </c>
      <c r="B15" s="535">
        <v>27323</v>
      </c>
      <c r="C15" s="536">
        <v>27</v>
      </c>
      <c r="D15" s="536">
        <v>15109</v>
      </c>
      <c r="E15" s="536">
        <v>2</v>
      </c>
      <c r="F15" s="536">
        <v>20</v>
      </c>
      <c r="G15" s="536">
        <v>1215</v>
      </c>
      <c r="H15" s="536">
        <v>517</v>
      </c>
      <c r="I15" s="536">
        <v>5</v>
      </c>
      <c r="J15" s="536">
        <v>9294</v>
      </c>
      <c r="K15" s="536">
        <v>0</v>
      </c>
      <c r="L15" s="536">
        <v>13</v>
      </c>
      <c r="M15" s="536">
        <v>0</v>
      </c>
      <c r="N15" s="536">
        <v>12</v>
      </c>
      <c r="O15" s="536">
        <v>0</v>
      </c>
      <c r="P15" s="536">
        <v>298</v>
      </c>
      <c r="Q15" s="537">
        <v>811</v>
      </c>
      <c r="R15" s="477" t="s">
        <v>1336</v>
      </c>
    </row>
    <row r="16" spans="1:18" s="405" customFormat="1" ht="12" customHeight="1">
      <c r="A16" s="406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</row>
    <row r="17" spans="2:13" ht="3" customHeight="1" hidden="1">
      <c r="B17" s="231" t="s">
        <v>534</v>
      </c>
      <c r="M17" s="231" t="s">
        <v>534</v>
      </c>
    </row>
    <row r="18" spans="1:15" s="405" customFormat="1" ht="20.25" customHeight="1">
      <c r="A18" s="951" t="s">
        <v>1063</v>
      </c>
      <c r="B18" s="922" t="s">
        <v>336</v>
      </c>
      <c r="C18" s="1072"/>
      <c r="D18" s="1072"/>
      <c r="E18" s="1072"/>
      <c r="F18" s="1072"/>
      <c r="G18" s="1072"/>
      <c r="H18" s="1072"/>
      <c r="I18" s="1073"/>
      <c r="J18" s="922" t="s">
        <v>1064</v>
      </c>
      <c r="K18" s="1022"/>
      <c r="L18" s="1022"/>
      <c r="M18" s="1023"/>
      <c r="N18" s="928" t="s">
        <v>1222</v>
      </c>
      <c r="O18" s="1074"/>
    </row>
    <row r="19" spans="1:15" s="405" customFormat="1" ht="18.75" customHeight="1">
      <c r="A19" s="926"/>
      <c r="B19" s="266" t="s">
        <v>337</v>
      </c>
      <c r="C19" s="266" t="s">
        <v>338</v>
      </c>
      <c r="D19" s="266" t="s">
        <v>339</v>
      </c>
      <c r="E19" s="266" t="s">
        <v>340</v>
      </c>
      <c r="F19" s="266" t="s">
        <v>253</v>
      </c>
      <c r="G19" s="266" t="s">
        <v>341</v>
      </c>
      <c r="H19" s="266" t="s">
        <v>342</v>
      </c>
      <c r="I19" s="266" t="s">
        <v>253</v>
      </c>
      <c r="J19" s="266" t="s">
        <v>343</v>
      </c>
      <c r="K19" s="266" t="s">
        <v>344</v>
      </c>
      <c r="L19" s="266" t="s">
        <v>345</v>
      </c>
      <c r="M19" s="407" t="s">
        <v>346</v>
      </c>
      <c r="N19" s="929"/>
      <c r="O19" s="1075"/>
    </row>
    <row r="20" spans="1:15" s="405" customFormat="1" ht="18.75" customHeight="1">
      <c r="A20" s="926"/>
      <c r="B20" s="269"/>
      <c r="C20" s="269" t="s">
        <v>347</v>
      </c>
      <c r="D20" s="269"/>
      <c r="E20" s="269" t="s">
        <v>348</v>
      </c>
      <c r="F20" s="269" t="s">
        <v>349</v>
      </c>
      <c r="G20" s="269"/>
      <c r="H20" s="269" t="s">
        <v>350</v>
      </c>
      <c r="I20" s="269"/>
      <c r="J20" s="269"/>
      <c r="K20" s="269" t="s">
        <v>351</v>
      </c>
      <c r="L20" s="269"/>
      <c r="M20" s="284"/>
      <c r="N20" s="929"/>
      <c r="O20" s="1075"/>
    </row>
    <row r="21" spans="1:15" s="39" customFormat="1" ht="18.75" customHeight="1">
      <c r="A21" s="927"/>
      <c r="B21" s="271" t="s">
        <v>352</v>
      </c>
      <c r="C21" s="271" t="s">
        <v>353</v>
      </c>
      <c r="D21" s="271" t="s">
        <v>354</v>
      </c>
      <c r="E21" s="271" t="s">
        <v>355</v>
      </c>
      <c r="F21" s="303" t="s">
        <v>949</v>
      </c>
      <c r="G21" s="271" t="s">
        <v>356</v>
      </c>
      <c r="H21" s="271" t="s">
        <v>356</v>
      </c>
      <c r="I21" s="303" t="s">
        <v>949</v>
      </c>
      <c r="J21" s="271" t="s">
        <v>357</v>
      </c>
      <c r="K21" s="271" t="s">
        <v>358</v>
      </c>
      <c r="L21" s="271" t="s">
        <v>359</v>
      </c>
      <c r="M21" s="285" t="s">
        <v>949</v>
      </c>
      <c r="N21" s="930"/>
      <c r="O21" s="1076"/>
    </row>
    <row r="22" spans="1:15" s="225" customFormat="1" ht="21.75" customHeight="1">
      <c r="A22" s="103" t="s">
        <v>138</v>
      </c>
      <c r="B22" s="109">
        <v>17436</v>
      </c>
      <c r="C22" s="109">
        <v>111574</v>
      </c>
      <c r="D22" s="109">
        <v>36034</v>
      </c>
      <c r="E22" s="109">
        <v>3013</v>
      </c>
      <c r="F22" s="109">
        <v>3963</v>
      </c>
      <c r="G22" s="109">
        <v>32140</v>
      </c>
      <c r="H22" s="109">
        <v>136404</v>
      </c>
      <c r="I22" s="109">
        <v>3476</v>
      </c>
      <c r="J22" s="109">
        <v>8054</v>
      </c>
      <c r="K22" s="109">
        <v>1</v>
      </c>
      <c r="L22" s="109">
        <v>57777</v>
      </c>
      <c r="M22" s="121">
        <v>106188</v>
      </c>
      <c r="N22" s="1029" t="s">
        <v>138</v>
      </c>
      <c r="O22" s="1043"/>
    </row>
    <row r="23" spans="1:15" s="225" customFormat="1" ht="21.75" customHeight="1">
      <c r="A23" s="103" t="s">
        <v>161</v>
      </c>
      <c r="B23" s="109">
        <v>25167</v>
      </c>
      <c r="C23" s="109">
        <v>175376</v>
      </c>
      <c r="D23" s="109">
        <v>48703</v>
      </c>
      <c r="E23" s="109">
        <v>1796</v>
      </c>
      <c r="F23" s="109">
        <v>4154</v>
      </c>
      <c r="G23" s="109">
        <v>57810</v>
      </c>
      <c r="H23" s="109">
        <v>194139</v>
      </c>
      <c r="I23" s="109">
        <v>3247</v>
      </c>
      <c r="J23" s="109">
        <v>10543</v>
      </c>
      <c r="K23" s="109">
        <v>1</v>
      </c>
      <c r="L23" s="109">
        <v>46949</v>
      </c>
      <c r="M23" s="121">
        <v>197703</v>
      </c>
      <c r="N23" s="1029" t="s">
        <v>161</v>
      </c>
      <c r="O23" s="1043"/>
    </row>
    <row r="24" spans="1:15" s="225" customFormat="1" ht="21.75" customHeight="1">
      <c r="A24" s="103" t="s">
        <v>165</v>
      </c>
      <c r="B24" s="109">
        <v>16153</v>
      </c>
      <c r="C24" s="109">
        <v>126907</v>
      </c>
      <c r="D24" s="109">
        <v>29826</v>
      </c>
      <c r="E24" s="109">
        <v>590</v>
      </c>
      <c r="F24" s="109">
        <v>3199</v>
      </c>
      <c r="G24" s="109">
        <v>45817</v>
      </c>
      <c r="H24" s="109">
        <v>128492</v>
      </c>
      <c r="I24" s="109">
        <v>2366</v>
      </c>
      <c r="J24" s="109">
        <v>8536</v>
      </c>
      <c r="K24" s="109">
        <v>7</v>
      </c>
      <c r="L24" s="109">
        <v>18645</v>
      </c>
      <c r="M24" s="121">
        <v>149487</v>
      </c>
      <c r="N24" s="1029" t="s">
        <v>165</v>
      </c>
      <c r="O24" s="1043"/>
    </row>
    <row r="25" spans="1:15" s="443" customFormat="1" ht="21.75" customHeight="1">
      <c r="A25" s="442" t="s">
        <v>117</v>
      </c>
      <c r="B25" s="416">
        <v>9133</v>
      </c>
      <c r="C25" s="416">
        <v>81206</v>
      </c>
      <c r="D25" s="416">
        <v>19565</v>
      </c>
      <c r="E25" s="416">
        <v>1446</v>
      </c>
      <c r="F25" s="416">
        <v>2265</v>
      </c>
      <c r="G25" s="416">
        <v>22128</v>
      </c>
      <c r="H25" s="416">
        <v>89806</v>
      </c>
      <c r="I25" s="416">
        <v>1681</v>
      </c>
      <c r="J25" s="416">
        <v>6857</v>
      </c>
      <c r="K25" s="416">
        <v>2</v>
      </c>
      <c r="L25" s="416">
        <v>19977</v>
      </c>
      <c r="M25" s="416">
        <v>86779</v>
      </c>
      <c r="N25" s="1080" t="s">
        <v>117</v>
      </c>
      <c r="O25" s="1081"/>
    </row>
    <row r="26" spans="1:15" s="443" customFormat="1" ht="21.75" customHeight="1">
      <c r="A26" s="562" t="s">
        <v>848</v>
      </c>
      <c r="B26" s="416">
        <v>7310</v>
      </c>
      <c r="C26" s="416">
        <v>68112</v>
      </c>
      <c r="D26" s="416">
        <v>16058</v>
      </c>
      <c r="E26" s="416">
        <v>1873</v>
      </c>
      <c r="F26" s="416">
        <v>3597</v>
      </c>
      <c r="G26" s="416">
        <v>17651</v>
      </c>
      <c r="H26" s="416">
        <v>76201</v>
      </c>
      <c r="I26" s="416">
        <v>3098</v>
      </c>
      <c r="J26" s="416">
        <v>7345</v>
      </c>
      <c r="K26" s="416">
        <v>0</v>
      </c>
      <c r="L26" s="416">
        <v>22538</v>
      </c>
      <c r="M26" s="416">
        <v>67067</v>
      </c>
      <c r="N26" s="1080" t="s">
        <v>717</v>
      </c>
      <c r="O26" s="1084"/>
    </row>
    <row r="27" spans="1:15" s="232" customFormat="1" ht="21.75" customHeight="1">
      <c r="A27" s="531" t="s">
        <v>77</v>
      </c>
      <c r="B27" s="619">
        <f aca="true" t="shared" si="0" ref="B27:J27">SUM(B28:B30)</f>
        <v>5592</v>
      </c>
      <c r="C27" s="620">
        <f t="shared" si="0"/>
        <v>51443</v>
      </c>
      <c r="D27" s="620">
        <f t="shared" si="0"/>
        <v>12516</v>
      </c>
      <c r="E27" s="620">
        <f t="shared" si="0"/>
        <v>444</v>
      </c>
      <c r="F27" s="620">
        <f t="shared" si="0"/>
        <v>4477</v>
      </c>
      <c r="G27" s="620">
        <f t="shared" si="0"/>
        <v>12141</v>
      </c>
      <c r="H27" s="620">
        <f t="shared" si="0"/>
        <v>58390</v>
      </c>
      <c r="I27" s="620">
        <f t="shared" si="0"/>
        <v>3941</v>
      </c>
      <c r="J27" s="620">
        <f t="shared" si="0"/>
        <v>9093</v>
      </c>
      <c r="K27" s="620">
        <f>SUM(K28:K30)</f>
        <v>0</v>
      </c>
      <c r="L27" s="620">
        <f>SUM(L28:L30)</f>
        <v>9418</v>
      </c>
      <c r="M27" s="621">
        <f>SUM(M28:M30)</f>
        <v>55961</v>
      </c>
      <c r="N27" s="1082" t="s">
        <v>77</v>
      </c>
      <c r="O27" s="1083"/>
    </row>
    <row r="28" spans="1:15" s="232" customFormat="1" ht="21.75" customHeight="1">
      <c r="A28" s="555" t="s">
        <v>851</v>
      </c>
      <c r="B28" s="610">
        <v>1657</v>
      </c>
      <c r="C28" s="611">
        <v>16455</v>
      </c>
      <c r="D28" s="611">
        <v>3951</v>
      </c>
      <c r="E28" s="611">
        <v>282</v>
      </c>
      <c r="F28" s="611">
        <v>730</v>
      </c>
      <c r="G28" s="611">
        <v>2797</v>
      </c>
      <c r="H28" s="611">
        <v>19769</v>
      </c>
      <c r="I28" s="611">
        <v>509</v>
      </c>
      <c r="J28" s="611">
        <v>4283</v>
      </c>
      <c r="K28" s="609">
        <f>SUM(K29:K31)</f>
        <v>0</v>
      </c>
      <c r="L28" s="611">
        <v>3641</v>
      </c>
      <c r="M28" s="612">
        <v>15151</v>
      </c>
      <c r="N28" s="1077" t="s">
        <v>1334</v>
      </c>
      <c r="O28" s="1078"/>
    </row>
    <row r="29" spans="1:15" s="233" customFormat="1" ht="21.75" customHeight="1">
      <c r="A29" s="529" t="s">
        <v>852</v>
      </c>
      <c r="B29" s="613">
        <v>1717</v>
      </c>
      <c r="C29" s="611">
        <v>15935</v>
      </c>
      <c r="D29" s="611">
        <v>3122</v>
      </c>
      <c r="E29" s="611">
        <v>29</v>
      </c>
      <c r="F29" s="611">
        <v>3271</v>
      </c>
      <c r="G29" s="611">
        <v>3495</v>
      </c>
      <c r="H29" s="611">
        <v>17465</v>
      </c>
      <c r="I29" s="611">
        <v>3114</v>
      </c>
      <c r="J29" s="611">
        <v>3078</v>
      </c>
      <c r="K29" s="609">
        <f>SUM(K30:K32)</f>
        <v>0</v>
      </c>
      <c r="L29" s="611">
        <v>4017</v>
      </c>
      <c r="M29" s="614">
        <v>16979</v>
      </c>
      <c r="N29" s="1077" t="s">
        <v>1335</v>
      </c>
      <c r="O29" s="1078"/>
    </row>
    <row r="30" spans="1:15" s="233" customFormat="1" ht="21.75" customHeight="1">
      <c r="A30" s="530" t="s">
        <v>853</v>
      </c>
      <c r="B30" s="615">
        <v>2218</v>
      </c>
      <c r="C30" s="616">
        <v>19053</v>
      </c>
      <c r="D30" s="616">
        <v>5443</v>
      </c>
      <c r="E30" s="616">
        <v>133</v>
      </c>
      <c r="F30" s="616">
        <v>476</v>
      </c>
      <c r="G30" s="616">
        <v>5849</v>
      </c>
      <c r="H30" s="616">
        <v>21156</v>
      </c>
      <c r="I30" s="616">
        <v>318</v>
      </c>
      <c r="J30" s="616">
        <v>1732</v>
      </c>
      <c r="K30" s="617">
        <f>SUM(K31:K33)</f>
        <v>0</v>
      </c>
      <c r="L30" s="616">
        <v>1760</v>
      </c>
      <c r="M30" s="618">
        <v>23831</v>
      </c>
      <c r="N30" s="944" t="s">
        <v>1336</v>
      </c>
      <c r="O30" s="1079"/>
    </row>
    <row r="31" spans="1:15" s="226" customFormat="1" ht="14.25" customHeight="1">
      <c r="A31" s="234" t="s">
        <v>360</v>
      </c>
      <c r="B31" s="235"/>
      <c r="C31" s="235"/>
      <c r="D31" s="236"/>
      <c r="E31" s="225"/>
      <c r="F31" s="225"/>
      <c r="G31" s="225"/>
      <c r="H31" s="225"/>
      <c r="I31" s="225"/>
      <c r="J31" s="225"/>
      <c r="K31" s="225"/>
      <c r="L31" s="225"/>
      <c r="M31" s="225"/>
      <c r="O31" s="237" t="s">
        <v>361</v>
      </c>
    </row>
    <row r="32" s="226" customFormat="1" ht="11.25" customHeight="1">
      <c r="A32" s="226" t="s">
        <v>362</v>
      </c>
    </row>
  </sheetData>
  <mergeCells count="17">
    <mergeCell ref="N29:O29"/>
    <mergeCell ref="N30:O30"/>
    <mergeCell ref="N22:O22"/>
    <mergeCell ref="N23:O23"/>
    <mergeCell ref="N24:O24"/>
    <mergeCell ref="N25:O25"/>
    <mergeCell ref="N27:O27"/>
    <mergeCell ref="N26:O26"/>
    <mergeCell ref="N28:O28"/>
    <mergeCell ref="A1:R1"/>
    <mergeCell ref="C3:Q3"/>
    <mergeCell ref="J18:M18"/>
    <mergeCell ref="A3:A6"/>
    <mergeCell ref="A18:A21"/>
    <mergeCell ref="R3:R6"/>
    <mergeCell ref="B18:I18"/>
    <mergeCell ref="N18:O21"/>
  </mergeCells>
  <printOptions/>
  <pageMargins left="0.4" right="0.43" top="1" bottom="0.39" header="0.5" footer="0.25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C5" sqref="C5"/>
    </sheetView>
  </sheetViews>
  <sheetFormatPr defaultColWidth="9.140625" defaultRowHeight="12.75"/>
  <cols>
    <col min="1" max="1" width="9.7109375" style="448" customWidth="1"/>
    <col min="2" max="2" width="10.140625" style="448" customWidth="1"/>
    <col min="3" max="3" width="9.421875" style="448" customWidth="1"/>
    <col min="4" max="7" width="12.57421875" style="448" customWidth="1"/>
    <col min="8" max="8" width="9.7109375" style="448" customWidth="1"/>
    <col min="9" max="11" width="12.57421875" style="448" customWidth="1"/>
    <col min="12" max="12" width="10.8515625" style="448" customWidth="1"/>
    <col min="13" max="16384" width="9.140625" style="98" customWidth="1"/>
  </cols>
  <sheetData>
    <row r="1" spans="1:12" ht="32.25" customHeight="1">
      <c r="A1" s="954" t="s">
        <v>804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</row>
    <row r="2" spans="1:12" s="39" customFormat="1" ht="18" customHeight="1">
      <c r="A2" s="448" t="s">
        <v>78</v>
      </c>
      <c r="B2" s="449"/>
      <c r="C2" s="449"/>
      <c r="D2" s="449"/>
      <c r="E2" s="449"/>
      <c r="F2" s="449"/>
      <c r="G2" s="449"/>
      <c r="H2" s="449"/>
      <c r="I2" s="449"/>
      <c r="J2" s="448"/>
      <c r="K2" s="625"/>
      <c r="L2" s="625" t="s">
        <v>84</v>
      </c>
    </row>
    <row r="3" spans="1:12" s="39" customFormat="1" ht="27.75" customHeight="1">
      <c r="A3" s="577" t="s">
        <v>85</v>
      </c>
      <c r="B3" s="266" t="s">
        <v>86</v>
      </c>
      <c r="C3" s="1085" t="s">
        <v>87</v>
      </c>
      <c r="D3" s="1086"/>
      <c r="E3" s="1086"/>
      <c r="F3" s="1086"/>
      <c r="G3" s="943"/>
      <c r="H3" s="1085" t="s">
        <v>88</v>
      </c>
      <c r="I3" s="1086"/>
      <c r="J3" s="1086"/>
      <c r="K3" s="943"/>
      <c r="L3" s="574" t="s">
        <v>79</v>
      </c>
    </row>
    <row r="4" spans="1:12" s="39" customFormat="1" ht="27.75" customHeight="1">
      <c r="A4" s="482"/>
      <c r="B4" s="483"/>
      <c r="C4" s="482"/>
      <c r="D4" s="266" t="s">
        <v>89</v>
      </c>
      <c r="E4" s="266" t="s">
        <v>90</v>
      </c>
      <c r="F4" s="266" t="s">
        <v>91</v>
      </c>
      <c r="G4" s="266" t="s">
        <v>92</v>
      </c>
      <c r="H4" s="482"/>
      <c r="I4" s="266" t="s">
        <v>90</v>
      </c>
      <c r="J4" s="266" t="s">
        <v>91</v>
      </c>
      <c r="K4" s="266" t="s">
        <v>93</v>
      </c>
      <c r="L4" s="302" t="s">
        <v>80</v>
      </c>
    </row>
    <row r="5" spans="1:12" s="39" customFormat="1" ht="27.75" customHeight="1">
      <c r="A5" s="484" t="s">
        <v>94</v>
      </c>
      <c r="B5" s="485" t="s">
        <v>770</v>
      </c>
      <c r="C5" s="496"/>
      <c r="D5" s="486" t="s">
        <v>95</v>
      </c>
      <c r="E5" s="485" t="s">
        <v>96</v>
      </c>
      <c r="F5" s="486" t="s">
        <v>97</v>
      </c>
      <c r="G5" s="485" t="s">
        <v>98</v>
      </c>
      <c r="H5" s="624"/>
      <c r="I5" s="485" t="s">
        <v>96</v>
      </c>
      <c r="J5" s="486" t="s">
        <v>97</v>
      </c>
      <c r="K5" s="485" t="s">
        <v>99</v>
      </c>
      <c r="L5" s="496" t="s">
        <v>81</v>
      </c>
    </row>
    <row r="6" spans="1:12" ht="34.5" customHeight="1">
      <c r="A6" s="626" t="s">
        <v>138</v>
      </c>
      <c r="B6" s="627">
        <v>318758</v>
      </c>
      <c r="C6" s="628">
        <v>186850</v>
      </c>
      <c r="D6" s="629">
        <v>23246</v>
      </c>
      <c r="E6" s="629">
        <v>161734</v>
      </c>
      <c r="F6" s="629">
        <v>20</v>
      </c>
      <c r="G6" s="629">
        <v>1850</v>
      </c>
      <c r="H6" s="628">
        <v>131908</v>
      </c>
      <c r="I6" s="629">
        <v>102098</v>
      </c>
      <c r="J6" s="629">
        <v>2085</v>
      </c>
      <c r="K6" s="630">
        <v>27725</v>
      </c>
      <c r="L6" s="626" t="s">
        <v>138</v>
      </c>
    </row>
    <row r="7" spans="1:12" ht="34.5" customHeight="1">
      <c r="A7" s="626" t="s">
        <v>161</v>
      </c>
      <c r="B7" s="627">
        <v>327960</v>
      </c>
      <c r="C7" s="628">
        <v>194107</v>
      </c>
      <c r="D7" s="629">
        <v>24767</v>
      </c>
      <c r="E7" s="629">
        <v>167334</v>
      </c>
      <c r="F7" s="629">
        <v>19</v>
      </c>
      <c r="G7" s="629">
        <v>1987</v>
      </c>
      <c r="H7" s="628">
        <v>133853</v>
      </c>
      <c r="I7" s="629">
        <v>103760</v>
      </c>
      <c r="J7" s="629">
        <v>2165</v>
      </c>
      <c r="K7" s="630">
        <v>27928</v>
      </c>
      <c r="L7" s="626" t="s">
        <v>161</v>
      </c>
    </row>
    <row r="8" spans="1:12" ht="34.5" customHeight="1">
      <c r="A8" s="626" t="s">
        <v>162</v>
      </c>
      <c r="B8" s="627">
        <v>269287</v>
      </c>
      <c r="C8" s="628">
        <v>178443</v>
      </c>
      <c r="D8" s="629">
        <v>26270</v>
      </c>
      <c r="E8" s="629">
        <v>152164</v>
      </c>
      <c r="F8" s="629">
        <v>2</v>
      </c>
      <c r="G8" s="629">
        <v>7</v>
      </c>
      <c r="H8" s="628">
        <v>90844</v>
      </c>
      <c r="I8" s="629">
        <v>83432</v>
      </c>
      <c r="J8" s="629">
        <v>41</v>
      </c>
      <c r="K8" s="630">
        <v>7371</v>
      </c>
      <c r="L8" s="626" t="s">
        <v>162</v>
      </c>
    </row>
    <row r="9" spans="1:12" s="412" customFormat="1" ht="34.5" customHeight="1">
      <c r="A9" s="626" t="s">
        <v>782</v>
      </c>
      <c r="B9" s="627">
        <v>273429</v>
      </c>
      <c r="C9" s="628">
        <v>187796</v>
      </c>
      <c r="D9" s="629">
        <v>27381</v>
      </c>
      <c r="E9" s="629">
        <v>160406</v>
      </c>
      <c r="F9" s="629">
        <v>2</v>
      </c>
      <c r="G9" s="629">
        <v>7</v>
      </c>
      <c r="H9" s="628">
        <v>85633</v>
      </c>
      <c r="I9" s="629">
        <v>78556</v>
      </c>
      <c r="J9" s="629">
        <v>43</v>
      </c>
      <c r="K9" s="630">
        <v>7034</v>
      </c>
      <c r="L9" s="626" t="s">
        <v>782</v>
      </c>
    </row>
    <row r="10" spans="1:12" s="412" customFormat="1" ht="34.5" customHeight="1">
      <c r="A10" s="631" t="s">
        <v>848</v>
      </c>
      <c r="B10" s="532">
        <v>359503</v>
      </c>
      <c r="C10" s="533">
        <v>221393</v>
      </c>
      <c r="D10" s="533">
        <v>28390</v>
      </c>
      <c r="E10" s="533">
        <v>190735</v>
      </c>
      <c r="F10" s="533">
        <v>17</v>
      </c>
      <c r="G10" s="533">
        <v>2251</v>
      </c>
      <c r="H10" s="533">
        <v>138110</v>
      </c>
      <c r="I10" s="533">
        <v>108770</v>
      </c>
      <c r="J10" s="533">
        <v>2450</v>
      </c>
      <c r="K10" s="534">
        <v>26890</v>
      </c>
      <c r="L10" s="631" t="s">
        <v>848</v>
      </c>
    </row>
    <row r="11" spans="1:12" s="108" customFormat="1" ht="34.5" customHeight="1">
      <c r="A11" s="521" t="s">
        <v>105</v>
      </c>
      <c r="B11" s="643">
        <f>SUM(B12:B13)</f>
        <v>368634</v>
      </c>
      <c r="C11" s="644">
        <f aca="true" t="shared" si="0" ref="C11:K11">SUM(C12:C13)</f>
        <v>228706</v>
      </c>
      <c r="D11" s="644">
        <f t="shared" si="0"/>
        <v>29259</v>
      </c>
      <c r="E11" s="644">
        <f t="shared" si="0"/>
        <v>197085</v>
      </c>
      <c r="F11" s="644">
        <f t="shared" si="0"/>
        <v>16</v>
      </c>
      <c r="G11" s="644">
        <f t="shared" si="0"/>
        <v>2346</v>
      </c>
      <c r="H11" s="644">
        <f t="shared" si="0"/>
        <v>139928</v>
      </c>
      <c r="I11" s="644">
        <f t="shared" si="0"/>
        <v>110569</v>
      </c>
      <c r="J11" s="644">
        <f t="shared" si="0"/>
        <v>2578</v>
      </c>
      <c r="K11" s="645">
        <f t="shared" si="0"/>
        <v>26781</v>
      </c>
      <c r="L11" s="521" t="s">
        <v>105</v>
      </c>
    </row>
    <row r="12" spans="1:12" ht="34.5" customHeight="1">
      <c r="A12" s="632" t="s">
        <v>100</v>
      </c>
      <c r="B12" s="633">
        <v>233988</v>
      </c>
      <c r="C12" s="634">
        <v>167674</v>
      </c>
      <c r="D12" s="634">
        <v>28787</v>
      </c>
      <c r="E12" s="634">
        <v>136528</v>
      </c>
      <c r="F12" s="634">
        <v>16</v>
      </c>
      <c r="G12" s="634">
        <v>2343</v>
      </c>
      <c r="H12" s="634">
        <v>66314</v>
      </c>
      <c r="I12" s="634">
        <v>40888</v>
      </c>
      <c r="J12" s="634">
        <v>2570</v>
      </c>
      <c r="K12" s="635">
        <v>22856</v>
      </c>
      <c r="L12" s="636" t="s">
        <v>101</v>
      </c>
    </row>
    <row r="13" spans="1:12" ht="34.5" customHeight="1">
      <c r="A13" s="637" t="s">
        <v>102</v>
      </c>
      <c r="B13" s="638">
        <v>134646</v>
      </c>
      <c r="C13" s="639">
        <v>61032</v>
      </c>
      <c r="D13" s="639">
        <v>472</v>
      </c>
      <c r="E13" s="639">
        <v>60557</v>
      </c>
      <c r="F13" s="639">
        <v>0</v>
      </c>
      <c r="G13" s="639">
        <v>3</v>
      </c>
      <c r="H13" s="639">
        <v>73614</v>
      </c>
      <c r="I13" s="639">
        <v>69681</v>
      </c>
      <c r="J13" s="639">
        <v>8</v>
      </c>
      <c r="K13" s="640">
        <v>3925</v>
      </c>
      <c r="L13" s="641" t="s">
        <v>103</v>
      </c>
    </row>
    <row r="14" spans="1:11" ht="18" customHeight="1">
      <c r="A14" s="642" t="s">
        <v>82</v>
      </c>
      <c r="B14" s="492"/>
      <c r="C14" s="492"/>
      <c r="D14" s="449"/>
      <c r="E14" s="449"/>
      <c r="F14" s="449"/>
      <c r="G14" s="449"/>
      <c r="H14" s="449"/>
      <c r="I14" s="498" t="s">
        <v>420</v>
      </c>
      <c r="K14" s="499"/>
    </row>
    <row r="15" spans="1:11" ht="18" customHeight="1">
      <c r="A15" s="622" t="s">
        <v>104</v>
      </c>
      <c r="D15" s="449"/>
      <c r="E15" s="449"/>
      <c r="F15" s="449"/>
      <c r="G15" s="449"/>
      <c r="H15" s="449"/>
      <c r="I15" s="622" t="s">
        <v>83</v>
      </c>
      <c r="K15" s="489"/>
    </row>
    <row r="17" spans="2:8" ht="12.75">
      <c r="B17" s="623"/>
      <c r="D17" s="623"/>
      <c r="H17" s="623"/>
    </row>
  </sheetData>
  <mergeCells count="3">
    <mergeCell ref="C3:G3"/>
    <mergeCell ref="H3:K3"/>
    <mergeCell ref="A1:L1"/>
  </mergeCells>
  <printOptions/>
  <pageMargins left="0.39" right="0.25" top="0.84" bottom="0.76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C10">
      <selection activeCell="D6" sqref="D5:E6"/>
    </sheetView>
  </sheetViews>
  <sheetFormatPr defaultColWidth="9.140625" defaultRowHeight="12.75"/>
  <cols>
    <col min="1" max="1" width="8.7109375" style="98" customWidth="1"/>
    <col min="2" max="2" width="9.57421875" style="98" customWidth="1"/>
    <col min="3" max="3" width="7.8515625" style="98" customWidth="1"/>
    <col min="4" max="4" width="9.8515625" style="98" customWidth="1"/>
    <col min="5" max="5" width="7.8515625" style="98" customWidth="1"/>
    <col min="6" max="6" width="9.421875" style="98" customWidth="1"/>
    <col min="7" max="7" width="8.421875" style="98" customWidth="1"/>
    <col min="8" max="8" width="9.57421875" style="98" customWidth="1"/>
    <col min="9" max="9" width="8.421875" style="98" customWidth="1"/>
    <col min="10" max="10" width="9.7109375" style="98" customWidth="1"/>
    <col min="11" max="11" width="8.00390625" style="98" customWidth="1"/>
    <col min="12" max="12" width="9.7109375" style="98" customWidth="1"/>
    <col min="13" max="13" width="7.421875" style="98" customWidth="1"/>
    <col min="14" max="14" width="9.57421875" style="98" customWidth="1"/>
    <col min="15" max="15" width="8.00390625" style="98" customWidth="1"/>
    <col min="16" max="16" width="9.8515625" style="98" customWidth="1"/>
    <col min="17" max="17" width="7.7109375" style="98" customWidth="1"/>
    <col min="18" max="18" width="10.00390625" style="98" customWidth="1"/>
    <col min="19" max="19" width="7.8515625" style="98" customWidth="1"/>
    <col min="20" max="20" width="8.7109375" style="98" customWidth="1"/>
    <col min="21" max="16384" width="9.140625" style="98" customWidth="1"/>
  </cols>
  <sheetData>
    <row r="1" spans="1:18" ht="32.25" customHeight="1">
      <c r="A1" s="938" t="s">
        <v>805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</row>
    <row r="2" spans="1:20" s="39" customFormat="1" ht="21" customHeight="1">
      <c r="A2" s="39" t="s">
        <v>393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087" t="s">
        <v>370</v>
      </c>
      <c r="T2" s="1087"/>
    </row>
    <row r="3" spans="1:20" s="39" customFormat="1" ht="33" customHeight="1">
      <c r="A3" s="925" t="s">
        <v>1224</v>
      </c>
      <c r="B3" s="1088" t="s">
        <v>371</v>
      </c>
      <c r="C3" s="940"/>
      <c r="D3" s="1021" t="s">
        <v>372</v>
      </c>
      <c r="E3" s="923"/>
      <c r="F3" s="923"/>
      <c r="G3" s="923"/>
      <c r="H3" s="923"/>
      <c r="I3" s="923"/>
      <c r="J3" s="923"/>
      <c r="K3" s="924"/>
      <c r="L3" s="1021" t="s">
        <v>373</v>
      </c>
      <c r="M3" s="923"/>
      <c r="N3" s="923"/>
      <c r="O3" s="923"/>
      <c r="P3" s="923"/>
      <c r="Q3" s="923"/>
      <c r="R3" s="923"/>
      <c r="S3" s="924"/>
      <c r="T3" s="1027" t="s">
        <v>1066</v>
      </c>
    </row>
    <row r="4" spans="1:20" s="39" customFormat="1" ht="24.75" customHeight="1">
      <c r="A4" s="926"/>
      <c r="B4" s="266" t="s">
        <v>374</v>
      </c>
      <c r="C4" s="266" t="s">
        <v>375</v>
      </c>
      <c r="D4" s="939" t="s">
        <v>376</v>
      </c>
      <c r="E4" s="940"/>
      <c r="F4" s="1069" t="s">
        <v>377</v>
      </c>
      <c r="G4" s="926"/>
      <c r="H4" s="1069" t="s">
        <v>378</v>
      </c>
      <c r="I4" s="926"/>
      <c r="J4" s="1069" t="s">
        <v>379</v>
      </c>
      <c r="K4" s="926"/>
      <c r="L4" s="939" t="s">
        <v>376</v>
      </c>
      <c r="M4" s="940"/>
      <c r="N4" s="1069" t="s">
        <v>378</v>
      </c>
      <c r="O4" s="926"/>
      <c r="P4" s="1069" t="s">
        <v>380</v>
      </c>
      <c r="Q4" s="926"/>
      <c r="R4" s="1069" t="s">
        <v>381</v>
      </c>
      <c r="S4" s="926"/>
      <c r="T4" s="934"/>
    </row>
    <row r="5" spans="1:20" s="39" customFormat="1" ht="24.75" customHeight="1">
      <c r="A5" s="926"/>
      <c r="B5" s="269"/>
      <c r="C5" s="269"/>
      <c r="D5" s="935" t="s">
        <v>382</v>
      </c>
      <c r="E5" s="927"/>
      <c r="F5" s="942" t="s">
        <v>383</v>
      </c>
      <c r="G5" s="927"/>
      <c r="H5" s="935" t="s">
        <v>384</v>
      </c>
      <c r="I5" s="927"/>
      <c r="J5" s="935" t="s">
        <v>385</v>
      </c>
      <c r="K5" s="927"/>
      <c r="L5" s="935" t="s">
        <v>382</v>
      </c>
      <c r="M5" s="927"/>
      <c r="N5" s="935" t="s">
        <v>384</v>
      </c>
      <c r="O5" s="927"/>
      <c r="P5" s="942" t="s">
        <v>386</v>
      </c>
      <c r="Q5" s="927"/>
      <c r="R5" s="935" t="s">
        <v>387</v>
      </c>
      <c r="S5" s="927"/>
      <c r="T5" s="934"/>
    </row>
    <row r="6" spans="1:20" s="39" customFormat="1" ht="28.5" customHeight="1">
      <c r="A6" s="926"/>
      <c r="B6" s="363"/>
      <c r="C6" s="363"/>
      <c r="D6" s="266" t="s">
        <v>388</v>
      </c>
      <c r="E6" s="266" t="s">
        <v>389</v>
      </c>
      <c r="F6" s="266" t="s">
        <v>388</v>
      </c>
      <c r="G6" s="266" t="s">
        <v>389</v>
      </c>
      <c r="H6" s="266" t="s">
        <v>388</v>
      </c>
      <c r="I6" s="266" t="s">
        <v>389</v>
      </c>
      <c r="J6" s="266" t="s">
        <v>388</v>
      </c>
      <c r="K6" s="266" t="s">
        <v>389</v>
      </c>
      <c r="L6" s="266" t="s">
        <v>388</v>
      </c>
      <c r="M6" s="266" t="s">
        <v>389</v>
      </c>
      <c r="N6" s="266" t="s">
        <v>388</v>
      </c>
      <c r="O6" s="266" t="s">
        <v>389</v>
      </c>
      <c r="P6" s="266" t="s">
        <v>388</v>
      </c>
      <c r="Q6" s="266" t="s">
        <v>389</v>
      </c>
      <c r="R6" s="266" t="s">
        <v>388</v>
      </c>
      <c r="S6" s="266" t="s">
        <v>389</v>
      </c>
      <c r="T6" s="934"/>
    </row>
    <row r="7" spans="1:20" s="39" customFormat="1" ht="28.5" customHeight="1">
      <c r="A7" s="927"/>
      <c r="B7" s="303" t="s">
        <v>390</v>
      </c>
      <c r="C7" s="271" t="s">
        <v>391</v>
      </c>
      <c r="D7" s="303" t="s">
        <v>390</v>
      </c>
      <c r="E7" s="271" t="s">
        <v>391</v>
      </c>
      <c r="F7" s="303" t="s">
        <v>390</v>
      </c>
      <c r="G7" s="271" t="s">
        <v>391</v>
      </c>
      <c r="H7" s="303" t="s">
        <v>390</v>
      </c>
      <c r="I7" s="271" t="s">
        <v>391</v>
      </c>
      <c r="J7" s="303" t="s">
        <v>390</v>
      </c>
      <c r="K7" s="271" t="s">
        <v>391</v>
      </c>
      <c r="L7" s="303" t="s">
        <v>390</v>
      </c>
      <c r="M7" s="271" t="s">
        <v>391</v>
      </c>
      <c r="N7" s="303" t="s">
        <v>390</v>
      </c>
      <c r="O7" s="271" t="s">
        <v>391</v>
      </c>
      <c r="P7" s="303" t="s">
        <v>390</v>
      </c>
      <c r="Q7" s="271" t="s">
        <v>391</v>
      </c>
      <c r="R7" s="303" t="s">
        <v>390</v>
      </c>
      <c r="S7" s="271" t="s">
        <v>391</v>
      </c>
      <c r="T7" s="935"/>
    </row>
    <row r="8" spans="1:20" s="238" customFormat="1" ht="54.75" customHeight="1">
      <c r="A8" s="134" t="s">
        <v>138</v>
      </c>
      <c r="B8" s="110">
        <v>15064</v>
      </c>
      <c r="C8" s="110">
        <v>6052</v>
      </c>
      <c r="D8" s="110">
        <v>12641</v>
      </c>
      <c r="E8" s="110">
        <v>4935</v>
      </c>
      <c r="F8" s="135">
        <v>5858</v>
      </c>
      <c r="G8" s="135">
        <v>1279</v>
      </c>
      <c r="H8" s="135">
        <v>6452</v>
      </c>
      <c r="I8" s="135">
        <v>3611</v>
      </c>
      <c r="J8" s="135">
        <v>331</v>
      </c>
      <c r="K8" s="135">
        <v>45</v>
      </c>
      <c r="L8" s="110">
        <v>2423</v>
      </c>
      <c r="M8" s="110">
        <v>1117</v>
      </c>
      <c r="N8" s="135">
        <v>1446</v>
      </c>
      <c r="O8" s="135">
        <v>802</v>
      </c>
      <c r="P8" s="135">
        <v>549</v>
      </c>
      <c r="Q8" s="135">
        <v>113</v>
      </c>
      <c r="R8" s="135">
        <v>428</v>
      </c>
      <c r="S8" s="134">
        <v>202</v>
      </c>
      <c r="T8" s="135" t="s">
        <v>138</v>
      </c>
    </row>
    <row r="9" spans="1:20" s="238" customFormat="1" ht="54.75" customHeight="1">
      <c r="A9" s="134" t="s">
        <v>161</v>
      </c>
      <c r="B9" s="110">
        <v>22124</v>
      </c>
      <c r="C9" s="110">
        <v>12338</v>
      </c>
      <c r="D9" s="110">
        <v>17648</v>
      </c>
      <c r="E9" s="110">
        <v>9501</v>
      </c>
      <c r="F9" s="135">
        <v>7437</v>
      </c>
      <c r="G9" s="135">
        <v>2039</v>
      </c>
      <c r="H9" s="135">
        <v>9846</v>
      </c>
      <c r="I9" s="135">
        <v>7398</v>
      </c>
      <c r="J9" s="135">
        <v>365</v>
      </c>
      <c r="K9" s="135">
        <v>64</v>
      </c>
      <c r="L9" s="110">
        <v>4476</v>
      </c>
      <c r="M9" s="110">
        <v>2837</v>
      </c>
      <c r="N9" s="135">
        <v>3362</v>
      </c>
      <c r="O9" s="135">
        <v>2460</v>
      </c>
      <c r="P9" s="135">
        <v>651</v>
      </c>
      <c r="Q9" s="135">
        <v>120</v>
      </c>
      <c r="R9" s="135">
        <v>463</v>
      </c>
      <c r="S9" s="134">
        <v>257</v>
      </c>
      <c r="T9" s="135" t="s">
        <v>161</v>
      </c>
    </row>
    <row r="10" spans="1:20" s="238" customFormat="1" ht="54.75" customHeight="1">
      <c r="A10" s="134" t="s">
        <v>162</v>
      </c>
      <c r="B10" s="110">
        <v>48786</v>
      </c>
      <c r="C10" s="110">
        <v>23885</v>
      </c>
      <c r="D10" s="110">
        <v>36283</v>
      </c>
      <c r="E10" s="110">
        <v>17396</v>
      </c>
      <c r="F10" s="135">
        <v>7721</v>
      </c>
      <c r="G10" s="135">
        <v>1991</v>
      </c>
      <c r="H10" s="135">
        <v>28099</v>
      </c>
      <c r="I10" s="135">
        <v>15331</v>
      </c>
      <c r="J10" s="135">
        <v>463</v>
      </c>
      <c r="K10" s="135">
        <v>74</v>
      </c>
      <c r="L10" s="110">
        <v>12503</v>
      </c>
      <c r="M10" s="110">
        <v>6489</v>
      </c>
      <c r="N10" s="135">
        <v>11313</v>
      </c>
      <c r="O10" s="135">
        <v>6061</v>
      </c>
      <c r="P10" s="135">
        <v>698</v>
      </c>
      <c r="Q10" s="135">
        <v>132</v>
      </c>
      <c r="R10" s="135">
        <v>492</v>
      </c>
      <c r="S10" s="134">
        <v>296</v>
      </c>
      <c r="T10" s="135" t="s">
        <v>162</v>
      </c>
    </row>
    <row r="11" spans="1:20" s="412" customFormat="1" ht="54.75" customHeight="1">
      <c r="A11" s="410" t="s">
        <v>117</v>
      </c>
      <c r="B11" s="206">
        <f>SUM(D11,L11)</f>
        <v>41092</v>
      </c>
      <c r="C11" s="206">
        <f>SUM(E11,M11)</f>
        <v>20321</v>
      </c>
      <c r="D11" s="206">
        <f>SUM(F11,H11,J11)</f>
        <v>31179</v>
      </c>
      <c r="E11" s="206">
        <f>SUM(G11,I11,K11)</f>
        <v>14867</v>
      </c>
      <c r="F11" s="206">
        <v>6940</v>
      </c>
      <c r="G11" s="206">
        <v>1088</v>
      </c>
      <c r="H11" s="206">
        <v>23774</v>
      </c>
      <c r="I11" s="206">
        <v>13718</v>
      </c>
      <c r="J11" s="206">
        <v>465</v>
      </c>
      <c r="K11" s="206">
        <v>61</v>
      </c>
      <c r="L11" s="206">
        <f>SUM(N11,P11,R11)</f>
        <v>9913</v>
      </c>
      <c r="M11" s="206">
        <f>SUM(O11,Q11,S11)</f>
        <v>5454</v>
      </c>
      <c r="N11" s="206">
        <v>8916</v>
      </c>
      <c r="O11" s="206">
        <v>5134</v>
      </c>
      <c r="P11" s="206">
        <v>586</v>
      </c>
      <c r="Q11" s="206">
        <v>101</v>
      </c>
      <c r="R11" s="206">
        <v>411</v>
      </c>
      <c r="S11" s="206">
        <v>219</v>
      </c>
      <c r="T11" s="411" t="s">
        <v>117</v>
      </c>
    </row>
    <row r="12" spans="1:20" s="412" customFormat="1" ht="54.75" customHeight="1">
      <c r="A12" s="410" t="s">
        <v>848</v>
      </c>
      <c r="B12" s="206">
        <v>47739</v>
      </c>
      <c r="C12" s="206">
        <v>20462</v>
      </c>
      <c r="D12" s="206">
        <v>34133</v>
      </c>
      <c r="E12" s="206">
        <v>14483</v>
      </c>
      <c r="F12" s="206">
        <v>5575</v>
      </c>
      <c r="G12" s="206">
        <v>1079</v>
      </c>
      <c r="H12" s="206">
        <v>28129</v>
      </c>
      <c r="I12" s="206">
        <v>13338</v>
      </c>
      <c r="J12" s="206">
        <v>429</v>
      </c>
      <c r="K12" s="206">
        <v>66</v>
      </c>
      <c r="L12" s="206">
        <v>13606</v>
      </c>
      <c r="M12" s="206">
        <v>5979</v>
      </c>
      <c r="N12" s="206">
        <v>11934</v>
      </c>
      <c r="O12" s="206">
        <v>5169</v>
      </c>
      <c r="P12" s="206">
        <v>707</v>
      </c>
      <c r="Q12" s="206">
        <v>133</v>
      </c>
      <c r="R12" s="206">
        <v>965</v>
      </c>
      <c r="S12" s="206">
        <v>677</v>
      </c>
      <c r="T12" s="411" t="s">
        <v>848</v>
      </c>
    </row>
    <row r="13" spans="1:20" s="421" customFormat="1" ht="54.75" customHeight="1">
      <c r="A13" s="146" t="s">
        <v>745</v>
      </c>
      <c r="B13" s="522">
        <v>48073</v>
      </c>
      <c r="C13" s="524">
        <v>21938</v>
      </c>
      <c r="D13" s="524">
        <v>33891</v>
      </c>
      <c r="E13" s="524">
        <v>15231</v>
      </c>
      <c r="F13" s="524">
        <v>5606</v>
      </c>
      <c r="G13" s="524">
        <v>1239</v>
      </c>
      <c r="H13" s="524">
        <v>27922</v>
      </c>
      <c r="I13" s="524">
        <v>13935</v>
      </c>
      <c r="J13" s="524">
        <v>363</v>
      </c>
      <c r="K13" s="524">
        <v>57</v>
      </c>
      <c r="L13" s="524">
        <v>14182</v>
      </c>
      <c r="M13" s="524">
        <v>6707</v>
      </c>
      <c r="N13" s="524">
        <v>12139</v>
      </c>
      <c r="O13" s="524">
        <v>5639</v>
      </c>
      <c r="P13" s="524">
        <v>797</v>
      </c>
      <c r="Q13" s="524">
        <v>137</v>
      </c>
      <c r="R13" s="524">
        <v>1246</v>
      </c>
      <c r="S13" s="538">
        <v>931</v>
      </c>
      <c r="T13" s="147" t="s">
        <v>745</v>
      </c>
    </row>
    <row r="14" spans="1:20" ht="19.5" customHeight="1">
      <c r="A14" s="220" t="s">
        <v>392</v>
      </c>
      <c r="B14" s="90"/>
      <c r="C14" s="9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39" t="s">
        <v>1075</v>
      </c>
      <c r="R14" s="126"/>
      <c r="S14" s="126"/>
      <c r="T14" s="126"/>
    </row>
    <row r="15" spans="1:20" ht="19.5" customHeight="1">
      <c r="A15" s="187" t="s">
        <v>1067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87" t="s">
        <v>1065</v>
      </c>
      <c r="R15" s="105"/>
      <c r="S15" s="105"/>
      <c r="T15" s="105"/>
    </row>
  </sheetData>
  <mergeCells count="23">
    <mergeCell ref="R5:S5"/>
    <mergeCell ref="D5:E5"/>
    <mergeCell ref="F5:G5"/>
    <mergeCell ref="H5:I5"/>
    <mergeCell ref="J5:K5"/>
    <mergeCell ref="L4:M4"/>
    <mergeCell ref="N4:O4"/>
    <mergeCell ref="P4:Q4"/>
    <mergeCell ref="R4:S4"/>
    <mergeCell ref="D4:E4"/>
    <mergeCell ref="F4:G4"/>
    <mergeCell ref="H4:I4"/>
    <mergeCell ref="J4:K4"/>
    <mergeCell ref="A1:R1"/>
    <mergeCell ref="S2:T2"/>
    <mergeCell ref="B3:C3"/>
    <mergeCell ref="D3:K3"/>
    <mergeCell ref="L3:S3"/>
    <mergeCell ref="A3:A7"/>
    <mergeCell ref="T3:T7"/>
    <mergeCell ref="L5:M5"/>
    <mergeCell ref="N5:O5"/>
    <mergeCell ref="P5:Q5"/>
  </mergeCells>
  <printOptions/>
  <pageMargins left="0.53" right="0.46" top="1" bottom="1" header="0.52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H12" sqref="H12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9.7109375" style="0" customWidth="1"/>
    <col min="4" max="4" width="8.7109375" style="0" customWidth="1"/>
    <col min="5" max="5" width="10.140625" style="0" customWidth="1"/>
    <col min="6" max="6" width="10.00390625" style="0" customWidth="1"/>
    <col min="7" max="7" width="10.28125" style="0" customWidth="1"/>
    <col min="8" max="8" width="8.7109375" style="0" customWidth="1"/>
    <col min="9" max="9" width="10.8515625" style="0" customWidth="1"/>
    <col min="10" max="11" width="10.7109375" style="0" customWidth="1"/>
    <col min="12" max="12" width="19.8515625" style="0" customWidth="1"/>
    <col min="13" max="13" width="9.140625" style="0" hidden="1" customWidth="1"/>
  </cols>
  <sheetData>
    <row r="1" spans="1:12" s="35" customFormat="1" ht="41.25" customHeight="1">
      <c r="A1" s="856" t="s">
        <v>231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</row>
    <row r="2" spans="1:14" s="9" customFormat="1" ht="18" customHeight="1">
      <c r="A2" s="40" t="s">
        <v>142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72" t="s">
        <v>136</v>
      </c>
      <c r="M2" s="8"/>
      <c r="N2" s="8"/>
    </row>
    <row r="3" spans="1:14" s="5" customFormat="1" ht="27.75" customHeight="1">
      <c r="A3" s="857" t="s">
        <v>1183</v>
      </c>
      <c r="B3" s="904" t="s">
        <v>143</v>
      </c>
      <c r="C3" s="895" t="s">
        <v>144</v>
      </c>
      <c r="D3" s="897"/>
      <c r="E3" s="897"/>
      <c r="F3" s="897"/>
      <c r="G3" s="897" t="s">
        <v>137</v>
      </c>
      <c r="H3" s="897"/>
      <c r="I3" s="904" t="s">
        <v>145</v>
      </c>
      <c r="J3" s="904" t="s">
        <v>146</v>
      </c>
      <c r="K3" s="904" t="s">
        <v>154</v>
      </c>
      <c r="L3" s="860" t="s">
        <v>1182</v>
      </c>
      <c r="M3" s="12"/>
      <c r="N3" s="12"/>
    </row>
    <row r="4" spans="1:14" s="5" customFormat="1" ht="48" customHeight="1">
      <c r="A4" s="858"/>
      <c r="B4" s="859"/>
      <c r="C4" s="24" t="s">
        <v>155</v>
      </c>
      <c r="D4" s="29" t="s">
        <v>156</v>
      </c>
      <c r="E4" s="29" t="s">
        <v>157</v>
      </c>
      <c r="F4" s="29" t="s">
        <v>158</v>
      </c>
      <c r="G4" s="29" t="s">
        <v>159</v>
      </c>
      <c r="H4" s="29" t="s">
        <v>160</v>
      </c>
      <c r="I4" s="859"/>
      <c r="J4" s="859"/>
      <c r="K4" s="859"/>
      <c r="L4" s="861"/>
      <c r="M4" s="12"/>
      <c r="N4" s="12"/>
    </row>
    <row r="5" spans="1:13" s="12" customFormat="1" ht="21.75" customHeight="1">
      <c r="A5" s="20" t="s">
        <v>1172</v>
      </c>
      <c r="B5" s="248">
        <v>268</v>
      </c>
      <c r="C5" s="248">
        <v>205</v>
      </c>
      <c r="D5" s="248">
        <v>19</v>
      </c>
      <c r="E5" s="248">
        <v>19</v>
      </c>
      <c r="F5" s="248">
        <v>69</v>
      </c>
      <c r="G5" s="248">
        <v>62</v>
      </c>
      <c r="H5" s="248">
        <v>36</v>
      </c>
      <c r="I5" s="248">
        <v>3</v>
      </c>
      <c r="J5" s="248">
        <v>60</v>
      </c>
      <c r="K5" s="22">
        <v>0</v>
      </c>
      <c r="L5" s="854" t="s">
        <v>1150</v>
      </c>
      <c r="M5" s="853"/>
    </row>
    <row r="6" spans="1:13" s="12" customFormat="1" ht="21.75" customHeight="1">
      <c r="A6" s="20" t="s">
        <v>125</v>
      </c>
      <c r="B6" s="248">
        <v>215</v>
      </c>
      <c r="C6" s="248">
        <v>155</v>
      </c>
      <c r="D6" s="248">
        <v>7</v>
      </c>
      <c r="E6" s="248">
        <v>38</v>
      </c>
      <c r="F6" s="248">
        <v>37</v>
      </c>
      <c r="G6" s="248">
        <v>31</v>
      </c>
      <c r="H6" s="248">
        <v>42</v>
      </c>
      <c r="I6" s="248" t="s">
        <v>1279</v>
      </c>
      <c r="J6" s="248">
        <v>60</v>
      </c>
      <c r="K6" s="22">
        <v>0</v>
      </c>
      <c r="L6" s="855" t="s">
        <v>1152</v>
      </c>
      <c r="M6" s="855"/>
    </row>
    <row r="7" spans="1:13" s="18" customFormat="1" ht="21.75" customHeight="1">
      <c r="A7" s="20" t="s">
        <v>1173</v>
      </c>
      <c r="B7" s="250">
        <v>268</v>
      </c>
      <c r="C7" s="250">
        <v>206</v>
      </c>
      <c r="D7" s="250">
        <v>19</v>
      </c>
      <c r="E7" s="250">
        <v>19</v>
      </c>
      <c r="F7" s="250">
        <v>71</v>
      </c>
      <c r="G7" s="250">
        <v>58</v>
      </c>
      <c r="H7" s="250">
        <v>39</v>
      </c>
      <c r="I7" s="250">
        <v>2</v>
      </c>
      <c r="J7" s="250">
        <v>60</v>
      </c>
      <c r="K7" s="23">
        <v>0</v>
      </c>
      <c r="L7" s="853" t="s">
        <v>1154</v>
      </c>
      <c r="M7" s="853"/>
    </row>
    <row r="8" spans="1:13" s="18" customFormat="1" ht="21.75" customHeight="1">
      <c r="A8" s="21" t="s">
        <v>126</v>
      </c>
      <c r="B8" s="250">
        <v>215</v>
      </c>
      <c r="C8" s="250">
        <v>161</v>
      </c>
      <c r="D8" s="250">
        <v>7</v>
      </c>
      <c r="E8" s="250">
        <v>38</v>
      </c>
      <c r="F8" s="250">
        <v>36</v>
      </c>
      <c r="G8" s="250">
        <v>36</v>
      </c>
      <c r="H8" s="250">
        <v>44</v>
      </c>
      <c r="I8" s="250" t="s">
        <v>1279</v>
      </c>
      <c r="J8" s="250">
        <v>54</v>
      </c>
      <c r="K8" s="23">
        <v>0</v>
      </c>
      <c r="L8" s="855" t="s">
        <v>1156</v>
      </c>
      <c r="M8" s="855"/>
    </row>
    <row r="9" spans="1:13" s="18" customFormat="1" ht="21.75" customHeight="1">
      <c r="A9" s="21" t="s">
        <v>1174</v>
      </c>
      <c r="B9" s="648">
        <v>269</v>
      </c>
      <c r="C9" s="250">
        <v>207</v>
      </c>
      <c r="D9" s="250">
        <v>19</v>
      </c>
      <c r="E9" s="250">
        <v>19</v>
      </c>
      <c r="F9" s="250">
        <v>71</v>
      </c>
      <c r="G9" s="250">
        <v>58</v>
      </c>
      <c r="H9" s="250">
        <v>40</v>
      </c>
      <c r="I9" s="250">
        <v>2</v>
      </c>
      <c r="J9" s="250">
        <v>60</v>
      </c>
      <c r="K9" s="23">
        <v>0</v>
      </c>
      <c r="L9" s="853" t="s">
        <v>1159</v>
      </c>
      <c r="M9" s="853"/>
    </row>
    <row r="10" spans="1:13" s="18" customFormat="1" ht="21.75" customHeight="1">
      <c r="A10" s="21" t="s">
        <v>1280</v>
      </c>
      <c r="B10" s="648">
        <v>215</v>
      </c>
      <c r="C10" s="250">
        <v>161</v>
      </c>
      <c r="D10" s="250">
        <v>7</v>
      </c>
      <c r="E10" s="250">
        <v>38</v>
      </c>
      <c r="F10" s="250">
        <v>40</v>
      </c>
      <c r="G10" s="250">
        <v>35</v>
      </c>
      <c r="H10" s="250">
        <v>41</v>
      </c>
      <c r="I10" s="250" t="s">
        <v>1279</v>
      </c>
      <c r="J10" s="250">
        <v>54</v>
      </c>
      <c r="K10" s="23">
        <v>0</v>
      </c>
      <c r="L10" s="853" t="s">
        <v>1161</v>
      </c>
      <c r="M10" s="853"/>
    </row>
    <row r="11" spans="1:13" s="18" customFormat="1" ht="21.75" customHeight="1">
      <c r="A11" s="16" t="s">
        <v>264</v>
      </c>
      <c r="B11" s="250">
        <v>626</v>
      </c>
      <c r="C11" s="250">
        <v>479</v>
      </c>
      <c r="D11" s="250">
        <v>26</v>
      </c>
      <c r="E11" s="250">
        <v>138</v>
      </c>
      <c r="F11" s="250">
        <v>121</v>
      </c>
      <c r="G11" s="250">
        <v>107</v>
      </c>
      <c r="H11" s="250">
        <v>87</v>
      </c>
      <c r="I11" s="250">
        <v>2</v>
      </c>
      <c r="J11" s="250">
        <v>145</v>
      </c>
      <c r="K11" s="23">
        <v>0</v>
      </c>
      <c r="L11" s="287" t="s">
        <v>722</v>
      </c>
      <c r="M11" s="556"/>
    </row>
    <row r="12" spans="1:13" s="18" customFormat="1" ht="21.75" customHeight="1">
      <c r="A12" s="16" t="s">
        <v>717</v>
      </c>
      <c r="B12" s="250">
        <v>587</v>
      </c>
      <c r="C12" s="250">
        <v>457</v>
      </c>
      <c r="D12" s="250">
        <v>25</v>
      </c>
      <c r="E12" s="250">
        <v>131</v>
      </c>
      <c r="F12" s="250">
        <v>102</v>
      </c>
      <c r="G12" s="250">
        <v>84</v>
      </c>
      <c r="H12" s="250">
        <v>115</v>
      </c>
      <c r="I12" s="250">
        <v>2</v>
      </c>
      <c r="J12" s="250">
        <v>128</v>
      </c>
      <c r="K12" s="23">
        <v>0</v>
      </c>
      <c r="L12" s="287" t="s">
        <v>717</v>
      </c>
      <c r="M12" s="556"/>
    </row>
    <row r="13" spans="1:14" s="14" customFormat="1" ht="21.75" customHeight="1">
      <c r="A13" s="37" t="s">
        <v>719</v>
      </c>
      <c r="B13" s="251">
        <f>SUM(B14:B15)</f>
        <v>624</v>
      </c>
      <c r="C13" s="251">
        <f aca="true" t="shared" si="0" ref="C13:J13">SUM(C14:C15)</f>
        <v>477</v>
      </c>
      <c r="D13" s="251">
        <f t="shared" si="0"/>
        <v>26</v>
      </c>
      <c r="E13" s="251">
        <f t="shared" si="0"/>
        <v>112</v>
      </c>
      <c r="F13" s="251">
        <f t="shared" si="0"/>
        <v>125</v>
      </c>
      <c r="G13" s="251">
        <f t="shared" si="0"/>
        <v>139</v>
      </c>
      <c r="H13" s="251">
        <f t="shared" si="0"/>
        <v>75</v>
      </c>
      <c r="I13" s="251">
        <f t="shared" si="0"/>
        <v>2</v>
      </c>
      <c r="J13" s="251">
        <f t="shared" si="0"/>
        <v>145</v>
      </c>
      <c r="K13" s="647">
        <v>0</v>
      </c>
      <c r="L13" s="254" t="s">
        <v>719</v>
      </c>
      <c r="M13" s="13"/>
      <c r="N13" s="13"/>
    </row>
    <row r="14" spans="1:12" s="18" customFormat="1" ht="21.75" customHeight="1">
      <c r="A14" s="79" t="s">
        <v>1180</v>
      </c>
      <c r="B14" s="250">
        <f>C14+I14+J14</f>
        <v>272</v>
      </c>
      <c r="C14" s="250">
        <f>SUM(D14:H14)</f>
        <v>213</v>
      </c>
      <c r="D14" s="250">
        <v>7</v>
      </c>
      <c r="E14" s="250">
        <v>63</v>
      </c>
      <c r="F14" s="250">
        <v>50</v>
      </c>
      <c r="G14" s="250">
        <v>52</v>
      </c>
      <c r="H14" s="250">
        <v>41</v>
      </c>
      <c r="I14" s="767">
        <v>0</v>
      </c>
      <c r="J14" s="250">
        <v>59</v>
      </c>
      <c r="K14" s="23">
        <v>0</v>
      </c>
      <c r="L14" s="287" t="s">
        <v>1204</v>
      </c>
    </row>
    <row r="15" spans="1:12" s="18" customFormat="1" ht="21.75" customHeight="1">
      <c r="A15" s="80" t="s">
        <v>163</v>
      </c>
      <c r="B15" s="649">
        <f>C15+I15+J15</f>
        <v>352</v>
      </c>
      <c r="C15" s="252">
        <f>SUM(D15:H15)</f>
        <v>264</v>
      </c>
      <c r="D15" s="252">
        <v>19</v>
      </c>
      <c r="E15" s="252">
        <v>49</v>
      </c>
      <c r="F15" s="252">
        <v>75</v>
      </c>
      <c r="G15" s="252">
        <v>87</v>
      </c>
      <c r="H15" s="252">
        <v>34</v>
      </c>
      <c r="I15" s="252">
        <v>2</v>
      </c>
      <c r="J15" s="252">
        <v>86</v>
      </c>
      <c r="K15" s="34">
        <v>0</v>
      </c>
      <c r="L15" s="288" t="s">
        <v>201</v>
      </c>
    </row>
    <row r="16" spans="1:11" s="5" customFormat="1" ht="18.75" customHeight="1">
      <c r="A16" s="1" t="s">
        <v>1144</v>
      </c>
      <c r="K16" s="5" t="s">
        <v>124</v>
      </c>
    </row>
    <row r="17" s="25" customFormat="1" ht="13.5">
      <c r="A17" s="25" t="s">
        <v>365</v>
      </c>
    </row>
    <row r="18" s="25" customFormat="1" ht="13.5"/>
    <row r="19" s="25" customFormat="1" ht="13.5"/>
    <row r="20" s="25" customFormat="1" ht="13.5"/>
    <row r="21" s="25" customFormat="1" ht="13.5"/>
    <row r="22" s="25" customFormat="1" ht="13.5"/>
    <row r="23" s="25" customFormat="1" ht="13.5"/>
    <row r="24" s="25" customFormat="1" ht="13.5"/>
    <row r="25" s="25" customFormat="1" ht="13.5"/>
    <row r="26" s="25" customFormat="1" ht="13.5"/>
    <row r="27" s="25" customFormat="1" ht="13.5"/>
    <row r="28" s="25" customFormat="1" ht="13.5"/>
    <row r="29" s="25" customFormat="1" ht="13.5"/>
    <row r="30" s="25" customFormat="1" ht="13.5"/>
    <row r="31" s="25" customFormat="1" ht="13.5"/>
    <row r="32" s="25" customFormat="1" ht="13.5"/>
    <row r="33" s="25" customFormat="1" ht="13.5"/>
    <row r="34" s="25" customFormat="1" ht="13.5"/>
    <row r="35" s="25" customFormat="1" ht="13.5"/>
    <row r="36" s="25" customFormat="1" ht="13.5"/>
  </sheetData>
  <mergeCells count="15">
    <mergeCell ref="A1:L1"/>
    <mergeCell ref="A3:A4"/>
    <mergeCell ref="B3:B4"/>
    <mergeCell ref="C3:F3"/>
    <mergeCell ref="G3:H3"/>
    <mergeCell ref="I3:I4"/>
    <mergeCell ref="J3:J4"/>
    <mergeCell ref="K3:K4"/>
    <mergeCell ref="L3:L4"/>
    <mergeCell ref="L9:M9"/>
    <mergeCell ref="L10:M10"/>
    <mergeCell ref="L5:M5"/>
    <mergeCell ref="L6:M6"/>
    <mergeCell ref="L7:M7"/>
    <mergeCell ref="L8:M8"/>
  </mergeCells>
  <printOptions/>
  <pageMargins left="0.22" right="0.43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B8" sqref="B8"/>
    </sheetView>
  </sheetViews>
  <sheetFormatPr defaultColWidth="9.140625" defaultRowHeight="12.75"/>
  <cols>
    <col min="1" max="1" width="11.8515625" style="0" customWidth="1"/>
    <col min="2" max="2" width="50.140625" style="571" customWidth="1"/>
    <col min="3" max="3" width="18.7109375" style="0" customWidth="1"/>
    <col min="4" max="4" width="24.28125" style="0" customWidth="1"/>
    <col min="5" max="5" width="25.140625" style="0" customWidth="1"/>
    <col min="6" max="6" width="22.7109375" style="0" customWidth="1"/>
  </cols>
  <sheetData>
    <row r="1" ht="26.25" customHeight="1"/>
    <row r="2" spans="1:6" ht="26.25" customHeight="1">
      <c r="A2" s="1089" t="s">
        <v>807</v>
      </c>
      <c r="B2" s="1090"/>
      <c r="C2" s="1090"/>
      <c r="D2" s="1090"/>
      <c r="E2" s="1090"/>
      <c r="F2" s="1090"/>
    </row>
    <row r="3" ht="26.25" customHeight="1">
      <c r="A3" s="539"/>
    </row>
    <row r="4" spans="1:6" ht="23.25" customHeight="1">
      <c r="A4" s="661" t="s">
        <v>1026</v>
      </c>
      <c r="B4" s="662" t="s">
        <v>1350</v>
      </c>
      <c r="C4" s="662" t="s">
        <v>1351</v>
      </c>
      <c r="D4" s="1096" t="s">
        <v>1352</v>
      </c>
      <c r="E4" s="1097"/>
      <c r="F4" s="1098"/>
    </row>
    <row r="5" spans="1:6" ht="24" customHeight="1">
      <c r="A5" s="663" t="s">
        <v>1368</v>
      </c>
      <c r="B5" s="1099" t="s">
        <v>854</v>
      </c>
      <c r="C5" s="1099" t="s">
        <v>855</v>
      </c>
      <c r="D5" s="662" t="s">
        <v>1353</v>
      </c>
      <c r="E5" s="662" t="s">
        <v>1354</v>
      </c>
      <c r="F5" s="662" t="s">
        <v>1355</v>
      </c>
    </row>
    <row r="6" spans="1:6" ht="24.75" customHeight="1">
      <c r="A6" s="664"/>
      <c r="B6" s="1100"/>
      <c r="C6" s="1100"/>
      <c r="D6" s="665" t="s">
        <v>856</v>
      </c>
      <c r="E6" s="665" t="s">
        <v>857</v>
      </c>
      <c r="F6" s="665" t="s">
        <v>858</v>
      </c>
    </row>
    <row r="7" spans="1:6" s="25" customFormat="1" ht="15" customHeight="1">
      <c r="A7" s="666">
        <v>2007</v>
      </c>
      <c r="B7" s="667"/>
      <c r="C7" s="668"/>
      <c r="D7" s="669">
        <v>967</v>
      </c>
      <c r="E7" s="669">
        <v>56</v>
      </c>
      <c r="F7" s="666">
        <v>34</v>
      </c>
    </row>
    <row r="8" spans="1:6" ht="15" customHeight="1">
      <c r="A8" s="687">
        <v>2008</v>
      </c>
      <c r="B8" s="688"/>
      <c r="C8" s="689"/>
      <c r="D8" s="690">
        <f>D9+D15+D22</f>
        <v>676</v>
      </c>
      <c r="E8" s="690">
        <f>E9+E15+E22</f>
        <v>27</v>
      </c>
      <c r="F8" s="691">
        <f>F9+F15+F22</f>
        <v>11</v>
      </c>
    </row>
    <row r="9" spans="1:6" ht="15" customHeight="1">
      <c r="A9" s="692" t="s">
        <v>116</v>
      </c>
      <c r="B9" s="693"/>
      <c r="C9" s="694"/>
      <c r="D9" s="695">
        <f>SUM(D10:D14)</f>
        <v>97</v>
      </c>
      <c r="E9" s="695">
        <v>6</v>
      </c>
      <c r="F9" s="696">
        <v>2</v>
      </c>
    </row>
    <row r="10" spans="1:6" ht="15" customHeight="1">
      <c r="A10" s="1092"/>
      <c r="B10" s="671" t="s">
        <v>106</v>
      </c>
      <c r="C10" s="672" t="s">
        <v>107</v>
      </c>
      <c r="D10" s="673">
        <v>14</v>
      </c>
      <c r="E10" s="673">
        <v>2</v>
      </c>
      <c r="F10" s="674">
        <v>0</v>
      </c>
    </row>
    <row r="11" spans="1:6" ht="15" customHeight="1">
      <c r="A11" s="1092"/>
      <c r="B11" s="671" t="s">
        <v>108</v>
      </c>
      <c r="C11" s="672" t="s">
        <v>109</v>
      </c>
      <c r="D11" s="673">
        <v>22</v>
      </c>
      <c r="E11" s="675">
        <v>0</v>
      </c>
      <c r="F11" s="670">
        <v>1</v>
      </c>
    </row>
    <row r="12" spans="1:6" ht="15" customHeight="1">
      <c r="A12" s="1092"/>
      <c r="B12" s="671" t="s">
        <v>110</v>
      </c>
      <c r="C12" s="672" t="s">
        <v>111</v>
      </c>
      <c r="D12" s="673">
        <v>11</v>
      </c>
      <c r="E12" s="675">
        <v>0</v>
      </c>
      <c r="F12" s="674">
        <v>0</v>
      </c>
    </row>
    <row r="13" spans="1:6" ht="15" customHeight="1">
      <c r="A13" s="1092"/>
      <c r="B13" s="671" t="s">
        <v>112</v>
      </c>
      <c r="C13" s="672" t="s">
        <v>113</v>
      </c>
      <c r="D13" s="673">
        <v>40</v>
      </c>
      <c r="E13" s="673">
        <v>4</v>
      </c>
      <c r="F13" s="670">
        <v>1</v>
      </c>
    </row>
    <row r="14" spans="1:6" ht="15" customHeight="1">
      <c r="A14" s="1093"/>
      <c r="B14" s="671" t="s">
        <v>114</v>
      </c>
      <c r="C14" s="672" t="s">
        <v>115</v>
      </c>
      <c r="D14" s="673">
        <v>10</v>
      </c>
      <c r="E14" s="675">
        <v>0</v>
      </c>
      <c r="F14" s="674">
        <v>0</v>
      </c>
    </row>
    <row r="15" spans="1:6" ht="15" customHeight="1">
      <c r="A15" s="697" t="s">
        <v>1356</v>
      </c>
      <c r="B15" s="698"/>
      <c r="C15" s="699"/>
      <c r="D15" s="700">
        <f>SUM(D16:D21)</f>
        <v>219</v>
      </c>
      <c r="E15" s="700">
        <f>SUM(E16:E21)</f>
        <v>11</v>
      </c>
      <c r="F15" s="701">
        <f>SUM(F16:F21)</f>
        <v>5</v>
      </c>
    </row>
    <row r="16" spans="1:6" ht="15" customHeight="1">
      <c r="A16" s="663"/>
      <c r="B16" s="678" t="s">
        <v>1357</v>
      </c>
      <c r="C16" s="672" t="s">
        <v>1358</v>
      </c>
      <c r="D16" s="673">
        <v>113</v>
      </c>
      <c r="E16" s="673">
        <v>6</v>
      </c>
      <c r="F16" s="679">
        <v>1</v>
      </c>
    </row>
    <row r="17" spans="1:6" ht="15" customHeight="1">
      <c r="A17" s="680"/>
      <c r="B17" s="678" t="s">
        <v>1359</v>
      </c>
      <c r="C17" s="672" t="s">
        <v>1360</v>
      </c>
      <c r="D17" s="673">
        <v>21</v>
      </c>
      <c r="E17" s="673">
        <v>1</v>
      </c>
      <c r="F17" s="679">
        <v>2</v>
      </c>
    </row>
    <row r="18" spans="1:6" ht="15" customHeight="1">
      <c r="A18" s="680"/>
      <c r="B18" s="678" t="s">
        <v>1361</v>
      </c>
      <c r="C18" s="672" t="s">
        <v>1362</v>
      </c>
      <c r="D18" s="673">
        <v>37</v>
      </c>
      <c r="E18" s="673">
        <v>3</v>
      </c>
      <c r="F18" s="674">
        <v>0</v>
      </c>
    </row>
    <row r="19" spans="1:6" ht="15" customHeight="1">
      <c r="A19" s="680"/>
      <c r="B19" s="678" t="s">
        <v>1369</v>
      </c>
      <c r="C19" s="672" t="s">
        <v>1363</v>
      </c>
      <c r="D19" s="673">
        <v>21</v>
      </c>
      <c r="E19" s="673">
        <v>1</v>
      </c>
      <c r="F19" s="674">
        <v>0</v>
      </c>
    </row>
    <row r="20" spans="1:6" ht="15" customHeight="1">
      <c r="A20" s="680"/>
      <c r="B20" s="678" t="s">
        <v>1364</v>
      </c>
      <c r="C20" s="672" t="s">
        <v>1365</v>
      </c>
      <c r="D20" s="673">
        <v>15</v>
      </c>
      <c r="E20" s="675">
        <v>0</v>
      </c>
      <c r="F20" s="679">
        <v>2</v>
      </c>
    </row>
    <row r="21" spans="1:6" ht="15" customHeight="1">
      <c r="A21" s="680"/>
      <c r="B21" s="678" t="s">
        <v>1366</v>
      </c>
      <c r="C21" s="672" t="s">
        <v>1367</v>
      </c>
      <c r="D21" s="673">
        <v>12</v>
      </c>
      <c r="E21" s="675">
        <v>0</v>
      </c>
      <c r="F21" s="674">
        <v>0</v>
      </c>
    </row>
    <row r="22" spans="1:6" ht="15" customHeight="1">
      <c r="A22" s="702" t="s">
        <v>409</v>
      </c>
      <c r="B22" s="698"/>
      <c r="C22" s="699"/>
      <c r="D22" s="703">
        <f>SUM(D23:D26)</f>
        <v>360</v>
      </c>
      <c r="E22" s="703">
        <f>SUM(E23:E26)</f>
        <v>10</v>
      </c>
      <c r="F22" s="704">
        <f>SUM(F23:F26)</f>
        <v>4</v>
      </c>
    </row>
    <row r="23" spans="1:6" ht="15" customHeight="1">
      <c r="A23" s="1094"/>
      <c r="B23" s="676" t="s">
        <v>1370</v>
      </c>
      <c r="C23" s="677" t="s">
        <v>410</v>
      </c>
      <c r="D23" s="677">
        <v>30</v>
      </c>
      <c r="E23" s="681">
        <f>-F23</f>
        <v>0</v>
      </c>
      <c r="F23" s="682">
        <f>-F32</f>
        <v>0</v>
      </c>
    </row>
    <row r="24" spans="1:6" ht="15" customHeight="1">
      <c r="A24" s="1094"/>
      <c r="B24" s="676" t="s">
        <v>1371</v>
      </c>
      <c r="C24" s="677" t="s">
        <v>411</v>
      </c>
      <c r="D24" s="677">
        <v>100</v>
      </c>
      <c r="E24" s="677">
        <v>4</v>
      </c>
      <c r="F24" s="683">
        <v>1</v>
      </c>
    </row>
    <row r="25" spans="1:6" ht="15" customHeight="1">
      <c r="A25" s="1094"/>
      <c r="B25" s="676" t="s">
        <v>1372</v>
      </c>
      <c r="C25" s="677" t="s">
        <v>412</v>
      </c>
      <c r="D25" s="677">
        <v>110</v>
      </c>
      <c r="E25" s="677">
        <v>2</v>
      </c>
      <c r="F25" s="683">
        <v>2</v>
      </c>
    </row>
    <row r="26" spans="1:6" ht="15" customHeight="1">
      <c r="A26" s="1095"/>
      <c r="B26" s="684" t="s">
        <v>1373</v>
      </c>
      <c r="C26" s="685" t="s">
        <v>413</v>
      </c>
      <c r="D26" s="685">
        <v>120</v>
      </c>
      <c r="E26" s="685">
        <v>4</v>
      </c>
      <c r="F26" s="686">
        <v>1</v>
      </c>
    </row>
    <row r="27" spans="1:6" ht="20.25" customHeight="1">
      <c r="A27" s="540" t="s">
        <v>806</v>
      </c>
      <c r="B27" s="572"/>
      <c r="C27" s="1091" t="s">
        <v>808</v>
      </c>
      <c r="D27" s="1091"/>
      <c r="E27" s="1091"/>
      <c r="F27" s="1091"/>
    </row>
    <row r="31" spans="2:11" ht="12.75">
      <c r="B31" s="35"/>
      <c r="C31" s="35"/>
      <c r="D31" s="35"/>
      <c r="E31" s="39"/>
      <c r="F31" s="72"/>
      <c r="G31" s="72"/>
      <c r="H31" s="72"/>
      <c r="I31" s="72"/>
      <c r="J31" s="72"/>
      <c r="K31" s="72"/>
    </row>
    <row r="32" spans="6:11" ht="12.75">
      <c r="F32" s="742"/>
      <c r="G32" s="742"/>
      <c r="H32" s="742"/>
      <c r="I32" s="742"/>
      <c r="J32" s="742"/>
      <c r="K32" s="742"/>
    </row>
  </sheetData>
  <mergeCells count="7">
    <mergeCell ref="A2:F2"/>
    <mergeCell ref="C27:F27"/>
    <mergeCell ref="A10:A14"/>
    <mergeCell ref="A23:A26"/>
    <mergeCell ref="D4:F4"/>
    <mergeCell ref="B5:B6"/>
    <mergeCell ref="C5:C6"/>
  </mergeCells>
  <printOptions/>
  <pageMargins left="0.89" right="0.46" top="1" bottom="0.54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workbookViewId="0" topLeftCell="A1">
      <selection activeCell="A20" sqref="A20"/>
    </sheetView>
  </sheetViews>
  <sheetFormatPr defaultColWidth="9.140625" defaultRowHeight="12.75"/>
  <cols>
    <col min="1" max="1" width="14.00390625" style="0" customWidth="1"/>
    <col min="3" max="3" width="8.7109375" style="0" customWidth="1"/>
    <col min="4" max="4" width="8.57421875" style="0" customWidth="1"/>
    <col min="5" max="5" width="7.8515625" style="0" customWidth="1"/>
    <col min="6" max="14" width="6.140625" style="0" customWidth="1"/>
    <col min="15" max="15" width="8.7109375" style="0" customWidth="1"/>
    <col min="16" max="16" width="7.28125" style="0" customWidth="1"/>
    <col min="17" max="19" width="8.57421875" style="0" customWidth="1"/>
    <col min="20" max="20" width="20.57421875" style="0" customWidth="1"/>
  </cols>
  <sheetData>
    <row r="1" spans="1:20" s="27" customFormat="1" ht="32.25" customHeight="1">
      <c r="A1" s="903" t="s">
        <v>202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</row>
    <row r="2" spans="1:20" s="9" customFormat="1" ht="13.5" customHeight="1">
      <c r="A2" s="40" t="s">
        <v>164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72" t="s">
        <v>141</v>
      </c>
    </row>
    <row r="3" spans="1:20" s="5" customFormat="1" ht="19.5" customHeight="1">
      <c r="A3" s="857" t="s">
        <v>204</v>
      </c>
      <c r="B3" s="904" t="s">
        <v>205</v>
      </c>
      <c r="C3" s="904" t="s">
        <v>206</v>
      </c>
      <c r="D3" s="904" t="s">
        <v>207</v>
      </c>
      <c r="E3" s="904" t="s">
        <v>208</v>
      </c>
      <c r="F3" s="843" t="s">
        <v>209</v>
      </c>
      <c r="G3" s="844"/>
      <c r="H3" s="844"/>
      <c r="I3" s="845"/>
      <c r="J3" s="844" t="s">
        <v>210</v>
      </c>
      <c r="K3" s="844"/>
      <c r="L3" s="844"/>
      <c r="M3" s="844"/>
      <c r="N3" s="844"/>
      <c r="O3" s="844"/>
      <c r="P3" s="844"/>
      <c r="Q3" s="904" t="s">
        <v>211</v>
      </c>
      <c r="R3" s="904" t="s">
        <v>1184</v>
      </c>
      <c r="S3" s="862" t="s">
        <v>212</v>
      </c>
      <c r="T3" s="848" t="s">
        <v>213</v>
      </c>
    </row>
    <row r="4" spans="1:20" s="5" customFormat="1" ht="48.75" customHeight="1">
      <c r="A4" s="841"/>
      <c r="B4" s="842"/>
      <c r="C4" s="842"/>
      <c r="D4" s="842"/>
      <c r="E4" s="842"/>
      <c r="F4" s="83" t="s">
        <v>214</v>
      </c>
      <c r="G4" s="83" t="s">
        <v>215</v>
      </c>
      <c r="H4" s="43" t="s">
        <v>216</v>
      </c>
      <c r="I4" s="83" t="s">
        <v>217</v>
      </c>
      <c r="J4" s="84" t="s">
        <v>218</v>
      </c>
      <c r="K4" s="83" t="s">
        <v>219</v>
      </c>
      <c r="L4" s="85" t="s">
        <v>220</v>
      </c>
      <c r="M4" s="83" t="s">
        <v>221</v>
      </c>
      <c r="N4" s="83" t="s">
        <v>222</v>
      </c>
      <c r="O4" s="44" t="s">
        <v>223</v>
      </c>
      <c r="P4" s="82" t="s">
        <v>224</v>
      </c>
      <c r="Q4" s="851"/>
      <c r="R4" s="851"/>
      <c r="S4" s="852"/>
      <c r="T4" s="839"/>
    </row>
    <row r="5" spans="1:21" s="5" customFormat="1" ht="24.75" customHeight="1">
      <c r="A5" s="70" t="s">
        <v>1172</v>
      </c>
      <c r="B5" s="768">
        <v>15</v>
      </c>
      <c r="C5" s="769">
        <v>0</v>
      </c>
      <c r="D5" s="769">
        <v>0</v>
      </c>
      <c r="E5" s="769">
        <v>0</v>
      </c>
      <c r="F5" s="769">
        <v>0</v>
      </c>
      <c r="G5" s="769">
        <v>0</v>
      </c>
      <c r="H5" s="769">
        <v>0</v>
      </c>
      <c r="I5" s="769">
        <v>0</v>
      </c>
      <c r="J5" s="769">
        <v>3</v>
      </c>
      <c r="K5" s="769">
        <v>1</v>
      </c>
      <c r="L5" s="769">
        <v>2</v>
      </c>
      <c r="M5" s="769">
        <v>0</v>
      </c>
      <c r="N5" s="769">
        <v>1</v>
      </c>
      <c r="O5" s="769">
        <v>0</v>
      </c>
      <c r="P5" s="769">
        <v>0</v>
      </c>
      <c r="Q5" s="769">
        <v>8</v>
      </c>
      <c r="R5" s="769">
        <v>0</v>
      </c>
      <c r="S5" s="22">
        <v>0</v>
      </c>
      <c r="T5" s="847" t="s">
        <v>1150</v>
      </c>
      <c r="U5" s="849"/>
    </row>
    <row r="6" spans="1:21" s="5" customFormat="1" ht="24.75" customHeight="1">
      <c r="A6" s="70" t="s">
        <v>125</v>
      </c>
      <c r="B6" s="768">
        <f>SUM(C6:S6)</f>
        <v>16</v>
      </c>
      <c r="C6" s="769">
        <v>0</v>
      </c>
      <c r="D6" s="769">
        <v>1</v>
      </c>
      <c r="E6" s="769">
        <v>0</v>
      </c>
      <c r="F6" s="769">
        <v>0</v>
      </c>
      <c r="G6" s="769">
        <v>0</v>
      </c>
      <c r="H6" s="769">
        <v>0</v>
      </c>
      <c r="I6" s="769">
        <v>1</v>
      </c>
      <c r="J6" s="769">
        <v>2</v>
      </c>
      <c r="K6" s="769">
        <v>2</v>
      </c>
      <c r="L6" s="769">
        <v>2</v>
      </c>
      <c r="M6" s="769">
        <v>1</v>
      </c>
      <c r="N6" s="769">
        <v>1</v>
      </c>
      <c r="O6" s="769">
        <v>0</v>
      </c>
      <c r="P6" s="769">
        <v>2</v>
      </c>
      <c r="Q6" s="769">
        <v>4</v>
      </c>
      <c r="R6" s="769" t="s">
        <v>1279</v>
      </c>
      <c r="S6" s="22">
        <v>0</v>
      </c>
      <c r="T6" s="850" t="s">
        <v>1152</v>
      </c>
      <c r="U6" s="850"/>
    </row>
    <row r="7" spans="1:21" s="5" customFormat="1" ht="24.75" customHeight="1">
      <c r="A7" s="70" t="s">
        <v>1173</v>
      </c>
      <c r="B7" s="768">
        <v>20</v>
      </c>
      <c r="C7" s="769">
        <f aca="true" t="shared" si="0" ref="C7:S7">SUM(C13:C21)</f>
        <v>0</v>
      </c>
      <c r="D7" s="769">
        <v>2</v>
      </c>
      <c r="E7" s="769">
        <f t="shared" si="0"/>
        <v>0</v>
      </c>
      <c r="F7" s="769">
        <f t="shared" si="0"/>
        <v>0</v>
      </c>
      <c r="G7" s="769">
        <f t="shared" si="0"/>
        <v>0</v>
      </c>
      <c r="H7" s="769">
        <f t="shared" si="0"/>
        <v>0</v>
      </c>
      <c r="I7" s="769">
        <v>2</v>
      </c>
      <c r="J7" s="769">
        <v>4</v>
      </c>
      <c r="K7" s="769">
        <v>5</v>
      </c>
      <c r="L7" s="769">
        <v>2</v>
      </c>
      <c r="M7" s="769">
        <f t="shared" si="0"/>
        <v>1</v>
      </c>
      <c r="N7" s="769">
        <v>1</v>
      </c>
      <c r="O7" s="769">
        <f>SUM(O13:O21)</f>
        <v>0</v>
      </c>
      <c r="P7" s="769">
        <v>1</v>
      </c>
      <c r="Q7" s="769">
        <v>7</v>
      </c>
      <c r="R7" s="769">
        <f t="shared" si="0"/>
        <v>0</v>
      </c>
      <c r="S7" s="22">
        <f t="shared" si="0"/>
        <v>0</v>
      </c>
      <c r="T7" s="849" t="s">
        <v>1154</v>
      </c>
      <c r="U7" s="849"/>
    </row>
    <row r="8" spans="1:21" s="5" customFormat="1" ht="24.75" customHeight="1">
      <c r="A8" s="71" t="s">
        <v>126</v>
      </c>
      <c r="B8" s="768">
        <f>SUM(C8:S8)</f>
        <v>7</v>
      </c>
      <c r="C8" s="769">
        <v>0</v>
      </c>
      <c r="D8" s="769">
        <v>1</v>
      </c>
      <c r="E8" s="769">
        <v>0</v>
      </c>
      <c r="F8" s="769">
        <v>0</v>
      </c>
      <c r="G8" s="769">
        <v>0</v>
      </c>
      <c r="H8" s="769">
        <v>0</v>
      </c>
      <c r="I8" s="769">
        <v>0</v>
      </c>
      <c r="J8" s="769">
        <v>0</v>
      </c>
      <c r="K8" s="769">
        <v>2</v>
      </c>
      <c r="L8" s="769">
        <v>0</v>
      </c>
      <c r="M8" s="769">
        <v>0</v>
      </c>
      <c r="N8" s="769">
        <v>0</v>
      </c>
      <c r="O8" s="769">
        <v>0</v>
      </c>
      <c r="P8" s="769">
        <v>0</v>
      </c>
      <c r="Q8" s="769">
        <v>4</v>
      </c>
      <c r="R8" s="769">
        <v>0</v>
      </c>
      <c r="S8" s="22">
        <v>0</v>
      </c>
      <c r="T8" s="850" t="s">
        <v>1156</v>
      </c>
      <c r="U8" s="850"/>
    </row>
    <row r="9" spans="1:20" s="19" customFormat="1" ht="24.75" customHeight="1">
      <c r="A9" s="16" t="s">
        <v>165</v>
      </c>
      <c r="B9" s="770">
        <v>27</v>
      </c>
      <c r="C9" s="767">
        <v>1</v>
      </c>
      <c r="D9" s="767">
        <v>2</v>
      </c>
      <c r="E9" s="769">
        <v>0</v>
      </c>
      <c r="F9" s="769">
        <v>0</v>
      </c>
      <c r="G9" s="769">
        <v>0</v>
      </c>
      <c r="H9" s="769">
        <v>0</v>
      </c>
      <c r="I9" s="769">
        <v>0</v>
      </c>
      <c r="J9" s="769">
        <v>0</v>
      </c>
      <c r="K9" s="767">
        <v>11</v>
      </c>
      <c r="L9" s="767">
        <v>1</v>
      </c>
      <c r="M9" s="767" t="s">
        <v>1279</v>
      </c>
      <c r="N9" s="767">
        <v>1</v>
      </c>
      <c r="O9" s="767" t="s">
        <v>1279</v>
      </c>
      <c r="P9" s="738">
        <v>1</v>
      </c>
      <c r="Q9" s="767">
        <v>10</v>
      </c>
      <c r="R9" s="767" t="s">
        <v>1279</v>
      </c>
      <c r="S9" s="23" t="s">
        <v>1279</v>
      </c>
      <c r="T9" s="17" t="s">
        <v>165</v>
      </c>
    </row>
    <row r="10" spans="1:20" s="19" customFormat="1" ht="24.75" customHeight="1">
      <c r="A10" s="16" t="s">
        <v>117</v>
      </c>
      <c r="B10" s="770">
        <v>26</v>
      </c>
      <c r="C10" s="767">
        <f aca="true" t="shared" si="1" ref="C10:S11">SUM(C13:C20)</f>
        <v>0</v>
      </c>
      <c r="D10" s="767">
        <f t="shared" si="1"/>
        <v>0</v>
      </c>
      <c r="E10" s="767">
        <f t="shared" si="1"/>
        <v>0</v>
      </c>
      <c r="F10" s="767">
        <f t="shared" si="1"/>
        <v>0</v>
      </c>
      <c r="G10" s="767">
        <f t="shared" si="1"/>
        <v>0</v>
      </c>
      <c r="H10" s="767">
        <f t="shared" si="1"/>
        <v>0</v>
      </c>
      <c r="I10" s="767">
        <f t="shared" si="1"/>
        <v>0</v>
      </c>
      <c r="J10" s="767">
        <v>8</v>
      </c>
      <c r="K10" s="767">
        <v>5</v>
      </c>
      <c r="L10" s="767">
        <v>0</v>
      </c>
      <c r="M10" s="767">
        <v>0</v>
      </c>
      <c r="N10" s="767">
        <v>4</v>
      </c>
      <c r="O10" s="767">
        <f t="shared" si="1"/>
        <v>0</v>
      </c>
      <c r="P10" s="738" t="s">
        <v>1277</v>
      </c>
      <c r="Q10" s="767">
        <v>9</v>
      </c>
      <c r="R10" s="767">
        <f t="shared" si="1"/>
        <v>0</v>
      </c>
      <c r="S10" s="767">
        <f t="shared" si="1"/>
        <v>0</v>
      </c>
      <c r="T10" s="17" t="s">
        <v>117</v>
      </c>
    </row>
    <row r="11" spans="1:20" s="19" customFormat="1" ht="24.75" customHeight="1">
      <c r="A11" s="16" t="s">
        <v>717</v>
      </c>
      <c r="B11" s="770">
        <v>35</v>
      </c>
      <c r="C11" s="767">
        <f t="shared" si="1"/>
        <v>0</v>
      </c>
      <c r="D11" s="767">
        <f t="shared" si="1"/>
        <v>0</v>
      </c>
      <c r="E11" s="767">
        <f t="shared" si="1"/>
        <v>0</v>
      </c>
      <c r="F11" s="767">
        <f t="shared" si="1"/>
        <v>0</v>
      </c>
      <c r="G11" s="767">
        <f t="shared" si="1"/>
        <v>0</v>
      </c>
      <c r="H11" s="767">
        <f t="shared" si="1"/>
        <v>0</v>
      </c>
      <c r="I11" s="767">
        <f t="shared" si="1"/>
        <v>0</v>
      </c>
      <c r="J11" s="767">
        <v>5</v>
      </c>
      <c r="K11" s="767">
        <v>5</v>
      </c>
      <c r="L11" s="767">
        <v>3</v>
      </c>
      <c r="M11" s="767"/>
      <c r="N11" s="767">
        <v>3</v>
      </c>
      <c r="O11" s="767">
        <f aca="true" t="shared" si="2" ref="O11:O20">SUM(O14:O21)</f>
        <v>0</v>
      </c>
      <c r="P11" s="738" t="s">
        <v>1277</v>
      </c>
      <c r="Q11" s="767">
        <v>19</v>
      </c>
      <c r="R11" s="767">
        <f>SUM(R14:R21)</f>
        <v>0</v>
      </c>
      <c r="S11" s="767">
        <f>SUM(S14:S21)</f>
        <v>0</v>
      </c>
      <c r="T11" s="17" t="s">
        <v>717</v>
      </c>
    </row>
    <row r="12" spans="1:20" s="14" customFormat="1" ht="24.75" customHeight="1">
      <c r="A12" s="15" t="s">
        <v>719</v>
      </c>
      <c r="B12" s="771">
        <f aca="true" t="shared" si="3" ref="B12:N12">SUM(B13:B20)</f>
        <v>27</v>
      </c>
      <c r="C12" s="778">
        <f aca="true" t="shared" si="4" ref="C12:H12">SUM(C15:C22)</f>
        <v>0</v>
      </c>
      <c r="D12" s="778">
        <f t="shared" si="4"/>
        <v>0</v>
      </c>
      <c r="E12" s="778">
        <f t="shared" si="4"/>
        <v>0</v>
      </c>
      <c r="F12" s="778">
        <f t="shared" si="4"/>
        <v>0</v>
      </c>
      <c r="G12" s="778">
        <f t="shared" si="4"/>
        <v>0</v>
      </c>
      <c r="H12" s="778">
        <f t="shared" si="4"/>
        <v>0</v>
      </c>
      <c r="I12" s="778">
        <v>0</v>
      </c>
      <c r="J12" s="771">
        <f t="shared" si="3"/>
        <v>5</v>
      </c>
      <c r="K12" s="771">
        <f t="shared" si="3"/>
        <v>14</v>
      </c>
      <c r="L12" s="771">
        <f t="shared" si="3"/>
        <v>0</v>
      </c>
      <c r="M12" s="771">
        <f t="shared" si="3"/>
        <v>1</v>
      </c>
      <c r="N12" s="771">
        <f t="shared" si="3"/>
        <v>1</v>
      </c>
      <c r="O12" s="778">
        <f t="shared" si="2"/>
        <v>0</v>
      </c>
      <c r="P12" s="709" t="s">
        <v>1277</v>
      </c>
      <c r="Q12" s="771">
        <f>SUM(Q13:Q20)</f>
        <v>6</v>
      </c>
      <c r="R12" s="778">
        <f>SUM(R15:R22)</f>
        <v>0</v>
      </c>
      <c r="S12" s="778">
        <f>SUM(S15:S22)</f>
        <v>0</v>
      </c>
      <c r="T12" s="707" t="s">
        <v>723</v>
      </c>
    </row>
    <row r="13" spans="1:20" s="5" customFormat="1" ht="24.75" customHeight="1">
      <c r="A13" s="36" t="s">
        <v>166</v>
      </c>
      <c r="B13" s="772">
        <f>SUM(C13:S13)</f>
        <v>2</v>
      </c>
      <c r="C13" s="767">
        <f aca="true" t="shared" si="5" ref="C13:H13">SUM(C16:C23)</f>
        <v>0</v>
      </c>
      <c r="D13" s="767">
        <f t="shared" si="5"/>
        <v>0</v>
      </c>
      <c r="E13" s="767">
        <f t="shared" si="5"/>
        <v>0</v>
      </c>
      <c r="F13" s="767">
        <f t="shared" si="5"/>
        <v>0</v>
      </c>
      <c r="G13" s="767">
        <f t="shared" si="5"/>
        <v>0</v>
      </c>
      <c r="H13" s="767">
        <f t="shared" si="5"/>
        <v>0</v>
      </c>
      <c r="I13" s="769">
        <v>0</v>
      </c>
      <c r="J13" s="769">
        <v>0</v>
      </c>
      <c r="K13" s="769">
        <v>0</v>
      </c>
      <c r="L13" s="769">
        <v>0</v>
      </c>
      <c r="M13" s="769">
        <v>1</v>
      </c>
      <c r="N13" s="769">
        <v>1</v>
      </c>
      <c r="O13" s="767">
        <f t="shared" si="2"/>
        <v>0</v>
      </c>
      <c r="P13" s="738" t="s">
        <v>1277</v>
      </c>
      <c r="Q13" s="773">
        <v>0</v>
      </c>
      <c r="R13" s="769" t="s">
        <v>1277</v>
      </c>
      <c r="S13" s="769" t="s">
        <v>1277</v>
      </c>
      <c r="T13" s="650" t="s">
        <v>167</v>
      </c>
    </row>
    <row r="14" spans="1:20" s="5" customFormat="1" ht="24.75" customHeight="1">
      <c r="A14" s="36" t="s">
        <v>168</v>
      </c>
      <c r="B14" s="772">
        <f aca="true" t="shared" si="6" ref="B14:B20">SUM(C14:S14)</f>
        <v>14</v>
      </c>
      <c r="C14" s="767">
        <f aca="true" t="shared" si="7" ref="C14:H14">SUM(C17:C24)</f>
        <v>0</v>
      </c>
      <c r="D14" s="767">
        <f t="shared" si="7"/>
        <v>0</v>
      </c>
      <c r="E14" s="767">
        <f t="shared" si="7"/>
        <v>0</v>
      </c>
      <c r="F14" s="767">
        <f t="shared" si="7"/>
        <v>0</v>
      </c>
      <c r="G14" s="767">
        <f t="shared" si="7"/>
        <v>0</v>
      </c>
      <c r="H14" s="767">
        <f t="shared" si="7"/>
        <v>0</v>
      </c>
      <c r="I14" s="767">
        <f>SUM(I17:I24)</f>
        <v>0</v>
      </c>
      <c r="J14" s="769">
        <v>3</v>
      </c>
      <c r="K14" s="773">
        <v>6</v>
      </c>
      <c r="L14" s="769">
        <v>0</v>
      </c>
      <c r="M14" s="769">
        <v>0</v>
      </c>
      <c r="N14" s="769">
        <v>0</v>
      </c>
      <c r="O14" s="767">
        <f t="shared" si="2"/>
        <v>0</v>
      </c>
      <c r="P14" s="738" t="s">
        <v>1277</v>
      </c>
      <c r="Q14" s="769">
        <v>5</v>
      </c>
      <c r="R14" s="769" t="s">
        <v>1277</v>
      </c>
      <c r="S14" s="769" t="s">
        <v>1277</v>
      </c>
      <c r="T14" s="650" t="s">
        <v>169</v>
      </c>
    </row>
    <row r="15" spans="1:20" s="5" customFormat="1" ht="24.75" customHeight="1">
      <c r="A15" s="36" t="s">
        <v>170</v>
      </c>
      <c r="B15" s="767">
        <v>0</v>
      </c>
      <c r="C15" s="767">
        <f aca="true" t="shared" si="8" ref="C15:H15">SUM(C18:C25)</f>
        <v>0</v>
      </c>
      <c r="D15" s="767">
        <f t="shared" si="8"/>
        <v>0</v>
      </c>
      <c r="E15" s="767">
        <f t="shared" si="8"/>
        <v>0</v>
      </c>
      <c r="F15" s="767">
        <f t="shared" si="8"/>
        <v>0</v>
      </c>
      <c r="G15" s="767">
        <f t="shared" si="8"/>
        <v>0</v>
      </c>
      <c r="H15" s="767">
        <f t="shared" si="8"/>
        <v>0</v>
      </c>
      <c r="I15" s="767">
        <f>SUM(I18:I25)</f>
        <v>0</v>
      </c>
      <c r="J15" s="769">
        <v>0</v>
      </c>
      <c r="K15" s="769">
        <v>0</v>
      </c>
      <c r="L15" s="769">
        <v>0</v>
      </c>
      <c r="M15" s="769">
        <v>0</v>
      </c>
      <c r="N15" s="769">
        <v>0</v>
      </c>
      <c r="O15" s="767">
        <f t="shared" si="2"/>
        <v>0</v>
      </c>
      <c r="P15" s="738" t="s">
        <v>1277</v>
      </c>
      <c r="Q15" s="769">
        <v>0</v>
      </c>
      <c r="R15" s="769" t="s">
        <v>1277</v>
      </c>
      <c r="S15" s="769" t="s">
        <v>1277</v>
      </c>
      <c r="T15" s="650" t="s">
        <v>171</v>
      </c>
    </row>
    <row r="16" spans="1:20" s="5" customFormat="1" ht="24.75" customHeight="1">
      <c r="A16" s="36" t="s">
        <v>172</v>
      </c>
      <c r="B16" s="767">
        <v>0</v>
      </c>
      <c r="C16" s="767">
        <f aca="true" t="shared" si="9" ref="C16:H16">SUM(C19:C26)</f>
        <v>0</v>
      </c>
      <c r="D16" s="767">
        <f t="shared" si="9"/>
        <v>0</v>
      </c>
      <c r="E16" s="767">
        <f t="shared" si="9"/>
        <v>0</v>
      </c>
      <c r="F16" s="767">
        <f t="shared" si="9"/>
        <v>0</v>
      </c>
      <c r="G16" s="767">
        <f t="shared" si="9"/>
        <v>0</v>
      </c>
      <c r="H16" s="767">
        <f t="shared" si="9"/>
        <v>0</v>
      </c>
      <c r="I16" s="769">
        <v>0</v>
      </c>
      <c r="J16" s="769">
        <v>0</v>
      </c>
      <c r="K16" s="769">
        <v>0</v>
      </c>
      <c r="L16" s="769">
        <v>0</v>
      </c>
      <c r="M16" s="769">
        <v>0</v>
      </c>
      <c r="N16" s="769">
        <v>0</v>
      </c>
      <c r="O16" s="767">
        <f t="shared" si="2"/>
        <v>0</v>
      </c>
      <c r="P16" s="738" t="s">
        <v>1277</v>
      </c>
      <c r="Q16" s="769">
        <v>0</v>
      </c>
      <c r="R16" s="769" t="s">
        <v>1277</v>
      </c>
      <c r="S16" s="769" t="s">
        <v>1277</v>
      </c>
      <c r="T16" s="650" t="s">
        <v>173</v>
      </c>
    </row>
    <row r="17" spans="1:20" s="5" customFormat="1" ht="24.75" customHeight="1">
      <c r="A17" s="36" t="s">
        <v>174</v>
      </c>
      <c r="B17" s="767">
        <v>0</v>
      </c>
      <c r="C17" s="767">
        <f aca="true" t="shared" si="10" ref="C17:H17">SUM(C20:C27)</f>
        <v>0</v>
      </c>
      <c r="D17" s="767">
        <f t="shared" si="10"/>
        <v>0</v>
      </c>
      <c r="E17" s="767">
        <f t="shared" si="10"/>
        <v>0</v>
      </c>
      <c r="F17" s="767">
        <f t="shared" si="10"/>
        <v>0</v>
      </c>
      <c r="G17" s="767">
        <f t="shared" si="10"/>
        <v>0</v>
      </c>
      <c r="H17" s="767">
        <f t="shared" si="10"/>
        <v>0</v>
      </c>
      <c r="I17" s="769">
        <v>0</v>
      </c>
      <c r="J17" s="769">
        <v>0</v>
      </c>
      <c r="K17" s="769">
        <v>0</v>
      </c>
      <c r="L17" s="769">
        <v>0</v>
      </c>
      <c r="M17" s="769">
        <v>0</v>
      </c>
      <c r="N17" s="769">
        <v>0</v>
      </c>
      <c r="O17" s="767">
        <f t="shared" si="2"/>
        <v>0</v>
      </c>
      <c r="P17" s="738" t="s">
        <v>1277</v>
      </c>
      <c r="Q17" s="769">
        <v>0</v>
      </c>
      <c r="R17" s="769" t="s">
        <v>1277</v>
      </c>
      <c r="S17" s="769" t="s">
        <v>1277</v>
      </c>
      <c r="T17" s="650" t="s">
        <v>175</v>
      </c>
    </row>
    <row r="18" spans="1:20" s="5" customFormat="1" ht="24.75" customHeight="1">
      <c r="A18" s="36" t="s">
        <v>176</v>
      </c>
      <c r="B18" s="772">
        <f t="shared" si="6"/>
        <v>10</v>
      </c>
      <c r="C18" s="767">
        <f aca="true" t="shared" si="11" ref="C18:H18">SUM(C21:C28)</f>
        <v>0</v>
      </c>
      <c r="D18" s="767">
        <f t="shared" si="11"/>
        <v>0</v>
      </c>
      <c r="E18" s="767">
        <f t="shared" si="11"/>
        <v>0</v>
      </c>
      <c r="F18" s="767">
        <f t="shared" si="11"/>
        <v>0</v>
      </c>
      <c r="G18" s="767">
        <f t="shared" si="11"/>
        <v>0</v>
      </c>
      <c r="H18" s="767">
        <f t="shared" si="11"/>
        <v>0</v>
      </c>
      <c r="I18" s="767">
        <f>SUM(I21:I28)</f>
        <v>0</v>
      </c>
      <c r="J18" s="769">
        <v>2</v>
      </c>
      <c r="K18" s="769">
        <v>8</v>
      </c>
      <c r="L18" s="769">
        <v>0</v>
      </c>
      <c r="M18" s="769">
        <v>0</v>
      </c>
      <c r="N18" s="769">
        <v>0</v>
      </c>
      <c r="O18" s="767">
        <f t="shared" si="2"/>
        <v>0</v>
      </c>
      <c r="P18" s="738" t="s">
        <v>1277</v>
      </c>
      <c r="Q18" s="769">
        <v>0</v>
      </c>
      <c r="R18" s="769" t="s">
        <v>1277</v>
      </c>
      <c r="S18" s="769" t="s">
        <v>1277</v>
      </c>
      <c r="T18" s="650" t="s">
        <v>177</v>
      </c>
    </row>
    <row r="19" spans="1:20" s="5" customFormat="1" ht="24.75" customHeight="1">
      <c r="A19" s="36" t="s">
        <v>178</v>
      </c>
      <c r="B19" s="767">
        <f aca="true" t="shared" si="12" ref="B19:H19">SUM(B22:B29)</f>
        <v>0</v>
      </c>
      <c r="C19" s="767">
        <f t="shared" si="12"/>
        <v>0</v>
      </c>
      <c r="D19" s="767">
        <f t="shared" si="12"/>
        <v>0</v>
      </c>
      <c r="E19" s="767">
        <f t="shared" si="12"/>
        <v>0</v>
      </c>
      <c r="F19" s="767">
        <f t="shared" si="12"/>
        <v>0</v>
      </c>
      <c r="G19" s="767">
        <f t="shared" si="12"/>
        <v>0</v>
      </c>
      <c r="H19" s="767">
        <f t="shared" si="12"/>
        <v>0</v>
      </c>
      <c r="I19" s="767">
        <f>SUM(I22:I29)</f>
        <v>0</v>
      </c>
      <c r="J19" s="769">
        <v>0</v>
      </c>
      <c r="K19" s="769">
        <v>0</v>
      </c>
      <c r="L19" s="769">
        <v>0</v>
      </c>
      <c r="M19" s="769">
        <v>0</v>
      </c>
      <c r="N19" s="769">
        <v>0</v>
      </c>
      <c r="O19" s="767">
        <f t="shared" si="2"/>
        <v>0</v>
      </c>
      <c r="P19" s="738" t="s">
        <v>1277</v>
      </c>
      <c r="Q19" s="769">
        <v>0</v>
      </c>
      <c r="R19" s="769" t="s">
        <v>1277</v>
      </c>
      <c r="S19" s="769" t="s">
        <v>1277</v>
      </c>
      <c r="T19" s="650" t="s">
        <v>179</v>
      </c>
    </row>
    <row r="20" spans="1:20" s="5" customFormat="1" ht="24.75" customHeight="1">
      <c r="A20" s="81" t="s">
        <v>180</v>
      </c>
      <c r="B20" s="774">
        <f t="shared" si="6"/>
        <v>1</v>
      </c>
      <c r="C20" s="776">
        <f aca="true" t="shared" si="13" ref="C20:H20">SUM(C23:C30)</f>
        <v>0</v>
      </c>
      <c r="D20" s="776">
        <f t="shared" si="13"/>
        <v>0</v>
      </c>
      <c r="E20" s="776">
        <f t="shared" si="13"/>
        <v>0</v>
      </c>
      <c r="F20" s="776">
        <f t="shared" si="13"/>
        <v>0</v>
      </c>
      <c r="G20" s="776">
        <f t="shared" si="13"/>
        <v>0</v>
      </c>
      <c r="H20" s="776">
        <f t="shared" si="13"/>
        <v>0</v>
      </c>
      <c r="I20" s="775">
        <v>0</v>
      </c>
      <c r="J20" s="775">
        <v>0</v>
      </c>
      <c r="K20" s="775">
        <v>0</v>
      </c>
      <c r="L20" s="775">
        <v>0</v>
      </c>
      <c r="M20" s="775">
        <v>0</v>
      </c>
      <c r="N20" s="775">
        <v>0</v>
      </c>
      <c r="O20" s="776">
        <f t="shared" si="2"/>
        <v>0</v>
      </c>
      <c r="P20" s="288" t="s">
        <v>1277</v>
      </c>
      <c r="Q20" s="775">
        <v>1</v>
      </c>
      <c r="R20" s="775" t="s">
        <v>1277</v>
      </c>
      <c r="S20" s="777" t="s">
        <v>1277</v>
      </c>
      <c r="T20" s="651" t="s">
        <v>181</v>
      </c>
    </row>
    <row r="21" spans="1:20" s="5" customFormat="1" ht="30" customHeight="1">
      <c r="A21" s="1" t="s">
        <v>982</v>
      </c>
      <c r="J21" s="840" t="s">
        <v>1169</v>
      </c>
      <c r="K21" s="840"/>
      <c r="L21" s="840"/>
      <c r="M21" s="840"/>
      <c r="N21" s="840"/>
      <c r="O21" s="840"/>
      <c r="P21" s="840"/>
      <c r="Q21" s="840"/>
      <c r="R21" s="840"/>
      <c r="S21" s="840"/>
      <c r="T21" s="840"/>
    </row>
    <row r="22" ht="12.75">
      <c r="A22" s="710" t="s">
        <v>983</v>
      </c>
    </row>
  </sheetData>
  <mergeCells count="17">
    <mergeCell ref="J21:T21"/>
    <mergeCell ref="A1:T1"/>
    <mergeCell ref="A3:A4"/>
    <mergeCell ref="B3:B4"/>
    <mergeCell ref="C3:C4"/>
    <mergeCell ref="D3:D4"/>
    <mergeCell ref="E3:E4"/>
    <mergeCell ref="F3:I3"/>
    <mergeCell ref="J3:P3"/>
    <mergeCell ref="T6:U6"/>
    <mergeCell ref="T7:U7"/>
    <mergeCell ref="T8:U8"/>
    <mergeCell ref="Q3:Q4"/>
    <mergeCell ref="R3:R4"/>
    <mergeCell ref="S3:S4"/>
    <mergeCell ref="T5:U5"/>
    <mergeCell ref="T3:T4"/>
  </mergeCells>
  <printOptions/>
  <pageMargins left="0.7480314960629921" right="0.7480314960629921" top="0.984251968503937" bottom="0.8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C1">
      <selection activeCell="U14" sqref="U14"/>
    </sheetView>
  </sheetViews>
  <sheetFormatPr defaultColWidth="9.140625" defaultRowHeight="12.75"/>
  <cols>
    <col min="3" max="5" width="7.28125" style="0" customWidth="1"/>
    <col min="6" max="6" width="11.00390625" style="0" customWidth="1"/>
    <col min="7" max="7" width="10.00390625" style="0" customWidth="1"/>
    <col min="8" max="9" width="8.00390625" style="0" customWidth="1"/>
    <col min="10" max="10" width="8.28125" style="0" customWidth="1"/>
    <col min="11" max="11" width="7.8515625" style="0" customWidth="1"/>
    <col min="12" max="12" width="10.140625" style="0" customWidth="1"/>
    <col min="13" max="13" width="7.7109375" style="0" customWidth="1"/>
    <col min="14" max="15" width="7.140625" style="0" customWidth="1"/>
    <col min="16" max="16" width="8.140625" style="0" customWidth="1"/>
    <col min="17" max="17" width="7.57421875" style="0" customWidth="1"/>
    <col min="18" max="18" width="8.140625" style="0" customWidth="1"/>
    <col min="19" max="19" width="7.57421875" style="0" customWidth="1"/>
    <col min="20" max="20" width="8.8515625" style="45" customWidth="1"/>
    <col min="21" max="21" width="8.8515625" style="0" customWidth="1"/>
    <col min="22" max="22" width="12.57421875" style="0" customWidth="1"/>
    <col min="23" max="29" width="14.140625" style="0" customWidth="1"/>
    <col min="30" max="37" width="11.140625" style="0" customWidth="1"/>
    <col min="38" max="38" width="22.00390625" style="0" customWidth="1"/>
  </cols>
  <sheetData>
    <row r="1" spans="1:21" s="27" customFormat="1" ht="32.25" customHeight="1">
      <c r="A1" s="903" t="s">
        <v>703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73"/>
    </row>
    <row r="2" spans="1:20" s="289" customFormat="1" ht="18" customHeight="1">
      <c r="A2" s="290" t="s">
        <v>951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829" t="s">
        <v>1206</v>
      </c>
      <c r="T2" s="829"/>
    </row>
    <row r="3" spans="1:22" s="48" customFormat="1" ht="27.75" customHeight="1">
      <c r="A3" s="830" t="s">
        <v>227</v>
      </c>
      <c r="B3" s="836" t="s">
        <v>952</v>
      </c>
      <c r="C3" s="846" t="s">
        <v>953</v>
      </c>
      <c r="D3" s="835"/>
      <c r="E3" s="835"/>
      <c r="F3" s="835"/>
      <c r="G3" s="835"/>
      <c r="H3" s="835"/>
      <c r="I3" s="835"/>
      <c r="J3" s="833"/>
      <c r="K3" s="834"/>
      <c r="L3" s="846" t="s">
        <v>997</v>
      </c>
      <c r="M3" s="833"/>
      <c r="N3" s="833"/>
      <c r="O3" s="833"/>
      <c r="P3" s="833"/>
      <c r="Q3" s="834"/>
      <c r="R3" s="846" t="s">
        <v>954</v>
      </c>
      <c r="S3" s="833"/>
      <c r="T3" s="833"/>
      <c r="U3" s="834"/>
      <c r="V3" s="652" t="s">
        <v>229</v>
      </c>
    </row>
    <row r="4" spans="1:23" s="48" customFormat="1" ht="45.75" customHeight="1">
      <c r="A4" s="831"/>
      <c r="B4" s="837"/>
      <c r="C4" s="836" t="s">
        <v>1191</v>
      </c>
      <c r="D4" s="836" t="s">
        <v>1190</v>
      </c>
      <c r="E4" s="836" t="s">
        <v>552</v>
      </c>
      <c r="F4" s="836" t="s">
        <v>955</v>
      </c>
      <c r="G4" s="837"/>
      <c r="H4" s="846" t="s">
        <v>1341</v>
      </c>
      <c r="I4" s="838"/>
      <c r="J4" s="836" t="s">
        <v>956</v>
      </c>
      <c r="K4" s="837"/>
      <c r="L4" s="836" t="s">
        <v>1205</v>
      </c>
      <c r="M4" s="836" t="s">
        <v>945</v>
      </c>
      <c r="N4" s="827" t="s">
        <v>984</v>
      </c>
      <c r="O4" s="822" t="s">
        <v>1189</v>
      </c>
      <c r="P4" s="836" t="s">
        <v>1188</v>
      </c>
      <c r="Q4" s="836" t="s">
        <v>544</v>
      </c>
      <c r="R4" s="836" t="s">
        <v>1187</v>
      </c>
      <c r="S4" s="836" t="s">
        <v>1186</v>
      </c>
      <c r="T4" s="836" t="s">
        <v>1185</v>
      </c>
      <c r="U4" s="836" t="s">
        <v>545</v>
      </c>
      <c r="V4" s="653"/>
      <c r="W4" s="46"/>
    </row>
    <row r="5" spans="1:23" s="48" customFormat="1" ht="51.75" customHeight="1">
      <c r="A5" s="832"/>
      <c r="B5" s="837"/>
      <c r="C5" s="837"/>
      <c r="D5" s="837"/>
      <c r="E5" s="837"/>
      <c r="F5" s="44" t="s">
        <v>957</v>
      </c>
      <c r="G5" s="44" t="s">
        <v>958</v>
      </c>
      <c r="H5" s="44" t="s">
        <v>1342</v>
      </c>
      <c r="I5" s="44" t="s">
        <v>1343</v>
      </c>
      <c r="J5" s="44" t="s">
        <v>957</v>
      </c>
      <c r="K5" s="44" t="s">
        <v>958</v>
      </c>
      <c r="L5" s="837"/>
      <c r="M5" s="837"/>
      <c r="N5" s="828"/>
      <c r="O5" s="823"/>
      <c r="P5" s="837"/>
      <c r="Q5" s="837"/>
      <c r="R5" s="837"/>
      <c r="S5" s="837"/>
      <c r="T5" s="837"/>
      <c r="U5" s="837"/>
      <c r="V5" s="654"/>
      <c r="W5" s="46"/>
    </row>
    <row r="6" spans="1:23" s="48" customFormat="1" ht="15.75" customHeight="1">
      <c r="A6" s="47" t="s">
        <v>138</v>
      </c>
      <c r="B6" s="49">
        <v>143</v>
      </c>
      <c r="C6" s="50">
        <v>1</v>
      </c>
      <c r="D6" s="50">
        <v>2</v>
      </c>
      <c r="E6" s="50">
        <v>19</v>
      </c>
      <c r="F6" s="50">
        <v>3</v>
      </c>
      <c r="G6" s="50">
        <v>2</v>
      </c>
      <c r="H6" s="54">
        <v>0</v>
      </c>
      <c r="I6" s="54">
        <v>0</v>
      </c>
      <c r="J6" s="50">
        <v>6</v>
      </c>
      <c r="K6" s="50">
        <v>9</v>
      </c>
      <c r="L6" s="50">
        <v>1</v>
      </c>
      <c r="M6" s="50">
        <v>2</v>
      </c>
      <c r="N6" s="50">
        <v>15</v>
      </c>
      <c r="O6" s="50">
        <v>1</v>
      </c>
      <c r="P6" s="50">
        <v>1</v>
      </c>
      <c r="Q6" s="50">
        <v>6</v>
      </c>
      <c r="R6" s="50">
        <v>1</v>
      </c>
      <c r="S6" s="50">
        <v>0</v>
      </c>
      <c r="T6" s="50">
        <v>1</v>
      </c>
      <c r="U6" s="51">
        <v>1</v>
      </c>
      <c r="V6" s="47" t="s">
        <v>960</v>
      </c>
      <c r="W6" s="46"/>
    </row>
    <row r="7" spans="1:23" s="57" customFormat="1" ht="15.75" customHeight="1">
      <c r="A7" s="52" t="s">
        <v>961</v>
      </c>
      <c r="B7" s="53">
        <v>143</v>
      </c>
      <c r="C7" s="54">
        <v>1</v>
      </c>
      <c r="D7" s="54">
        <v>2</v>
      </c>
      <c r="E7" s="54">
        <v>19</v>
      </c>
      <c r="F7" s="54">
        <v>3</v>
      </c>
      <c r="G7" s="54">
        <v>2</v>
      </c>
      <c r="H7" s="54">
        <v>0</v>
      </c>
      <c r="I7" s="54">
        <v>0</v>
      </c>
      <c r="J7" s="54">
        <v>6</v>
      </c>
      <c r="K7" s="54">
        <v>9</v>
      </c>
      <c r="L7" s="54">
        <v>1</v>
      </c>
      <c r="M7" s="54">
        <v>2</v>
      </c>
      <c r="N7" s="54">
        <v>15</v>
      </c>
      <c r="O7" s="54">
        <v>1</v>
      </c>
      <c r="P7" s="54">
        <v>1</v>
      </c>
      <c r="Q7" s="54">
        <v>6</v>
      </c>
      <c r="R7" s="54">
        <v>1</v>
      </c>
      <c r="S7" s="54" t="s">
        <v>959</v>
      </c>
      <c r="T7" s="54">
        <v>1</v>
      </c>
      <c r="U7" s="55">
        <v>1</v>
      </c>
      <c r="V7" s="52" t="s">
        <v>961</v>
      </c>
      <c r="W7" s="56"/>
    </row>
    <row r="8" spans="1:23" s="57" customFormat="1" ht="15.75" customHeight="1">
      <c r="A8" s="52" t="s">
        <v>962</v>
      </c>
      <c r="B8" s="53" t="s">
        <v>963</v>
      </c>
      <c r="C8" s="54">
        <v>1</v>
      </c>
      <c r="D8" s="54">
        <v>1</v>
      </c>
      <c r="E8" s="54">
        <v>26</v>
      </c>
      <c r="F8" s="54">
        <v>7</v>
      </c>
      <c r="G8" s="54" t="s">
        <v>959</v>
      </c>
      <c r="H8" s="54">
        <v>0</v>
      </c>
      <c r="I8" s="54">
        <v>0</v>
      </c>
      <c r="J8" s="54">
        <v>10</v>
      </c>
      <c r="K8" s="54">
        <v>0</v>
      </c>
      <c r="L8" s="54">
        <v>1</v>
      </c>
      <c r="M8" s="54" t="s">
        <v>964</v>
      </c>
      <c r="N8" s="54" t="s">
        <v>965</v>
      </c>
      <c r="O8" s="54">
        <v>1</v>
      </c>
      <c r="P8" s="54">
        <v>1</v>
      </c>
      <c r="Q8" s="54" t="s">
        <v>966</v>
      </c>
      <c r="R8" s="54">
        <v>1</v>
      </c>
      <c r="S8" s="54">
        <v>0</v>
      </c>
      <c r="T8" s="54">
        <v>1</v>
      </c>
      <c r="U8" s="55">
        <v>2</v>
      </c>
      <c r="V8" s="52" t="s">
        <v>967</v>
      </c>
      <c r="W8" s="56"/>
    </row>
    <row r="9" spans="1:23" s="57" customFormat="1" ht="15.75" customHeight="1">
      <c r="A9" s="66" t="s">
        <v>117</v>
      </c>
      <c r="B9" s="54" t="s">
        <v>1069</v>
      </c>
      <c r="C9" s="54">
        <v>1</v>
      </c>
      <c r="D9" s="54">
        <v>1</v>
      </c>
      <c r="E9" s="54">
        <v>26</v>
      </c>
      <c r="F9" s="54">
        <v>7</v>
      </c>
      <c r="G9" s="54">
        <v>0</v>
      </c>
      <c r="H9" s="54">
        <v>0</v>
      </c>
      <c r="I9" s="54">
        <v>0</v>
      </c>
      <c r="J9" s="54">
        <v>11</v>
      </c>
      <c r="K9" s="54">
        <v>0</v>
      </c>
      <c r="L9" s="54">
        <v>1</v>
      </c>
      <c r="M9" s="54">
        <v>2</v>
      </c>
      <c r="N9" s="54" t="s">
        <v>1070</v>
      </c>
      <c r="O9" s="54">
        <v>1</v>
      </c>
      <c r="P9" s="54">
        <v>2</v>
      </c>
      <c r="Q9" s="54" t="s">
        <v>1071</v>
      </c>
      <c r="R9" s="54">
        <v>1</v>
      </c>
      <c r="S9" s="54">
        <v>0</v>
      </c>
      <c r="T9" s="54">
        <v>1</v>
      </c>
      <c r="U9" s="55">
        <v>2</v>
      </c>
      <c r="V9" s="52" t="s">
        <v>117</v>
      </c>
      <c r="W9" s="56"/>
    </row>
    <row r="10" spans="1:23" s="57" customFormat="1" ht="15.75" customHeight="1">
      <c r="A10" s="66" t="s">
        <v>848</v>
      </c>
      <c r="B10" s="54" t="s">
        <v>724</v>
      </c>
      <c r="C10" s="54">
        <v>1</v>
      </c>
      <c r="D10" s="54">
        <v>1</v>
      </c>
      <c r="E10" s="54">
        <v>26</v>
      </c>
      <c r="F10" s="54">
        <v>7</v>
      </c>
      <c r="G10" s="54">
        <v>0</v>
      </c>
      <c r="H10" s="54">
        <v>0</v>
      </c>
      <c r="I10" s="54">
        <v>0</v>
      </c>
      <c r="J10" s="54">
        <v>11</v>
      </c>
      <c r="K10" s="54">
        <v>0</v>
      </c>
      <c r="L10" s="54">
        <v>1</v>
      </c>
      <c r="M10" s="54">
        <v>2</v>
      </c>
      <c r="N10" s="54" t="s">
        <v>725</v>
      </c>
      <c r="O10" s="54">
        <v>1</v>
      </c>
      <c r="P10" s="54">
        <v>2</v>
      </c>
      <c r="Q10" s="54" t="s">
        <v>726</v>
      </c>
      <c r="R10" s="54">
        <v>1</v>
      </c>
      <c r="S10" s="54">
        <v>0</v>
      </c>
      <c r="T10" s="54">
        <v>1</v>
      </c>
      <c r="U10" s="55">
        <v>2</v>
      </c>
      <c r="V10" s="52" t="s">
        <v>848</v>
      </c>
      <c r="W10" s="56"/>
    </row>
    <row r="11" spans="1:22" s="62" customFormat="1" ht="15.75" customHeight="1">
      <c r="A11" s="58" t="s">
        <v>723</v>
      </c>
      <c r="B11" s="59" t="s">
        <v>1340</v>
      </c>
      <c r="C11" s="59">
        <v>1</v>
      </c>
      <c r="D11" s="59">
        <v>1</v>
      </c>
      <c r="E11" s="59">
        <v>26</v>
      </c>
      <c r="F11" s="59">
        <v>2</v>
      </c>
      <c r="G11" s="655">
        <v>0</v>
      </c>
      <c r="H11" s="59">
        <v>1</v>
      </c>
      <c r="I11" s="655">
        <v>0</v>
      </c>
      <c r="J11" s="59">
        <v>8</v>
      </c>
      <c r="K11" s="655">
        <v>0</v>
      </c>
      <c r="L11" s="59">
        <v>1</v>
      </c>
      <c r="M11" s="59">
        <v>3</v>
      </c>
      <c r="N11" s="59" t="s">
        <v>812</v>
      </c>
      <c r="O11" s="59">
        <v>1</v>
      </c>
      <c r="P11" s="59">
        <v>2</v>
      </c>
      <c r="Q11" s="59" t="s">
        <v>813</v>
      </c>
      <c r="R11" s="59">
        <v>1</v>
      </c>
      <c r="S11" s="655">
        <v>0</v>
      </c>
      <c r="T11" s="59">
        <v>1</v>
      </c>
      <c r="U11" s="60">
        <v>2</v>
      </c>
      <c r="V11" s="61" t="s">
        <v>723</v>
      </c>
    </row>
    <row r="12" s="48" customFormat="1" ht="12" customHeight="1">
      <c r="T12" s="63"/>
    </row>
    <row r="13" spans="1:18" s="289" customFormat="1" ht="25.5" customHeight="1">
      <c r="A13" s="911" t="s">
        <v>227</v>
      </c>
      <c r="B13" s="906" t="s">
        <v>1194</v>
      </c>
      <c r="C13" s="820" t="s">
        <v>1193</v>
      </c>
      <c r="D13" s="820" t="s">
        <v>546</v>
      </c>
      <c r="E13" s="820" t="s">
        <v>1192</v>
      </c>
      <c r="F13" s="820" t="s">
        <v>968</v>
      </c>
      <c r="G13" s="820" t="s">
        <v>1195</v>
      </c>
      <c r="H13" s="820" t="s">
        <v>1196</v>
      </c>
      <c r="I13" s="906" t="s">
        <v>1197</v>
      </c>
      <c r="J13" s="906" t="s">
        <v>547</v>
      </c>
      <c r="K13" s="906" t="s">
        <v>1198</v>
      </c>
      <c r="L13" s="908" t="s">
        <v>969</v>
      </c>
      <c r="M13" s="909"/>
      <c r="N13" s="909"/>
      <c r="O13" s="909"/>
      <c r="P13" s="909"/>
      <c r="Q13" s="910"/>
      <c r="R13" s="824" t="s">
        <v>228</v>
      </c>
    </row>
    <row r="14" spans="1:20" s="289" customFormat="1" ht="18.75" customHeight="1">
      <c r="A14" s="912"/>
      <c r="B14" s="914"/>
      <c r="C14" s="821"/>
      <c r="D14" s="821"/>
      <c r="E14" s="821"/>
      <c r="F14" s="821"/>
      <c r="G14" s="821"/>
      <c r="H14" s="821"/>
      <c r="I14" s="907"/>
      <c r="J14" s="907"/>
      <c r="K14" s="907"/>
      <c r="L14" s="820" t="s">
        <v>548</v>
      </c>
      <c r="M14" s="820" t="s">
        <v>970</v>
      </c>
      <c r="N14" s="820" t="s">
        <v>549</v>
      </c>
      <c r="O14" s="820" t="s">
        <v>550</v>
      </c>
      <c r="P14" s="820" t="s">
        <v>971</v>
      </c>
      <c r="Q14" s="820" t="s">
        <v>551</v>
      </c>
      <c r="R14" s="825"/>
      <c r="S14" s="290"/>
      <c r="T14" s="290"/>
    </row>
    <row r="15" spans="1:20" s="289" customFormat="1" ht="18.75" customHeight="1">
      <c r="A15" s="912"/>
      <c r="B15" s="914"/>
      <c r="C15" s="819"/>
      <c r="D15" s="819"/>
      <c r="E15" s="819"/>
      <c r="F15" s="819"/>
      <c r="G15" s="819"/>
      <c r="H15" s="819"/>
      <c r="I15" s="907"/>
      <c r="J15" s="907"/>
      <c r="K15" s="907"/>
      <c r="L15" s="821"/>
      <c r="M15" s="821"/>
      <c r="N15" s="821"/>
      <c r="O15" s="821"/>
      <c r="P15" s="821"/>
      <c r="Q15" s="821"/>
      <c r="R15" s="825"/>
      <c r="S15" s="290"/>
      <c r="T15" s="290"/>
    </row>
    <row r="16" spans="1:18" s="289" customFormat="1" ht="43.5" customHeight="1">
      <c r="A16" s="913"/>
      <c r="B16" s="291" t="s">
        <v>998</v>
      </c>
      <c r="C16" s="291" t="s">
        <v>972</v>
      </c>
      <c r="D16" s="291" t="s">
        <v>973</v>
      </c>
      <c r="E16" s="291" t="s">
        <v>974</v>
      </c>
      <c r="F16" s="292" t="s">
        <v>1207</v>
      </c>
      <c r="G16" s="291" t="s">
        <v>230</v>
      </c>
      <c r="H16" s="291" t="s">
        <v>975</v>
      </c>
      <c r="I16" s="291" t="s">
        <v>976</v>
      </c>
      <c r="J16" s="291" t="s">
        <v>977</v>
      </c>
      <c r="K16" s="291" t="s">
        <v>978</v>
      </c>
      <c r="L16" s="293" t="s">
        <v>979</v>
      </c>
      <c r="M16" s="293" t="s">
        <v>980</v>
      </c>
      <c r="N16" s="293" t="s">
        <v>981</v>
      </c>
      <c r="O16" s="294" t="s">
        <v>988</v>
      </c>
      <c r="P16" s="294" t="s">
        <v>989</v>
      </c>
      <c r="Q16" s="294" t="s">
        <v>990</v>
      </c>
      <c r="R16" s="826"/>
    </row>
    <row r="17" spans="1:20" s="48" customFormat="1" ht="20.25" customHeight="1">
      <c r="A17" s="64" t="s">
        <v>960</v>
      </c>
      <c r="B17" s="49">
        <v>1</v>
      </c>
      <c r="C17" s="65">
        <v>3</v>
      </c>
      <c r="D17" s="65">
        <v>22</v>
      </c>
      <c r="E17" s="65">
        <v>1</v>
      </c>
      <c r="F17" s="65">
        <v>1</v>
      </c>
      <c r="G17" s="65">
        <v>25</v>
      </c>
      <c r="H17" s="65">
        <v>2</v>
      </c>
      <c r="I17" s="65">
        <v>4</v>
      </c>
      <c r="J17" s="65">
        <v>3</v>
      </c>
      <c r="K17" s="65">
        <v>1</v>
      </c>
      <c r="L17" s="65">
        <v>3</v>
      </c>
      <c r="M17" s="65">
        <v>0</v>
      </c>
      <c r="N17" s="65">
        <v>1</v>
      </c>
      <c r="O17" s="65">
        <v>2</v>
      </c>
      <c r="P17" s="65">
        <v>1</v>
      </c>
      <c r="Q17" s="51">
        <v>2</v>
      </c>
      <c r="R17" s="47" t="s">
        <v>138</v>
      </c>
      <c r="S17" s="46"/>
      <c r="T17" s="46"/>
    </row>
    <row r="18" spans="1:20" s="57" customFormat="1" ht="20.25" customHeight="1">
      <c r="A18" s="66" t="s">
        <v>961</v>
      </c>
      <c r="B18" s="53">
        <v>1</v>
      </c>
      <c r="C18" s="67">
        <v>3</v>
      </c>
      <c r="D18" s="67">
        <v>22</v>
      </c>
      <c r="E18" s="67">
        <v>1</v>
      </c>
      <c r="F18" s="67">
        <v>1</v>
      </c>
      <c r="G18" s="67">
        <v>25</v>
      </c>
      <c r="H18" s="67">
        <v>2</v>
      </c>
      <c r="I18" s="67">
        <v>4</v>
      </c>
      <c r="J18" s="67">
        <v>3</v>
      </c>
      <c r="K18" s="67">
        <v>1</v>
      </c>
      <c r="L18" s="67" t="s">
        <v>950</v>
      </c>
      <c r="M18" s="68">
        <v>-3</v>
      </c>
      <c r="N18" s="67">
        <v>1</v>
      </c>
      <c r="O18" s="67">
        <v>2</v>
      </c>
      <c r="P18" s="67">
        <v>1</v>
      </c>
      <c r="Q18" s="55">
        <v>2</v>
      </c>
      <c r="R18" s="52" t="s">
        <v>961</v>
      </c>
      <c r="S18" s="56"/>
      <c r="T18" s="56"/>
    </row>
    <row r="19" spans="1:20" s="57" customFormat="1" ht="20.25" customHeight="1">
      <c r="A19" s="66" t="s">
        <v>967</v>
      </c>
      <c r="B19" s="53">
        <v>1</v>
      </c>
      <c r="C19" s="67">
        <v>3</v>
      </c>
      <c r="D19" s="67" t="s">
        <v>991</v>
      </c>
      <c r="E19" s="67">
        <v>1</v>
      </c>
      <c r="F19" s="67">
        <v>1</v>
      </c>
      <c r="G19" s="67" t="s">
        <v>992</v>
      </c>
      <c r="H19" s="67" t="s">
        <v>993</v>
      </c>
      <c r="I19" s="67">
        <v>5</v>
      </c>
      <c r="J19" s="67">
        <v>3</v>
      </c>
      <c r="K19" s="67">
        <v>1</v>
      </c>
      <c r="L19" s="67" t="s">
        <v>994</v>
      </c>
      <c r="M19" s="68">
        <v>-3</v>
      </c>
      <c r="N19" s="67" t="s">
        <v>995</v>
      </c>
      <c r="O19" s="67" t="s">
        <v>996</v>
      </c>
      <c r="P19" s="67">
        <v>1</v>
      </c>
      <c r="Q19" s="55">
        <v>2</v>
      </c>
      <c r="R19" s="52" t="s">
        <v>967</v>
      </c>
      <c r="S19" s="56"/>
      <c r="T19" s="56"/>
    </row>
    <row r="20" spans="1:20" s="57" customFormat="1" ht="20.25" customHeight="1">
      <c r="A20" s="66" t="s">
        <v>117</v>
      </c>
      <c r="B20" s="53">
        <v>1</v>
      </c>
      <c r="C20" s="54">
        <v>2</v>
      </c>
      <c r="D20" s="54" t="s">
        <v>1072</v>
      </c>
      <c r="E20" s="54">
        <v>1</v>
      </c>
      <c r="F20" s="54">
        <v>1</v>
      </c>
      <c r="G20" s="54">
        <v>24</v>
      </c>
      <c r="H20" s="54">
        <v>2</v>
      </c>
      <c r="I20" s="54">
        <v>6</v>
      </c>
      <c r="J20" s="54">
        <v>3</v>
      </c>
      <c r="K20" s="54">
        <v>1</v>
      </c>
      <c r="L20" s="54" t="s">
        <v>950</v>
      </c>
      <c r="M20" s="409">
        <v>-3</v>
      </c>
      <c r="N20" s="54" t="s">
        <v>1073</v>
      </c>
      <c r="O20" s="54" t="s">
        <v>1074</v>
      </c>
      <c r="P20" s="54">
        <v>1</v>
      </c>
      <c r="Q20" s="55">
        <v>2</v>
      </c>
      <c r="R20" s="52" t="s">
        <v>117</v>
      </c>
      <c r="S20" s="56"/>
      <c r="T20" s="56"/>
    </row>
    <row r="21" spans="1:20" s="57" customFormat="1" ht="20.25" customHeight="1">
      <c r="A21" s="66" t="s">
        <v>848</v>
      </c>
      <c r="B21" s="53">
        <v>1</v>
      </c>
      <c r="C21" s="54">
        <v>2</v>
      </c>
      <c r="D21" s="54" t="s">
        <v>727</v>
      </c>
      <c r="E21" s="54">
        <v>1</v>
      </c>
      <c r="F21" s="54">
        <v>1</v>
      </c>
      <c r="G21" s="54">
        <v>24</v>
      </c>
      <c r="H21" s="54">
        <v>2</v>
      </c>
      <c r="I21" s="54">
        <v>6</v>
      </c>
      <c r="J21" s="54">
        <v>3</v>
      </c>
      <c r="K21" s="54">
        <v>1</v>
      </c>
      <c r="L21" s="54" t="s">
        <v>728</v>
      </c>
      <c r="M21" s="409">
        <v>-3</v>
      </c>
      <c r="N21" s="54" t="s">
        <v>729</v>
      </c>
      <c r="O21" s="54" t="s">
        <v>730</v>
      </c>
      <c r="P21" s="54">
        <v>1</v>
      </c>
      <c r="Q21" s="55">
        <v>2</v>
      </c>
      <c r="R21" s="52" t="s">
        <v>848</v>
      </c>
      <c r="S21" s="56"/>
      <c r="T21" s="56"/>
    </row>
    <row r="22" spans="1:20" s="57" customFormat="1" ht="20.25" customHeight="1">
      <c r="A22" s="66" t="s">
        <v>848</v>
      </c>
      <c r="B22" s="53">
        <v>1</v>
      </c>
      <c r="C22" s="54">
        <v>2</v>
      </c>
      <c r="D22" s="54" t="s">
        <v>727</v>
      </c>
      <c r="E22" s="54">
        <v>1</v>
      </c>
      <c r="F22" s="54">
        <v>1</v>
      </c>
      <c r="G22" s="54">
        <v>24</v>
      </c>
      <c r="H22" s="54">
        <v>2</v>
      </c>
      <c r="I22" s="54">
        <v>6</v>
      </c>
      <c r="J22" s="54">
        <v>3</v>
      </c>
      <c r="K22" s="54">
        <v>1</v>
      </c>
      <c r="L22" s="54" t="s">
        <v>728</v>
      </c>
      <c r="M22" s="409">
        <v>-3</v>
      </c>
      <c r="N22" s="54" t="s">
        <v>729</v>
      </c>
      <c r="O22" s="54" t="s">
        <v>730</v>
      </c>
      <c r="P22" s="54">
        <v>1</v>
      </c>
      <c r="Q22" s="55">
        <v>2</v>
      </c>
      <c r="R22" s="52" t="s">
        <v>848</v>
      </c>
      <c r="S22" s="56"/>
      <c r="T22" s="56"/>
    </row>
    <row r="23" spans="1:18" s="62" customFormat="1" ht="20.25" customHeight="1">
      <c r="A23" s="58" t="s">
        <v>731</v>
      </c>
      <c r="B23" s="239">
        <v>1</v>
      </c>
      <c r="C23" s="59">
        <v>2</v>
      </c>
      <c r="D23" s="59" t="s">
        <v>542</v>
      </c>
      <c r="E23" s="59">
        <v>1</v>
      </c>
      <c r="F23" s="59">
        <v>1</v>
      </c>
      <c r="G23" s="59">
        <v>24</v>
      </c>
      <c r="H23" s="59">
        <v>2</v>
      </c>
      <c r="I23" s="59">
        <v>6</v>
      </c>
      <c r="J23" s="59">
        <v>3</v>
      </c>
      <c r="K23" s="59">
        <v>1</v>
      </c>
      <c r="L23" s="59" t="s">
        <v>1157</v>
      </c>
      <c r="M23" s="779">
        <v>0</v>
      </c>
      <c r="N23" s="59" t="s">
        <v>985</v>
      </c>
      <c r="O23" s="59" t="s">
        <v>543</v>
      </c>
      <c r="P23" s="59">
        <v>1</v>
      </c>
      <c r="Q23" s="60">
        <v>2</v>
      </c>
      <c r="R23" s="61" t="s">
        <v>723</v>
      </c>
    </row>
    <row r="24" spans="1:15" s="5" customFormat="1" ht="15" customHeight="1">
      <c r="A24" s="1" t="s">
        <v>225</v>
      </c>
      <c r="O24" s="5" t="s">
        <v>226</v>
      </c>
    </row>
    <row r="25" spans="1:20" s="4" customFormat="1" ht="12.75">
      <c r="A25" s="1" t="s">
        <v>553</v>
      </c>
      <c r="N25" s="447"/>
      <c r="O25" s="448"/>
      <c r="P25" s="449"/>
      <c r="Q25" s="449"/>
      <c r="R25" s="449"/>
      <c r="S25" s="449"/>
      <c r="T25" s="449"/>
    </row>
    <row r="26" ht="12.75">
      <c r="A26" t="s">
        <v>554</v>
      </c>
    </row>
    <row r="27" spans="1:17" ht="12.75">
      <c r="A27" t="s">
        <v>555</v>
      </c>
      <c r="O27" s="4"/>
      <c r="P27" s="4"/>
      <c r="Q27" s="4"/>
    </row>
    <row r="28" spans="1:20" s="4" customFormat="1" ht="12.75">
      <c r="A28" s="4" t="s">
        <v>556</v>
      </c>
      <c r="N28" s="447"/>
      <c r="T28" s="41"/>
    </row>
    <row r="29" spans="1:21" ht="12.75">
      <c r="A29" s="4" t="s">
        <v>557</v>
      </c>
      <c r="U29" s="4"/>
    </row>
    <row r="30" spans="1:18" ht="12.75">
      <c r="A30" s="4" t="s">
        <v>558</v>
      </c>
      <c r="B30" s="4"/>
      <c r="C30" s="4"/>
      <c r="N30" s="447"/>
      <c r="O30" s="448"/>
      <c r="P30" s="449"/>
      <c r="Q30" s="449"/>
      <c r="R30" s="449"/>
    </row>
    <row r="31" ht="12.75">
      <c r="A31" s="4" t="s">
        <v>987</v>
      </c>
    </row>
    <row r="32" spans="1:20" s="4" customFormat="1" ht="12.75">
      <c r="A32" s="4" t="s">
        <v>986</v>
      </c>
      <c r="S32" s="449"/>
      <c r="T32" s="449"/>
    </row>
    <row r="33" spans="1:20" s="4" customFormat="1" ht="12.75">
      <c r="A33" s="4" t="s">
        <v>559</v>
      </c>
      <c r="S33" s="449"/>
      <c r="T33" s="449"/>
    </row>
    <row r="34" ht="12.75">
      <c r="A34" s="4" t="s">
        <v>560</v>
      </c>
    </row>
  </sheetData>
  <mergeCells count="42">
    <mergeCell ref="C13:C15"/>
    <mergeCell ref="D13:D15"/>
    <mergeCell ref="E13:E15"/>
    <mergeCell ref="J13:J15"/>
    <mergeCell ref="K13:K15"/>
    <mergeCell ref="L13:Q13"/>
    <mergeCell ref="A13:A16"/>
    <mergeCell ref="N14:N15"/>
    <mergeCell ref="B13:B15"/>
    <mergeCell ref="O14:O15"/>
    <mergeCell ref="L14:L15"/>
    <mergeCell ref="M14:M15"/>
    <mergeCell ref="P14:P15"/>
    <mergeCell ref="F13:F15"/>
    <mergeCell ref="G13:G15"/>
    <mergeCell ref="H13:H15"/>
    <mergeCell ref="I13:I15"/>
    <mergeCell ref="Q14:Q15"/>
    <mergeCell ref="U4:U5"/>
    <mergeCell ref="O4:O5"/>
    <mergeCell ref="P4:P5"/>
    <mergeCell ref="Q4:Q5"/>
    <mergeCell ref="R4:R5"/>
    <mergeCell ref="R13:R16"/>
    <mergeCell ref="S4:S5"/>
    <mergeCell ref="T4:T5"/>
    <mergeCell ref="A1:T1"/>
    <mergeCell ref="S2:T2"/>
    <mergeCell ref="A3:A5"/>
    <mergeCell ref="B3:B5"/>
    <mergeCell ref="C4:C5"/>
    <mergeCell ref="D4:D5"/>
    <mergeCell ref="E4:E5"/>
    <mergeCell ref="R3:U3"/>
    <mergeCell ref="L3:Q3"/>
    <mergeCell ref="C3:K3"/>
    <mergeCell ref="F4:G4"/>
    <mergeCell ref="J4:K4"/>
    <mergeCell ref="H4:I4"/>
    <mergeCell ref="N4:N5"/>
    <mergeCell ref="L4:L5"/>
    <mergeCell ref="M4:M5"/>
  </mergeCells>
  <printOptions/>
  <pageMargins left="0.7480314960629921" right="0.7480314960629921" top="0.58" bottom="0.19" header="0.46" footer="0.1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K10" sqref="K10"/>
    </sheetView>
  </sheetViews>
  <sheetFormatPr defaultColWidth="9.140625" defaultRowHeight="12.75"/>
  <cols>
    <col min="1" max="1" width="16.28125" style="69" customWidth="1"/>
    <col min="2" max="2" width="14.00390625" style="69" customWidth="1"/>
    <col min="3" max="3" width="13.140625" style="69" customWidth="1"/>
    <col min="4" max="9" width="12.7109375" style="69" customWidth="1"/>
    <col min="10" max="10" width="20.00390625" style="69" customWidth="1"/>
    <col min="11" max="16384" width="12.57421875" style="69" customWidth="1"/>
  </cols>
  <sheetData>
    <row r="1" spans="1:10" s="7" customFormat="1" ht="32.25" customHeight="1">
      <c r="A1" s="894" t="s">
        <v>704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s="39" customFormat="1" ht="18" customHeight="1">
      <c r="A2" s="39" t="s">
        <v>1002</v>
      </c>
      <c r="B2" s="35"/>
      <c r="C2" s="35"/>
      <c r="D2" s="35"/>
      <c r="E2" s="35"/>
      <c r="F2" s="35"/>
      <c r="G2" s="35"/>
      <c r="H2" s="35"/>
      <c r="I2" s="35"/>
      <c r="J2" s="295" t="s">
        <v>1003</v>
      </c>
    </row>
    <row r="3" spans="1:10" s="281" customFormat="1" ht="50.25" customHeight="1">
      <c r="A3" s="915" t="s">
        <v>1200</v>
      </c>
      <c r="B3" s="296" t="s">
        <v>1004</v>
      </c>
      <c r="C3" s="296" t="s">
        <v>1012</v>
      </c>
      <c r="D3" s="296" t="s">
        <v>1013</v>
      </c>
      <c r="E3" s="296" t="s">
        <v>1014</v>
      </c>
      <c r="F3" s="296" t="s">
        <v>1015</v>
      </c>
      <c r="G3" s="296" t="s">
        <v>1016</v>
      </c>
      <c r="H3" s="296" t="s">
        <v>1017</v>
      </c>
      <c r="I3" s="297" t="s">
        <v>1018</v>
      </c>
      <c r="J3" s="917" t="s">
        <v>1199</v>
      </c>
    </row>
    <row r="4" spans="1:10" s="281" customFormat="1" ht="60" customHeight="1">
      <c r="A4" s="916"/>
      <c r="B4" s="298" t="s">
        <v>1005</v>
      </c>
      <c r="C4" s="299" t="s">
        <v>1006</v>
      </c>
      <c r="D4" s="299" t="s">
        <v>1007</v>
      </c>
      <c r="E4" s="299" t="s">
        <v>1208</v>
      </c>
      <c r="F4" s="299" t="s">
        <v>1008</v>
      </c>
      <c r="G4" s="299" t="s">
        <v>1009</v>
      </c>
      <c r="H4" s="299" t="s">
        <v>1010</v>
      </c>
      <c r="I4" s="300" t="s">
        <v>1011</v>
      </c>
      <c r="J4" s="918"/>
    </row>
    <row r="5" spans="1:10" s="12" customFormat="1" ht="27.75" customHeight="1">
      <c r="A5" s="20" t="s">
        <v>1172</v>
      </c>
      <c r="B5" s="93">
        <v>2487957</v>
      </c>
      <c r="C5" s="91">
        <v>4406</v>
      </c>
      <c r="D5" s="91">
        <v>304</v>
      </c>
      <c r="E5" s="91">
        <v>2822</v>
      </c>
      <c r="F5" s="91">
        <v>19123</v>
      </c>
      <c r="G5" s="91">
        <v>2183</v>
      </c>
      <c r="H5" s="91">
        <v>2265853</v>
      </c>
      <c r="I5" s="91">
        <v>193266</v>
      </c>
      <c r="J5" s="88" t="s">
        <v>183</v>
      </c>
    </row>
    <row r="6" spans="1:10" s="12" customFormat="1" ht="27.75" customHeight="1">
      <c r="A6" s="20" t="s">
        <v>125</v>
      </c>
      <c r="B6" s="93">
        <v>1015191</v>
      </c>
      <c r="C6" s="91">
        <v>2386</v>
      </c>
      <c r="D6" s="91">
        <v>145</v>
      </c>
      <c r="E6" s="91">
        <v>1077</v>
      </c>
      <c r="F6" s="91">
        <v>9990</v>
      </c>
      <c r="G6" s="91">
        <v>835</v>
      </c>
      <c r="H6" s="91">
        <v>997853</v>
      </c>
      <c r="I6" s="91">
        <v>3419</v>
      </c>
      <c r="J6" s="89" t="s">
        <v>1145</v>
      </c>
    </row>
    <row r="7" spans="1:10" s="19" customFormat="1" ht="27.75" customHeight="1">
      <c r="A7" s="20" t="s">
        <v>1173</v>
      </c>
      <c r="B7" s="94">
        <f>SUM(C7:I7)</f>
        <v>2395203</v>
      </c>
      <c r="C7" s="92">
        <v>6022</v>
      </c>
      <c r="D7" s="92">
        <v>407</v>
      </c>
      <c r="E7" s="92">
        <v>2527</v>
      </c>
      <c r="F7" s="92">
        <v>17614</v>
      </c>
      <c r="G7" s="92">
        <v>1701</v>
      </c>
      <c r="H7" s="92">
        <v>2101459</v>
      </c>
      <c r="I7" s="92">
        <v>265473</v>
      </c>
      <c r="J7" s="88" t="s">
        <v>203</v>
      </c>
    </row>
    <row r="8" spans="1:10" s="19" customFormat="1" ht="27.75" customHeight="1">
      <c r="A8" s="21" t="s">
        <v>126</v>
      </c>
      <c r="B8" s="94">
        <v>895105</v>
      </c>
      <c r="C8" s="92">
        <v>2630</v>
      </c>
      <c r="D8" s="92">
        <v>248</v>
      </c>
      <c r="E8" s="92">
        <v>1506</v>
      </c>
      <c r="F8" s="92">
        <v>10164</v>
      </c>
      <c r="G8" s="92">
        <v>719</v>
      </c>
      <c r="H8" s="92">
        <v>864518</v>
      </c>
      <c r="I8" s="92">
        <v>15320</v>
      </c>
      <c r="J8" s="89" t="s">
        <v>1181</v>
      </c>
    </row>
    <row r="9" spans="1:10" s="19" customFormat="1" ht="27.75" customHeight="1">
      <c r="A9" s="16" t="s">
        <v>140</v>
      </c>
      <c r="B9" s="96">
        <f>SUM(C9:I9)</f>
        <v>3029433</v>
      </c>
      <c r="C9" s="97">
        <v>7338</v>
      </c>
      <c r="D9" s="97">
        <v>586</v>
      </c>
      <c r="E9" s="97">
        <v>3071</v>
      </c>
      <c r="F9" s="97">
        <v>207208</v>
      </c>
      <c r="G9" s="97">
        <v>2336</v>
      </c>
      <c r="H9" s="97">
        <v>2405943</v>
      </c>
      <c r="I9" s="97">
        <v>402951</v>
      </c>
      <c r="J9" s="17" t="s">
        <v>140</v>
      </c>
    </row>
    <row r="10" spans="1:10" s="19" customFormat="1" ht="27.75" customHeight="1">
      <c r="A10" s="16" t="s">
        <v>117</v>
      </c>
      <c r="B10" s="97">
        <f>SUM(C10:I10)</f>
        <v>3024705</v>
      </c>
      <c r="C10" s="97">
        <v>10760</v>
      </c>
      <c r="D10" s="97">
        <v>495</v>
      </c>
      <c r="E10" s="97">
        <v>2688</v>
      </c>
      <c r="F10" s="97">
        <v>197146</v>
      </c>
      <c r="G10" s="97">
        <v>1796</v>
      </c>
      <c r="H10" s="97">
        <v>2356748</v>
      </c>
      <c r="I10" s="97">
        <v>455072</v>
      </c>
      <c r="J10" s="17" t="s">
        <v>117</v>
      </c>
    </row>
    <row r="11" spans="1:10" s="19" customFormat="1" ht="27.75" customHeight="1">
      <c r="A11" s="16" t="s">
        <v>848</v>
      </c>
      <c r="B11" s="97">
        <v>3139099</v>
      </c>
      <c r="C11" s="97">
        <v>11431</v>
      </c>
      <c r="D11" s="97">
        <v>557</v>
      </c>
      <c r="E11" s="97">
        <v>2224</v>
      </c>
      <c r="F11" s="97">
        <v>155286</v>
      </c>
      <c r="G11" s="97">
        <v>1179</v>
      </c>
      <c r="H11" s="97">
        <v>2504056</v>
      </c>
      <c r="I11" s="97">
        <v>464366</v>
      </c>
      <c r="J11" s="17" t="s">
        <v>848</v>
      </c>
    </row>
    <row r="12" spans="1:10" s="13" customFormat="1" ht="27.75" customHeight="1">
      <c r="A12" s="86" t="s">
        <v>732</v>
      </c>
      <c r="B12" s="450">
        <v>3079395</v>
      </c>
      <c r="C12" s="450">
        <v>15534</v>
      </c>
      <c r="D12" s="450">
        <v>458</v>
      </c>
      <c r="E12" s="450">
        <v>2309</v>
      </c>
      <c r="F12" s="450">
        <v>151788</v>
      </c>
      <c r="G12" s="450">
        <v>754</v>
      </c>
      <c r="H12" s="450">
        <v>2439795</v>
      </c>
      <c r="I12" s="450">
        <v>468757</v>
      </c>
      <c r="J12" s="87" t="s">
        <v>723</v>
      </c>
    </row>
    <row r="13" spans="1:9" s="5" customFormat="1" ht="13.5" customHeight="1">
      <c r="A13" s="1" t="s">
        <v>900</v>
      </c>
      <c r="I13" s="4" t="s">
        <v>901</v>
      </c>
    </row>
    <row r="14" ht="12.75">
      <c r="A14" s="69" t="s">
        <v>1209</v>
      </c>
    </row>
  </sheetData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C4">
      <selection activeCell="F9" sqref="F9"/>
    </sheetView>
  </sheetViews>
  <sheetFormatPr defaultColWidth="9.140625" defaultRowHeight="12.75"/>
  <cols>
    <col min="1" max="1" width="9.8515625" style="39" customWidth="1"/>
    <col min="2" max="2" width="9.28125" style="278" customWidth="1"/>
    <col min="3" max="5" width="7.28125" style="278" customWidth="1"/>
    <col min="6" max="6" width="9.28125" style="39" customWidth="1"/>
    <col min="7" max="7" width="8.00390625" style="39" customWidth="1"/>
    <col min="8" max="8" width="10.8515625" style="39" customWidth="1"/>
    <col min="9" max="13" width="9.28125" style="39" customWidth="1"/>
    <col min="14" max="14" width="8.421875" style="39" customWidth="1"/>
    <col min="15" max="18" width="7.57421875" style="39" customWidth="1"/>
    <col min="19" max="19" width="8.7109375" style="39" customWidth="1"/>
    <col min="20" max="20" width="9.8515625" style="39" customWidth="1"/>
    <col min="21" max="16384" width="9.140625" style="39" customWidth="1"/>
  </cols>
  <sheetData>
    <row r="1" spans="1:20" ht="36" customHeight="1">
      <c r="A1" s="919" t="s">
        <v>705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</row>
    <row r="2" spans="1:20" ht="18" customHeight="1">
      <c r="A2" s="255" t="s">
        <v>393</v>
      </c>
      <c r="B2" s="256"/>
      <c r="C2" s="256"/>
      <c r="D2" s="256"/>
      <c r="E2" s="256"/>
      <c r="F2" s="257" t="s">
        <v>509</v>
      </c>
      <c r="G2" s="35"/>
      <c r="H2" s="258"/>
      <c r="I2" s="257" t="s">
        <v>509</v>
      </c>
      <c r="J2" s="257"/>
      <c r="K2" s="35"/>
      <c r="L2" s="35"/>
      <c r="M2" s="35"/>
      <c r="N2" s="258" t="s">
        <v>509</v>
      </c>
      <c r="O2" s="35"/>
      <c r="P2" s="35"/>
      <c r="Q2" s="35"/>
      <c r="R2" s="35"/>
      <c r="S2" s="35"/>
      <c r="T2" s="259" t="s">
        <v>394</v>
      </c>
    </row>
    <row r="3" spans="1:20" ht="30" customHeight="1">
      <c r="A3" s="925" t="s">
        <v>335</v>
      </c>
      <c r="B3" s="260" t="s">
        <v>281</v>
      </c>
      <c r="C3" s="261" t="s">
        <v>282</v>
      </c>
      <c r="D3" s="262" t="s">
        <v>283</v>
      </c>
      <c r="E3" s="931" t="s">
        <v>284</v>
      </c>
      <c r="F3" s="932"/>
      <c r="G3" s="932"/>
      <c r="H3" s="933"/>
      <c r="I3" s="920" t="s">
        <v>285</v>
      </c>
      <c r="J3" s="921"/>
      <c r="K3" s="921"/>
      <c r="L3" s="921"/>
      <c r="M3" s="263"/>
      <c r="N3" s="922" t="s">
        <v>286</v>
      </c>
      <c r="O3" s="923"/>
      <c r="P3" s="923"/>
      <c r="Q3" s="923"/>
      <c r="R3" s="923"/>
      <c r="S3" s="924"/>
      <c r="T3" s="928" t="s">
        <v>1210</v>
      </c>
    </row>
    <row r="4" spans="1:20" ht="30" customHeight="1">
      <c r="A4" s="926"/>
      <c r="B4" s="264"/>
      <c r="C4" s="265" t="s">
        <v>367</v>
      </c>
      <c r="D4" s="265" t="s">
        <v>369</v>
      </c>
      <c r="E4" s="265" t="s">
        <v>733</v>
      </c>
      <c r="F4" s="266" t="s">
        <v>287</v>
      </c>
      <c r="G4" s="266" t="s">
        <v>288</v>
      </c>
      <c r="H4" s="267" t="s">
        <v>289</v>
      </c>
      <c r="I4" s="268" t="s">
        <v>290</v>
      </c>
      <c r="J4" s="268" t="s">
        <v>291</v>
      </c>
      <c r="K4" s="268" t="s">
        <v>292</v>
      </c>
      <c r="L4" s="268" t="s">
        <v>293</v>
      </c>
      <c r="M4" s="268" t="s">
        <v>294</v>
      </c>
      <c r="N4" s="269" t="s">
        <v>295</v>
      </c>
      <c r="O4" s="269" t="s">
        <v>296</v>
      </c>
      <c r="P4" s="269" t="s">
        <v>297</v>
      </c>
      <c r="Q4" s="269" t="s">
        <v>298</v>
      </c>
      <c r="R4" s="269" t="s">
        <v>299</v>
      </c>
      <c r="S4" s="269" t="s">
        <v>300</v>
      </c>
      <c r="T4" s="929"/>
    </row>
    <row r="5" spans="1:20" ht="43.5" customHeight="1">
      <c r="A5" s="927"/>
      <c r="B5" s="270" t="s">
        <v>1001</v>
      </c>
      <c r="C5" s="270" t="s">
        <v>368</v>
      </c>
      <c r="D5" s="270" t="s">
        <v>301</v>
      </c>
      <c r="E5" s="270" t="s">
        <v>734</v>
      </c>
      <c r="F5" s="271" t="s">
        <v>302</v>
      </c>
      <c r="G5" s="271" t="s">
        <v>366</v>
      </c>
      <c r="H5" s="272" t="s">
        <v>303</v>
      </c>
      <c r="I5" s="272" t="s">
        <v>304</v>
      </c>
      <c r="J5" s="272" t="s">
        <v>305</v>
      </c>
      <c r="K5" s="272" t="s">
        <v>306</v>
      </c>
      <c r="L5" s="272" t="s">
        <v>307</v>
      </c>
      <c r="M5" s="272" t="s">
        <v>308</v>
      </c>
      <c r="N5" s="273" t="s">
        <v>309</v>
      </c>
      <c r="O5" s="274"/>
      <c r="P5" s="274"/>
      <c r="Q5" s="274"/>
      <c r="R5" s="274"/>
      <c r="S5" s="275" t="s">
        <v>310</v>
      </c>
      <c r="T5" s="930"/>
    </row>
    <row r="6" spans="1:20" s="98" customFormat="1" ht="18.75" customHeight="1">
      <c r="A6" s="104" t="s">
        <v>138</v>
      </c>
      <c r="B6" s="780">
        <v>23911</v>
      </c>
      <c r="C6" s="453">
        <v>0</v>
      </c>
      <c r="D6" s="453">
        <v>0</v>
      </c>
      <c r="E6" s="453">
        <v>0</v>
      </c>
      <c r="F6" s="129">
        <v>50</v>
      </c>
      <c r="G6" s="129">
        <v>23850</v>
      </c>
      <c r="H6" s="129">
        <v>11</v>
      </c>
      <c r="I6" s="135">
        <v>7725</v>
      </c>
      <c r="J6" s="135">
        <v>161</v>
      </c>
      <c r="K6" s="135">
        <v>872</v>
      </c>
      <c r="L6" s="135">
        <v>15142</v>
      </c>
      <c r="M6" s="279">
        <v>0</v>
      </c>
      <c r="N6" s="135">
        <v>4678</v>
      </c>
      <c r="O6" s="135">
        <v>4894</v>
      </c>
      <c r="P6" s="135">
        <v>4725</v>
      </c>
      <c r="Q6" s="135">
        <v>4424</v>
      </c>
      <c r="R6" s="135">
        <v>2996</v>
      </c>
      <c r="S6" s="134">
        <v>2194</v>
      </c>
      <c r="T6" s="105" t="s">
        <v>138</v>
      </c>
    </row>
    <row r="7" spans="1:20" s="98" customFormat="1" ht="18.75" customHeight="1">
      <c r="A7" s="104" t="s">
        <v>161</v>
      </c>
      <c r="B7" s="780">
        <v>27253</v>
      </c>
      <c r="C7" s="453">
        <v>0</v>
      </c>
      <c r="D7" s="453">
        <v>0</v>
      </c>
      <c r="E7" s="453">
        <v>0</v>
      </c>
      <c r="F7" s="129">
        <v>25</v>
      </c>
      <c r="G7" s="129">
        <v>27211</v>
      </c>
      <c r="H7" s="129">
        <v>17</v>
      </c>
      <c r="I7" s="135">
        <v>9878</v>
      </c>
      <c r="J7" s="135">
        <v>231</v>
      </c>
      <c r="K7" s="135">
        <v>207</v>
      </c>
      <c r="L7" s="135">
        <v>16920</v>
      </c>
      <c r="M7" s="279">
        <v>0</v>
      </c>
      <c r="N7" s="135">
        <v>5382</v>
      </c>
      <c r="O7" s="135">
        <v>5607</v>
      </c>
      <c r="P7" s="135">
        <v>4792</v>
      </c>
      <c r="Q7" s="135">
        <v>5057</v>
      </c>
      <c r="R7" s="135">
        <v>3612</v>
      </c>
      <c r="S7" s="134">
        <v>2803</v>
      </c>
      <c r="T7" s="105" t="s">
        <v>161</v>
      </c>
    </row>
    <row r="8" spans="1:20" s="98" customFormat="1" ht="18.75" customHeight="1">
      <c r="A8" s="104" t="s">
        <v>162</v>
      </c>
      <c r="B8" s="780">
        <v>30771</v>
      </c>
      <c r="C8" s="453">
        <v>0</v>
      </c>
      <c r="D8" s="453">
        <v>0</v>
      </c>
      <c r="E8" s="453">
        <v>0</v>
      </c>
      <c r="F8" s="129">
        <v>23</v>
      </c>
      <c r="G8" s="129">
        <v>30736</v>
      </c>
      <c r="H8" s="129">
        <v>12</v>
      </c>
      <c r="I8" s="135">
        <v>10693</v>
      </c>
      <c r="J8" s="135">
        <v>298</v>
      </c>
      <c r="K8" s="135">
        <v>249</v>
      </c>
      <c r="L8" s="135">
        <v>16263</v>
      </c>
      <c r="M8" s="135">
        <v>3256</v>
      </c>
      <c r="N8" s="135">
        <v>6529</v>
      </c>
      <c r="O8" s="135">
        <v>6127</v>
      </c>
      <c r="P8" s="135">
        <v>5379</v>
      </c>
      <c r="Q8" s="135">
        <v>5484</v>
      </c>
      <c r="R8" s="135">
        <v>3993</v>
      </c>
      <c r="S8" s="134">
        <v>3259</v>
      </c>
      <c r="T8" s="105" t="s">
        <v>140</v>
      </c>
    </row>
    <row r="9" spans="1:20" s="412" customFormat="1" ht="18.75" customHeight="1">
      <c r="A9" s="410" t="s">
        <v>117</v>
      </c>
      <c r="B9" s="781">
        <v>39848</v>
      </c>
      <c r="C9" s="453">
        <v>0</v>
      </c>
      <c r="D9" s="453">
        <v>0</v>
      </c>
      <c r="E9" s="453">
        <v>0</v>
      </c>
      <c r="F9" s="206">
        <v>0</v>
      </c>
      <c r="G9" s="206">
        <v>39841</v>
      </c>
      <c r="H9" s="206">
        <v>7</v>
      </c>
      <c r="I9" s="782">
        <v>7491</v>
      </c>
      <c r="J9" s="206">
        <v>0</v>
      </c>
      <c r="K9" s="206">
        <v>0</v>
      </c>
      <c r="L9" s="206">
        <v>0</v>
      </c>
      <c r="M9" s="782">
        <v>32350</v>
      </c>
      <c r="N9" s="782">
        <v>7812</v>
      </c>
      <c r="O9" s="782">
        <v>7126</v>
      </c>
      <c r="P9" s="782">
        <v>6911</v>
      </c>
      <c r="Q9" s="782">
        <v>7060</v>
      </c>
      <c r="R9" s="782">
        <v>5988</v>
      </c>
      <c r="S9" s="783">
        <v>4951</v>
      </c>
      <c r="T9" s="411" t="s">
        <v>117</v>
      </c>
    </row>
    <row r="10" spans="1:20" s="412" customFormat="1" ht="18.75" customHeight="1">
      <c r="A10" s="410" t="s">
        <v>717</v>
      </c>
      <c r="B10" s="781">
        <v>41161</v>
      </c>
      <c r="C10" s="453">
        <v>0</v>
      </c>
      <c r="D10" s="453">
        <v>0</v>
      </c>
      <c r="E10" s="453">
        <v>0</v>
      </c>
      <c r="F10" s="206">
        <v>92</v>
      </c>
      <c r="G10" s="206">
        <v>41065</v>
      </c>
      <c r="H10" s="206">
        <v>4</v>
      </c>
      <c r="I10" s="782">
        <v>7544</v>
      </c>
      <c r="J10" s="206">
        <v>7</v>
      </c>
      <c r="K10" s="206">
        <v>413</v>
      </c>
      <c r="L10" s="206">
        <v>14093</v>
      </c>
      <c r="M10" s="782">
        <v>19008</v>
      </c>
      <c r="N10" s="782">
        <v>8789</v>
      </c>
      <c r="O10" s="782">
        <v>7286</v>
      </c>
      <c r="P10" s="782">
        <v>6933</v>
      </c>
      <c r="Q10" s="782">
        <v>7404</v>
      </c>
      <c r="R10" s="782">
        <v>6073</v>
      </c>
      <c r="S10" s="783">
        <v>4676</v>
      </c>
      <c r="T10" s="411" t="s">
        <v>717</v>
      </c>
    </row>
    <row r="11" spans="1:20" s="108" customFormat="1" ht="18.75" customHeight="1">
      <c r="A11" s="106" t="s">
        <v>718</v>
      </c>
      <c r="B11" s="458">
        <v>31261</v>
      </c>
      <c r="C11" s="705">
        <v>15593</v>
      </c>
      <c r="D11" s="705">
        <v>15668</v>
      </c>
      <c r="E11" s="706">
        <v>41</v>
      </c>
      <c r="F11" s="427">
        <v>70</v>
      </c>
      <c r="G11" s="427">
        <v>31147</v>
      </c>
      <c r="H11" s="427">
        <v>3</v>
      </c>
      <c r="I11" s="427">
        <v>5766</v>
      </c>
      <c r="J11" s="427">
        <v>6</v>
      </c>
      <c r="K11" s="427">
        <v>887</v>
      </c>
      <c r="L11" s="427">
        <v>7105</v>
      </c>
      <c r="M11" s="427">
        <v>17383</v>
      </c>
      <c r="N11" s="427">
        <v>6173</v>
      </c>
      <c r="O11" s="427">
        <v>5958</v>
      </c>
      <c r="P11" s="427">
        <v>5504</v>
      </c>
      <c r="Q11" s="427">
        <v>5594</v>
      </c>
      <c r="R11" s="427">
        <v>4546</v>
      </c>
      <c r="S11" s="451">
        <v>3486</v>
      </c>
      <c r="T11" s="107" t="s">
        <v>1281</v>
      </c>
    </row>
    <row r="12" spans="1:20" s="98" customFormat="1" ht="18.75" customHeight="1">
      <c r="A12" s="103" t="s">
        <v>311</v>
      </c>
      <c r="B12" s="460">
        <v>3404</v>
      </c>
      <c r="C12" s="459">
        <v>1704</v>
      </c>
      <c r="D12" s="459">
        <v>1700</v>
      </c>
      <c r="E12" s="453">
        <v>0</v>
      </c>
      <c r="F12" s="453">
        <v>3</v>
      </c>
      <c r="G12" s="452">
        <v>3401</v>
      </c>
      <c r="H12" s="453">
        <v>0</v>
      </c>
      <c r="I12" s="445">
        <v>546</v>
      </c>
      <c r="J12" s="453">
        <v>4</v>
      </c>
      <c r="K12" s="453">
        <v>52</v>
      </c>
      <c r="L12" s="453">
        <v>1037</v>
      </c>
      <c r="M12" s="445">
        <v>1762</v>
      </c>
      <c r="N12" s="445">
        <v>784</v>
      </c>
      <c r="O12" s="445">
        <v>606</v>
      </c>
      <c r="P12" s="445">
        <v>592</v>
      </c>
      <c r="Q12" s="445">
        <v>742</v>
      </c>
      <c r="R12" s="445">
        <v>412</v>
      </c>
      <c r="S12" s="454">
        <v>268</v>
      </c>
      <c r="T12" s="102" t="s">
        <v>312</v>
      </c>
    </row>
    <row r="13" spans="1:20" s="98" customFormat="1" ht="18.75" customHeight="1">
      <c r="A13" s="103" t="s">
        <v>313</v>
      </c>
      <c r="B13" s="460">
        <v>2436</v>
      </c>
      <c r="C13" s="459">
        <v>1170</v>
      </c>
      <c r="D13" s="459">
        <v>1266</v>
      </c>
      <c r="E13" s="453">
        <v>0</v>
      </c>
      <c r="F13" s="453">
        <v>4</v>
      </c>
      <c r="G13" s="452">
        <v>2432</v>
      </c>
      <c r="H13" s="453">
        <v>0</v>
      </c>
      <c r="I13" s="445">
        <v>326</v>
      </c>
      <c r="J13" s="453">
        <v>0</v>
      </c>
      <c r="K13" s="453">
        <v>25</v>
      </c>
      <c r="L13" s="453">
        <v>654</v>
      </c>
      <c r="M13" s="445">
        <v>1427</v>
      </c>
      <c r="N13" s="445">
        <v>361</v>
      </c>
      <c r="O13" s="445">
        <v>482</v>
      </c>
      <c r="P13" s="445">
        <v>444</v>
      </c>
      <c r="Q13" s="445">
        <v>457</v>
      </c>
      <c r="R13" s="445">
        <v>431</v>
      </c>
      <c r="S13" s="454">
        <v>261</v>
      </c>
      <c r="T13" s="102" t="s">
        <v>314</v>
      </c>
    </row>
    <row r="14" spans="1:20" s="98" customFormat="1" ht="18.75" customHeight="1">
      <c r="A14" s="103" t="s">
        <v>315</v>
      </c>
      <c r="B14" s="460">
        <v>3398</v>
      </c>
      <c r="C14" s="459">
        <v>1774</v>
      </c>
      <c r="D14" s="459">
        <v>1624</v>
      </c>
      <c r="E14" s="453">
        <v>0</v>
      </c>
      <c r="F14" s="453">
        <v>4</v>
      </c>
      <c r="G14" s="452">
        <v>3394</v>
      </c>
      <c r="H14" s="453">
        <v>0</v>
      </c>
      <c r="I14" s="445">
        <v>876</v>
      </c>
      <c r="J14" s="453">
        <v>0</v>
      </c>
      <c r="K14" s="453">
        <v>24</v>
      </c>
      <c r="L14" s="453">
        <v>811</v>
      </c>
      <c r="M14" s="445">
        <v>1683</v>
      </c>
      <c r="N14" s="445">
        <v>809</v>
      </c>
      <c r="O14" s="445">
        <v>469</v>
      </c>
      <c r="P14" s="445">
        <v>502</v>
      </c>
      <c r="Q14" s="445">
        <v>515</v>
      </c>
      <c r="R14" s="445">
        <v>585</v>
      </c>
      <c r="S14" s="454">
        <v>518</v>
      </c>
      <c r="T14" s="102" t="s">
        <v>316</v>
      </c>
    </row>
    <row r="15" spans="1:20" s="98" customFormat="1" ht="18.75" customHeight="1">
      <c r="A15" s="103" t="s">
        <v>317</v>
      </c>
      <c r="B15" s="460">
        <v>3752</v>
      </c>
      <c r="C15" s="459">
        <v>1766</v>
      </c>
      <c r="D15" s="459">
        <v>1986</v>
      </c>
      <c r="E15" s="453">
        <v>0</v>
      </c>
      <c r="F15" s="453">
        <v>10</v>
      </c>
      <c r="G15" s="452">
        <v>3742</v>
      </c>
      <c r="H15" s="445">
        <v>0</v>
      </c>
      <c r="I15" s="445">
        <v>1027</v>
      </c>
      <c r="J15" s="453">
        <v>0</v>
      </c>
      <c r="K15" s="453">
        <v>19</v>
      </c>
      <c r="L15" s="453">
        <v>913</v>
      </c>
      <c r="M15" s="445">
        <v>1783</v>
      </c>
      <c r="N15" s="445">
        <v>1028</v>
      </c>
      <c r="O15" s="445">
        <v>524</v>
      </c>
      <c r="P15" s="445">
        <v>618</v>
      </c>
      <c r="Q15" s="445">
        <v>567</v>
      </c>
      <c r="R15" s="445">
        <v>542</v>
      </c>
      <c r="S15" s="454">
        <v>473</v>
      </c>
      <c r="T15" s="102" t="s">
        <v>318</v>
      </c>
    </row>
    <row r="16" spans="1:20" s="98" customFormat="1" ht="18.75" customHeight="1">
      <c r="A16" s="103" t="s">
        <v>319</v>
      </c>
      <c r="B16" s="460">
        <v>2820</v>
      </c>
      <c r="C16" s="459">
        <v>1388</v>
      </c>
      <c r="D16" s="459">
        <v>1432</v>
      </c>
      <c r="E16" s="453">
        <v>0</v>
      </c>
      <c r="F16" s="453">
        <v>8</v>
      </c>
      <c r="G16" s="452">
        <v>2811</v>
      </c>
      <c r="H16" s="453">
        <v>1</v>
      </c>
      <c r="I16" s="445">
        <v>453</v>
      </c>
      <c r="J16" s="453">
        <v>0</v>
      </c>
      <c r="K16" s="453">
        <v>15</v>
      </c>
      <c r="L16" s="453">
        <v>722</v>
      </c>
      <c r="M16" s="445">
        <v>1621</v>
      </c>
      <c r="N16" s="445">
        <v>423</v>
      </c>
      <c r="O16" s="445">
        <v>523</v>
      </c>
      <c r="P16" s="445">
        <v>484</v>
      </c>
      <c r="Q16" s="445">
        <v>536</v>
      </c>
      <c r="R16" s="445">
        <v>496</v>
      </c>
      <c r="S16" s="454">
        <v>358</v>
      </c>
      <c r="T16" s="111" t="s">
        <v>320</v>
      </c>
    </row>
    <row r="17" spans="1:20" s="98" customFormat="1" ht="18.75" customHeight="1">
      <c r="A17" s="103" t="s">
        <v>321</v>
      </c>
      <c r="B17" s="460">
        <v>2941</v>
      </c>
      <c r="C17" s="459">
        <v>1436</v>
      </c>
      <c r="D17" s="459">
        <v>1505</v>
      </c>
      <c r="E17" s="453">
        <v>0</v>
      </c>
      <c r="F17" s="453">
        <v>5</v>
      </c>
      <c r="G17" s="452">
        <v>2936</v>
      </c>
      <c r="H17" s="445">
        <v>0</v>
      </c>
      <c r="I17" s="445">
        <v>497</v>
      </c>
      <c r="J17" s="453">
        <v>0</v>
      </c>
      <c r="K17" s="453">
        <v>32</v>
      </c>
      <c r="L17" s="453">
        <v>745</v>
      </c>
      <c r="M17" s="445">
        <v>1662</v>
      </c>
      <c r="N17" s="445">
        <v>562</v>
      </c>
      <c r="O17" s="445">
        <v>556</v>
      </c>
      <c r="P17" s="445">
        <v>464</v>
      </c>
      <c r="Q17" s="445">
        <v>550</v>
      </c>
      <c r="R17" s="445">
        <v>471</v>
      </c>
      <c r="S17" s="454">
        <v>338</v>
      </c>
      <c r="T17" s="102" t="s">
        <v>322</v>
      </c>
    </row>
    <row r="18" spans="1:20" s="98" customFormat="1" ht="18.75" customHeight="1">
      <c r="A18" s="103" t="s">
        <v>323</v>
      </c>
      <c r="B18" s="460">
        <v>2621</v>
      </c>
      <c r="C18" s="459">
        <v>1177</v>
      </c>
      <c r="D18" s="459">
        <v>1444</v>
      </c>
      <c r="E18" s="459">
        <v>9</v>
      </c>
      <c r="F18" s="453">
        <v>5</v>
      </c>
      <c r="G18" s="452">
        <v>2607</v>
      </c>
      <c r="H18" s="453">
        <v>0</v>
      </c>
      <c r="I18" s="445">
        <v>417</v>
      </c>
      <c r="J18" s="453">
        <v>0</v>
      </c>
      <c r="K18" s="453">
        <v>201</v>
      </c>
      <c r="L18" s="453">
        <v>582</v>
      </c>
      <c r="M18" s="445">
        <v>1407</v>
      </c>
      <c r="N18" s="445">
        <v>535</v>
      </c>
      <c r="O18" s="445">
        <v>608</v>
      </c>
      <c r="P18" s="445">
        <v>500</v>
      </c>
      <c r="Q18" s="445">
        <v>471</v>
      </c>
      <c r="R18" s="445">
        <v>298</v>
      </c>
      <c r="S18" s="454">
        <v>209</v>
      </c>
      <c r="T18" s="102" t="s">
        <v>324</v>
      </c>
    </row>
    <row r="19" spans="1:20" s="98" customFormat="1" ht="18.75" customHeight="1">
      <c r="A19" s="103" t="s">
        <v>325</v>
      </c>
      <c r="B19" s="460">
        <v>2366</v>
      </c>
      <c r="C19" s="459">
        <v>1222</v>
      </c>
      <c r="D19" s="459">
        <v>1144</v>
      </c>
      <c r="E19" s="459">
        <v>9</v>
      </c>
      <c r="F19" s="453">
        <v>5</v>
      </c>
      <c r="G19" s="452">
        <v>2351</v>
      </c>
      <c r="H19" s="445">
        <v>1</v>
      </c>
      <c r="I19" s="445">
        <v>422</v>
      </c>
      <c r="J19" s="453">
        <v>0</v>
      </c>
      <c r="K19" s="453">
        <v>170</v>
      </c>
      <c r="L19" s="453">
        <v>405</v>
      </c>
      <c r="M19" s="445">
        <v>1354</v>
      </c>
      <c r="N19" s="445">
        <v>330</v>
      </c>
      <c r="O19" s="445">
        <v>460</v>
      </c>
      <c r="P19" s="445">
        <v>423</v>
      </c>
      <c r="Q19" s="445">
        <v>452</v>
      </c>
      <c r="R19" s="445">
        <v>402</v>
      </c>
      <c r="S19" s="454">
        <v>299</v>
      </c>
      <c r="T19" s="102" t="s">
        <v>326</v>
      </c>
    </row>
    <row r="20" spans="1:20" s="98" customFormat="1" ht="18.75" customHeight="1">
      <c r="A20" s="103" t="s">
        <v>327</v>
      </c>
      <c r="B20" s="460">
        <v>2438</v>
      </c>
      <c r="C20" s="459">
        <v>1320</v>
      </c>
      <c r="D20" s="459">
        <v>1118</v>
      </c>
      <c r="E20" s="459">
        <v>6</v>
      </c>
      <c r="F20" s="453">
        <v>8</v>
      </c>
      <c r="G20" s="452">
        <v>2424</v>
      </c>
      <c r="H20" s="445">
        <v>0</v>
      </c>
      <c r="I20" s="445">
        <v>416</v>
      </c>
      <c r="J20" s="453">
        <v>1</v>
      </c>
      <c r="K20" s="453">
        <v>127</v>
      </c>
      <c r="L20" s="453">
        <v>330</v>
      </c>
      <c r="M20" s="445">
        <v>1550</v>
      </c>
      <c r="N20" s="445">
        <v>335</v>
      </c>
      <c r="O20" s="445">
        <v>480</v>
      </c>
      <c r="P20" s="445">
        <v>499</v>
      </c>
      <c r="Q20" s="445">
        <v>456</v>
      </c>
      <c r="R20" s="445">
        <v>344</v>
      </c>
      <c r="S20" s="454">
        <v>324</v>
      </c>
      <c r="T20" s="102" t="s">
        <v>328</v>
      </c>
    </row>
    <row r="21" spans="1:20" s="98" customFormat="1" ht="18.75" customHeight="1">
      <c r="A21" s="103" t="s">
        <v>329</v>
      </c>
      <c r="B21" s="460">
        <v>1960</v>
      </c>
      <c r="C21" s="459">
        <v>1029</v>
      </c>
      <c r="D21" s="459">
        <v>931</v>
      </c>
      <c r="E21" s="459">
        <v>13</v>
      </c>
      <c r="F21" s="453">
        <v>11</v>
      </c>
      <c r="G21" s="445">
        <v>1936</v>
      </c>
      <c r="H21" s="445">
        <v>0</v>
      </c>
      <c r="I21" s="445">
        <v>314</v>
      </c>
      <c r="J21" s="453">
        <v>1</v>
      </c>
      <c r="K21" s="453">
        <v>95</v>
      </c>
      <c r="L21" s="453">
        <v>264</v>
      </c>
      <c r="M21" s="445">
        <v>1262</v>
      </c>
      <c r="N21" s="445">
        <v>223</v>
      </c>
      <c r="O21" s="445">
        <v>467</v>
      </c>
      <c r="P21" s="445">
        <v>408</v>
      </c>
      <c r="Q21" s="445">
        <v>372</v>
      </c>
      <c r="R21" s="445">
        <v>275</v>
      </c>
      <c r="S21" s="454">
        <v>215</v>
      </c>
      <c r="T21" s="102" t="s">
        <v>330</v>
      </c>
    </row>
    <row r="22" spans="1:20" s="98" customFormat="1" ht="18.75" customHeight="1">
      <c r="A22" s="103" t="s">
        <v>331</v>
      </c>
      <c r="B22" s="460">
        <v>1505</v>
      </c>
      <c r="C22" s="459">
        <v>789</v>
      </c>
      <c r="D22" s="459">
        <v>716</v>
      </c>
      <c r="E22" s="459">
        <v>1</v>
      </c>
      <c r="F22" s="453">
        <v>4</v>
      </c>
      <c r="G22" s="445">
        <v>1500</v>
      </c>
      <c r="H22" s="453">
        <v>0</v>
      </c>
      <c r="I22" s="445">
        <v>247</v>
      </c>
      <c r="J22" s="453">
        <v>0</v>
      </c>
      <c r="K22" s="453">
        <v>58</v>
      </c>
      <c r="L22" s="453">
        <v>283</v>
      </c>
      <c r="M22" s="445">
        <v>912</v>
      </c>
      <c r="N22" s="445">
        <v>346</v>
      </c>
      <c r="O22" s="445">
        <v>357</v>
      </c>
      <c r="P22" s="445">
        <v>317</v>
      </c>
      <c r="Q22" s="445">
        <v>230</v>
      </c>
      <c r="R22" s="445">
        <v>138</v>
      </c>
      <c r="S22" s="454">
        <v>117</v>
      </c>
      <c r="T22" s="102" t="s">
        <v>332</v>
      </c>
    </row>
    <row r="23" spans="1:20" s="98" customFormat="1" ht="18.75" customHeight="1">
      <c r="A23" s="101" t="s">
        <v>333</v>
      </c>
      <c r="B23" s="461">
        <v>1620</v>
      </c>
      <c r="C23" s="462">
        <v>818</v>
      </c>
      <c r="D23" s="462">
        <v>802</v>
      </c>
      <c r="E23" s="462">
        <v>3</v>
      </c>
      <c r="F23" s="456">
        <v>3</v>
      </c>
      <c r="G23" s="455">
        <v>1613</v>
      </c>
      <c r="H23" s="455">
        <v>1</v>
      </c>
      <c r="I23" s="455">
        <v>225</v>
      </c>
      <c r="J23" s="456">
        <v>0</v>
      </c>
      <c r="K23" s="456">
        <v>69</v>
      </c>
      <c r="L23" s="456">
        <v>359</v>
      </c>
      <c r="M23" s="455">
        <v>960</v>
      </c>
      <c r="N23" s="455">
        <v>437</v>
      </c>
      <c r="O23" s="455">
        <v>426</v>
      </c>
      <c r="P23" s="455">
        <v>253</v>
      </c>
      <c r="Q23" s="455">
        <v>246</v>
      </c>
      <c r="R23" s="455">
        <v>152</v>
      </c>
      <c r="S23" s="457">
        <v>106</v>
      </c>
      <c r="T23" s="100" t="s">
        <v>334</v>
      </c>
    </row>
    <row r="24" spans="1:20" ht="12" customHeight="1">
      <c r="A24" s="276" t="s">
        <v>1211</v>
      </c>
      <c r="B24" s="256"/>
      <c r="C24" s="256"/>
      <c r="D24" s="256"/>
      <c r="E24" s="256"/>
      <c r="F24" s="35"/>
      <c r="G24" s="35"/>
      <c r="H24" s="35"/>
      <c r="I24" s="35"/>
      <c r="J24" s="35"/>
      <c r="K24" s="35"/>
      <c r="L24" s="35"/>
      <c r="M24" s="35"/>
      <c r="N24" s="35"/>
      <c r="O24" s="35"/>
      <c r="Q24" s="301"/>
      <c r="R24" s="301"/>
      <c r="S24" s="301"/>
      <c r="T24" s="301" t="s">
        <v>789</v>
      </c>
    </row>
    <row r="25" ht="12.75">
      <c r="A25" s="277" t="s">
        <v>1212</v>
      </c>
    </row>
    <row r="26" ht="12.75">
      <c r="A26" s="39" t="s">
        <v>1213</v>
      </c>
    </row>
    <row r="27" ht="12.75">
      <c r="A27" s="39" t="s">
        <v>1214</v>
      </c>
    </row>
    <row r="28" ht="12.75">
      <c r="A28" s="39" t="s">
        <v>1215</v>
      </c>
    </row>
  </sheetData>
  <mergeCells count="6">
    <mergeCell ref="A1:T1"/>
    <mergeCell ref="I3:L3"/>
    <mergeCell ref="N3:S3"/>
    <mergeCell ref="A3:A5"/>
    <mergeCell ref="T3:T5"/>
    <mergeCell ref="E3:H3"/>
  </mergeCells>
  <printOptions/>
  <pageMargins left="0.42" right="0.36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0">
      <selection activeCell="K16" sqref="K16"/>
    </sheetView>
  </sheetViews>
  <sheetFormatPr defaultColWidth="9.140625" defaultRowHeight="12.75"/>
  <cols>
    <col min="1" max="1" width="11.00390625" style="98" customWidth="1"/>
    <col min="2" max="3" width="10.421875" style="98" customWidth="1"/>
    <col min="4" max="12" width="8.7109375" style="98" customWidth="1"/>
    <col min="13" max="15" width="9.00390625" style="98" customWidth="1"/>
    <col min="16" max="18" width="8.7109375" style="98" customWidth="1"/>
    <col min="19" max="19" width="11.00390625" style="98" customWidth="1"/>
    <col min="20" max="16384" width="9.140625" style="98" customWidth="1"/>
  </cols>
  <sheetData>
    <row r="1" spans="1:19" ht="32.25" customHeight="1">
      <c r="A1" s="938" t="s">
        <v>706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</row>
    <row r="2" spans="1:18" s="39" customFormat="1" ht="18" customHeight="1">
      <c r="A2" s="39" t="s">
        <v>1019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95" t="s">
        <v>1020</v>
      </c>
      <c r="R2" s="35"/>
    </row>
    <row r="3" spans="1:18" s="39" customFormat="1" ht="24.75" customHeight="1">
      <c r="A3" s="925" t="s">
        <v>1218</v>
      </c>
      <c r="B3" s="939" t="s">
        <v>1021</v>
      </c>
      <c r="C3" s="940"/>
      <c r="D3" s="939" t="s">
        <v>1022</v>
      </c>
      <c r="E3" s="940"/>
      <c r="F3" s="939" t="s">
        <v>1023</v>
      </c>
      <c r="G3" s="940"/>
      <c r="H3" s="939" t="s">
        <v>1024</v>
      </c>
      <c r="I3" s="940"/>
      <c r="J3" s="939" t="s">
        <v>1076</v>
      </c>
      <c r="K3" s="940"/>
      <c r="L3" s="939" t="s">
        <v>1077</v>
      </c>
      <c r="M3" s="940"/>
      <c r="N3" s="939" t="s">
        <v>1344</v>
      </c>
      <c r="O3" s="943"/>
      <c r="P3" s="939" t="s">
        <v>1078</v>
      </c>
      <c r="Q3" s="940"/>
      <c r="R3" s="928" t="s">
        <v>1219</v>
      </c>
    </row>
    <row r="4" spans="1:18" s="39" customFormat="1" ht="30" customHeight="1">
      <c r="A4" s="936"/>
      <c r="B4" s="935" t="s">
        <v>1079</v>
      </c>
      <c r="C4" s="927"/>
      <c r="D4" s="942" t="s">
        <v>1080</v>
      </c>
      <c r="E4" s="927"/>
      <c r="F4" s="942" t="s">
        <v>1081</v>
      </c>
      <c r="G4" s="927"/>
      <c r="H4" s="942" t="s">
        <v>1082</v>
      </c>
      <c r="I4" s="927"/>
      <c r="J4" s="942" t="s">
        <v>1083</v>
      </c>
      <c r="K4" s="927"/>
      <c r="L4" s="942" t="s">
        <v>1084</v>
      </c>
      <c r="M4" s="927"/>
      <c r="N4" s="944" t="s">
        <v>1345</v>
      </c>
      <c r="O4" s="945"/>
      <c r="P4" s="941" t="s">
        <v>1085</v>
      </c>
      <c r="Q4" s="927"/>
      <c r="R4" s="934"/>
    </row>
    <row r="5" spans="1:18" s="39" customFormat="1" ht="24.75" customHeight="1">
      <c r="A5" s="936"/>
      <c r="B5" s="266" t="s">
        <v>1086</v>
      </c>
      <c r="C5" s="266" t="s">
        <v>1087</v>
      </c>
      <c r="D5" s="266" t="s">
        <v>1086</v>
      </c>
      <c r="E5" s="266" t="s">
        <v>1087</v>
      </c>
      <c r="F5" s="266" t="s">
        <v>1086</v>
      </c>
      <c r="G5" s="266" t="s">
        <v>1087</v>
      </c>
      <c r="H5" s="266" t="s">
        <v>1086</v>
      </c>
      <c r="I5" s="266" t="s">
        <v>1087</v>
      </c>
      <c r="J5" s="266" t="s">
        <v>1086</v>
      </c>
      <c r="K5" s="266" t="s">
        <v>1087</v>
      </c>
      <c r="L5" s="266" t="s">
        <v>1086</v>
      </c>
      <c r="M5" s="266" t="s">
        <v>1087</v>
      </c>
      <c r="N5" s="266" t="s">
        <v>1346</v>
      </c>
      <c r="O5" s="266" t="s">
        <v>1347</v>
      </c>
      <c r="P5" s="266" t="s">
        <v>1086</v>
      </c>
      <c r="Q5" s="266" t="s">
        <v>1087</v>
      </c>
      <c r="R5" s="934"/>
    </row>
    <row r="6" spans="1:18" s="39" customFormat="1" ht="24.75" customHeight="1">
      <c r="A6" s="937"/>
      <c r="B6" s="271" t="s">
        <v>1088</v>
      </c>
      <c r="C6" s="303" t="s">
        <v>1089</v>
      </c>
      <c r="D6" s="271" t="s">
        <v>1088</v>
      </c>
      <c r="E6" s="303" t="s">
        <v>1089</v>
      </c>
      <c r="F6" s="271" t="s">
        <v>1088</v>
      </c>
      <c r="G6" s="303" t="s">
        <v>1089</v>
      </c>
      <c r="H6" s="271" t="s">
        <v>1088</v>
      </c>
      <c r="I6" s="303" t="s">
        <v>1089</v>
      </c>
      <c r="J6" s="271" t="s">
        <v>1088</v>
      </c>
      <c r="K6" s="303" t="s">
        <v>1089</v>
      </c>
      <c r="L6" s="271" t="s">
        <v>1088</v>
      </c>
      <c r="M6" s="303" t="s">
        <v>1089</v>
      </c>
      <c r="N6" s="485" t="s">
        <v>1348</v>
      </c>
      <c r="O6" s="486" t="s">
        <v>1349</v>
      </c>
      <c r="P6" s="271" t="s">
        <v>1088</v>
      </c>
      <c r="Q6" s="303" t="s">
        <v>1089</v>
      </c>
      <c r="R6" s="935"/>
    </row>
    <row r="7" spans="1:18" ht="21" customHeight="1">
      <c r="A7" s="104" t="s">
        <v>138</v>
      </c>
      <c r="B7" s="140">
        <v>23925</v>
      </c>
      <c r="C7" s="140">
        <v>20136</v>
      </c>
      <c r="D7" s="141">
        <v>187</v>
      </c>
      <c r="E7" s="141">
        <v>181</v>
      </c>
      <c r="F7" s="141">
        <v>2203</v>
      </c>
      <c r="G7" s="141">
        <v>1027</v>
      </c>
      <c r="H7" s="141">
        <v>4774</v>
      </c>
      <c r="I7" s="141">
        <v>4247</v>
      </c>
      <c r="J7" s="141">
        <v>4197</v>
      </c>
      <c r="K7" s="141">
        <v>2694</v>
      </c>
      <c r="L7" s="141">
        <v>638</v>
      </c>
      <c r="M7" s="141">
        <v>551</v>
      </c>
      <c r="N7" s="785">
        <v>217</v>
      </c>
      <c r="O7" s="785">
        <v>207</v>
      </c>
      <c r="P7" s="141">
        <v>11737</v>
      </c>
      <c r="Q7" s="142">
        <v>11247</v>
      </c>
      <c r="R7" s="105" t="s">
        <v>138</v>
      </c>
    </row>
    <row r="8" spans="1:18" ht="21" customHeight="1">
      <c r="A8" s="104" t="s">
        <v>161</v>
      </c>
      <c r="B8" s="140">
        <v>29623</v>
      </c>
      <c r="C8" s="140">
        <v>25902</v>
      </c>
      <c r="D8" s="141">
        <v>240</v>
      </c>
      <c r="E8" s="141">
        <v>222</v>
      </c>
      <c r="F8" s="141">
        <v>3294</v>
      </c>
      <c r="G8" s="141">
        <v>1755</v>
      </c>
      <c r="H8" s="141">
        <v>5255</v>
      </c>
      <c r="I8" s="141">
        <v>4907</v>
      </c>
      <c r="J8" s="141">
        <v>4334</v>
      </c>
      <c r="K8" s="141">
        <v>3385</v>
      </c>
      <c r="L8" s="141">
        <v>708</v>
      </c>
      <c r="M8" s="141">
        <v>671</v>
      </c>
      <c r="N8" s="785">
        <v>189</v>
      </c>
      <c r="O8" s="785">
        <v>189</v>
      </c>
      <c r="P8" s="141">
        <v>15581</v>
      </c>
      <c r="Q8" s="142">
        <v>14757</v>
      </c>
      <c r="R8" s="105" t="s">
        <v>161</v>
      </c>
    </row>
    <row r="9" spans="1:18" ht="21" customHeight="1">
      <c r="A9" s="104" t="s">
        <v>162</v>
      </c>
      <c r="B9" s="140">
        <v>25279</v>
      </c>
      <c r="C9" s="140">
        <v>22581</v>
      </c>
      <c r="D9" s="141">
        <v>235</v>
      </c>
      <c r="E9" s="141">
        <v>192</v>
      </c>
      <c r="F9" s="141">
        <v>4025</v>
      </c>
      <c r="G9" s="141">
        <v>1786</v>
      </c>
      <c r="H9" s="141">
        <v>4856</v>
      </c>
      <c r="I9" s="141">
        <v>4090</v>
      </c>
      <c r="J9" s="141">
        <v>2948</v>
      </c>
      <c r="K9" s="141">
        <v>2837</v>
      </c>
      <c r="L9" s="141">
        <v>547</v>
      </c>
      <c r="M9" s="141">
        <v>552</v>
      </c>
      <c r="N9" s="785">
        <v>211</v>
      </c>
      <c r="O9" s="785">
        <v>205</v>
      </c>
      <c r="P9" s="141">
        <v>12544</v>
      </c>
      <c r="Q9" s="142">
        <v>12985</v>
      </c>
      <c r="R9" s="105" t="s">
        <v>162</v>
      </c>
    </row>
    <row r="10" spans="1:18" s="412" customFormat="1" ht="21" customHeight="1">
      <c r="A10" s="410" t="s">
        <v>117</v>
      </c>
      <c r="B10" s="417">
        <v>24556</v>
      </c>
      <c r="C10" s="417">
        <v>21077</v>
      </c>
      <c r="D10" s="417">
        <v>226</v>
      </c>
      <c r="E10" s="417">
        <v>202</v>
      </c>
      <c r="F10" s="417">
        <v>4384</v>
      </c>
      <c r="G10" s="417">
        <v>1982</v>
      </c>
      <c r="H10" s="417">
        <v>4724</v>
      </c>
      <c r="I10" s="417">
        <v>4523</v>
      </c>
      <c r="J10" s="417">
        <v>3256</v>
      </c>
      <c r="K10" s="417">
        <v>2777</v>
      </c>
      <c r="L10" s="417">
        <v>797</v>
      </c>
      <c r="M10" s="417">
        <v>751</v>
      </c>
      <c r="N10" s="785">
        <v>124</v>
      </c>
      <c r="O10" s="785">
        <v>139</v>
      </c>
      <c r="P10" s="417">
        <v>10966</v>
      </c>
      <c r="Q10" s="417">
        <v>10657</v>
      </c>
      <c r="R10" s="411" t="s">
        <v>117</v>
      </c>
    </row>
    <row r="11" spans="1:18" s="412" customFormat="1" ht="21" customHeight="1">
      <c r="A11" s="410" t="s">
        <v>717</v>
      </c>
      <c r="B11" s="417">
        <v>23092</v>
      </c>
      <c r="C11" s="417">
        <v>20502</v>
      </c>
      <c r="D11" s="417">
        <v>195</v>
      </c>
      <c r="E11" s="417">
        <v>180</v>
      </c>
      <c r="F11" s="417">
        <v>3315</v>
      </c>
      <c r="G11" s="417">
        <v>1845</v>
      </c>
      <c r="H11" s="417">
        <v>4343</v>
      </c>
      <c r="I11" s="417">
        <v>3996</v>
      </c>
      <c r="J11" s="417">
        <v>2804</v>
      </c>
      <c r="K11" s="417">
        <v>2528</v>
      </c>
      <c r="L11" s="417">
        <v>885</v>
      </c>
      <c r="M11" s="417">
        <v>867</v>
      </c>
      <c r="N11" s="786">
        <v>203</v>
      </c>
      <c r="O11" s="786">
        <v>185</v>
      </c>
      <c r="P11" s="417">
        <v>11410</v>
      </c>
      <c r="Q11" s="417">
        <v>10957</v>
      </c>
      <c r="R11" s="411" t="s">
        <v>717</v>
      </c>
    </row>
    <row r="12" spans="1:18" s="108" customFormat="1" ht="21" customHeight="1">
      <c r="A12" s="106" t="s">
        <v>732</v>
      </c>
      <c r="B12" s="551">
        <v>27294</v>
      </c>
      <c r="C12" s="552">
        <v>24603</v>
      </c>
      <c r="D12" s="552">
        <v>221</v>
      </c>
      <c r="E12" s="552">
        <v>192</v>
      </c>
      <c r="F12" s="552">
        <v>3827</v>
      </c>
      <c r="G12" s="552">
        <v>2480</v>
      </c>
      <c r="H12" s="552">
        <v>5142</v>
      </c>
      <c r="I12" s="552">
        <v>4660</v>
      </c>
      <c r="J12" s="552">
        <v>3094</v>
      </c>
      <c r="K12" s="552">
        <v>2535</v>
      </c>
      <c r="L12" s="552">
        <v>1105</v>
      </c>
      <c r="M12" s="552">
        <v>1041</v>
      </c>
      <c r="N12" s="552">
        <v>156</v>
      </c>
      <c r="O12" s="552">
        <v>136</v>
      </c>
      <c r="P12" s="552">
        <v>13749</v>
      </c>
      <c r="Q12" s="552">
        <v>13559</v>
      </c>
      <c r="R12" s="107" t="s">
        <v>719</v>
      </c>
    </row>
    <row r="13" spans="1:18" ht="21" customHeight="1">
      <c r="A13" s="103" t="s">
        <v>1090</v>
      </c>
      <c r="B13" s="722">
        <v>2614</v>
      </c>
      <c r="C13" s="723">
        <v>2007</v>
      </c>
      <c r="D13" s="724">
        <v>18</v>
      </c>
      <c r="E13" s="724">
        <v>12</v>
      </c>
      <c r="F13" s="724">
        <v>337</v>
      </c>
      <c r="G13" s="724">
        <v>110</v>
      </c>
      <c r="H13" s="724">
        <v>496</v>
      </c>
      <c r="I13" s="724">
        <v>390</v>
      </c>
      <c r="J13" s="724">
        <v>253</v>
      </c>
      <c r="K13" s="724">
        <v>174</v>
      </c>
      <c r="L13" s="724">
        <v>73</v>
      </c>
      <c r="M13" s="724">
        <v>62</v>
      </c>
      <c r="N13" s="724">
        <v>11</v>
      </c>
      <c r="O13" s="724">
        <v>11</v>
      </c>
      <c r="P13" s="724">
        <v>1426</v>
      </c>
      <c r="Q13" s="724">
        <v>1248</v>
      </c>
      <c r="R13" s="102" t="s">
        <v>1091</v>
      </c>
    </row>
    <row r="14" spans="1:18" ht="21" customHeight="1">
      <c r="A14" s="103" t="s">
        <v>1092</v>
      </c>
      <c r="B14" s="722">
        <v>2079</v>
      </c>
      <c r="C14" s="723">
        <v>1890</v>
      </c>
      <c r="D14" s="724">
        <v>9</v>
      </c>
      <c r="E14" s="724">
        <v>5</v>
      </c>
      <c r="F14" s="724">
        <v>293</v>
      </c>
      <c r="G14" s="724">
        <v>188</v>
      </c>
      <c r="H14" s="724">
        <v>402</v>
      </c>
      <c r="I14" s="724">
        <v>331</v>
      </c>
      <c r="J14" s="724">
        <v>172</v>
      </c>
      <c r="K14" s="724">
        <v>133</v>
      </c>
      <c r="L14" s="724">
        <v>84</v>
      </c>
      <c r="M14" s="724">
        <v>78</v>
      </c>
      <c r="N14" s="724">
        <v>9</v>
      </c>
      <c r="O14" s="724">
        <v>9</v>
      </c>
      <c r="P14" s="724">
        <v>1110</v>
      </c>
      <c r="Q14" s="724">
        <v>1146</v>
      </c>
      <c r="R14" s="102" t="s">
        <v>1093</v>
      </c>
    </row>
    <row r="15" spans="1:18" ht="21" customHeight="1">
      <c r="A15" s="103" t="s">
        <v>1094</v>
      </c>
      <c r="B15" s="722">
        <v>2357</v>
      </c>
      <c r="C15" s="723">
        <v>1992</v>
      </c>
      <c r="D15" s="724">
        <v>20</v>
      </c>
      <c r="E15" s="724">
        <v>20</v>
      </c>
      <c r="F15" s="724">
        <v>311</v>
      </c>
      <c r="G15" s="724">
        <v>141</v>
      </c>
      <c r="H15" s="724">
        <v>384</v>
      </c>
      <c r="I15" s="724">
        <v>377</v>
      </c>
      <c r="J15" s="724">
        <v>293</v>
      </c>
      <c r="K15" s="724">
        <v>217</v>
      </c>
      <c r="L15" s="724">
        <v>85</v>
      </c>
      <c r="M15" s="724">
        <v>97</v>
      </c>
      <c r="N15" s="724">
        <v>13</v>
      </c>
      <c r="O15" s="724">
        <v>11</v>
      </c>
      <c r="P15" s="724">
        <v>1251</v>
      </c>
      <c r="Q15" s="724">
        <v>1129</v>
      </c>
      <c r="R15" s="102" t="s">
        <v>1095</v>
      </c>
    </row>
    <row r="16" spans="1:18" ht="21" customHeight="1">
      <c r="A16" s="103" t="s">
        <v>1096</v>
      </c>
      <c r="B16" s="722">
        <v>2311</v>
      </c>
      <c r="C16" s="723">
        <v>2133</v>
      </c>
      <c r="D16" s="724">
        <v>25</v>
      </c>
      <c r="E16" s="724">
        <v>18</v>
      </c>
      <c r="F16" s="724">
        <v>393</v>
      </c>
      <c r="G16" s="724">
        <v>240</v>
      </c>
      <c r="H16" s="724">
        <v>419</v>
      </c>
      <c r="I16" s="724">
        <v>337</v>
      </c>
      <c r="J16" s="724">
        <v>241</v>
      </c>
      <c r="K16" s="724">
        <v>208</v>
      </c>
      <c r="L16" s="724">
        <v>74</v>
      </c>
      <c r="M16" s="724">
        <v>70</v>
      </c>
      <c r="N16" s="724">
        <v>3</v>
      </c>
      <c r="O16" s="724">
        <v>4</v>
      </c>
      <c r="P16" s="724">
        <v>1156</v>
      </c>
      <c r="Q16" s="724">
        <v>1256</v>
      </c>
      <c r="R16" s="102" t="s">
        <v>1097</v>
      </c>
    </row>
    <row r="17" spans="1:18" ht="21" customHeight="1">
      <c r="A17" s="103" t="s">
        <v>1098</v>
      </c>
      <c r="B17" s="722">
        <v>2371</v>
      </c>
      <c r="C17" s="723">
        <v>1916</v>
      </c>
      <c r="D17" s="724">
        <v>21</v>
      </c>
      <c r="E17" s="724">
        <v>16</v>
      </c>
      <c r="F17" s="724">
        <v>279</v>
      </c>
      <c r="G17" s="724">
        <v>101</v>
      </c>
      <c r="H17" s="724">
        <v>470</v>
      </c>
      <c r="I17" s="724">
        <v>395</v>
      </c>
      <c r="J17" s="724">
        <v>280</v>
      </c>
      <c r="K17" s="724">
        <v>229</v>
      </c>
      <c r="L17" s="724">
        <v>103</v>
      </c>
      <c r="M17" s="724">
        <v>91</v>
      </c>
      <c r="N17" s="724">
        <v>13</v>
      </c>
      <c r="O17" s="724">
        <v>13</v>
      </c>
      <c r="P17" s="724">
        <v>1205</v>
      </c>
      <c r="Q17" s="724">
        <v>1071</v>
      </c>
      <c r="R17" s="111" t="s">
        <v>1099</v>
      </c>
    </row>
    <row r="18" spans="1:18" ht="21" customHeight="1">
      <c r="A18" s="103" t="s">
        <v>1100</v>
      </c>
      <c r="B18" s="722">
        <v>2263</v>
      </c>
      <c r="C18" s="723">
        <v>2084</v>
      </c>
      <c r="D18" s="724">
        <v>21</v>
      </c>
      <c r="E18" s="724">
        <v>14</v>
      </c>
      <c r="F18" s="724">
        <v>308</v>
      </c>
      <c r="G18" s="724">
        <v>151</v>
      </c>
      <c r="H18" s="724">
        <v>427</v>
      </c>
      <c r="I18" s="724">
        <v>364</v>
      </c>
      <c r="J18" s="724">
        <v>270</v>
      </c>
      <c r="K18" s="724">
        <v>217</v>
      </c>
      <c r="L18" s="724">
        <v>104</v>
      </c>
      <c r="M18" s="724">
        <v>92</v>
      </c>
      <c r="N18" s="724">
        <v>12</v>
      </c>
      <c r="O18" s="724">
        <v>11</v>
      </c>
      <c r="P18" s="724">
        <v>1121</v>
      </c>
      <c r="Q18" s="724">
        <v>1235</v>
      </c>
      <c r="R18" s="102" t="s">
        <v>1101</v>
      </c>
    </row>
    <row r="19" spans="1:18" ht="21" customHeight="1">
      <c r="A19" s="103" t="s">
        <v>1102</v>
      </c>
      <c r="B19" s="722">
        <v>2306</v>
      </c>
      <c r="C19" s="723">
        <v>2087</v>
      </c>
      <c r="D19" s="724">
        <v>12</v>
      </c>
      <c r="E19" s="724">
        <v>9</v>
      </c>
      <c r="F19" s="724">
        <v>358</v>
      </c>
      <c r="G19" s="724">
        <v>205</v>
      </c>
      <c r="H19" s="724">
        <v>402</v>
      </c>
      <c r="I19" s="724">
        <v>326</v>
      </c>
      <c r="J19" s="724">
        <v>259</v>
      </c>
      <c r="K19" s="724">
        <v>227</v>
      </c>
      <c r="L19" s="724">
        <v>86</v>
      </c>
      <c r="M19" s="724">
        <v>76</v>
      </c>
      <c r="N19" s="724">
        <v>15</v>
      </c>
      <c r="O19" s="724">
        <v>14</v>
      </c>
      <c r="P19" s="724">
        <v>1174</v>
      </c>
      <c r="Q19" s="724">
        <v>1230</v>
      </c>
      <c r="R19" s="102" t="s">
        <v>1103</v>
      </c>
    </row>
    <row r="20" spans="1:18" ht="21" customHeight="1">
      <c r="A20" s="103" t="s">
        <v>1104</v>
      </c>
      <c r="B20" s="722">
        <v>2027</v>
      </c>
      <c r="C20" s="723">
        <v>1924</v>
      </c>
      <c r="D20" s="724">
        <v>17</v>
      </c>
      <c r="E20" s="724">
        <v>16</v>
      </c>
      <c r="F20" s="724">
        <v>329</v>
      </c>
      <c r="G20" s="724">
        <v>196</v>
      </c>
      <c r="H20" s="724">
        <v>316</v>
      </c>
      <c r="I20" s="724">
        <v>326</v>
      </c>
      <c r="J20" s="724">
        <v>271</v>
      </c>
      <c r="K20" s="724">
        <v>220</v>
      </c>
      <c r="L20" s="724">
        <v>79</v>
      </c>
      <c r="M20" s="724">
        <v>77</v>
      </c>
      <c r="N20" s="724">
        <v>9</v>
      </c>
      <c r="O20" s="724">
        <v>7</v>
      </c>
      <c r="P20" s="724">
        <v>1006</v>
      </c>
      <c r="Q20" s="724">
        <v>1082</v>
      </c>
      <c r="R20" s="102" t="s">
        <v>1105</v>
      </c>
    </row>
    <row r="21" spans="1:18" ht="21" customHeight="1">
      <c r="A21" s="103" t="s">
        <v>1106</v>
      </c>
      <c r="B21" s="722">
        <v>2348</v>
      </c>
      <c r="C21" s="723">
        <v>2441</v>
      </c>
      <c r="D21" s="724">
        <v>27</v>
      </c>
      <c r="E21" s="724">
        <v>32</v>
      </c>
      <c r="F21" s="724">
        <v>364</v>
      </c>
      <c r="G21" s="724">
        <v>474</v>
      </c>
      <c r="H21" s="724">
        <v>440</v>
      </c>
      <c r="I21" s="724">
        <v>525</v>
      </c>
      <c r="J21" s="724">
        <v>275</v>
      </c>
      <c r="K21" s="724">
        <v>243</v>
      </c>
      <c r="L21" s="724">
        <v>98</v>
      </c>
      <c r="M21" s="724">
        <v>109</v>
      </c>
      <c r="N21" s="724">
        <v>17</v>
      </c>
      <c r="O21" s="724">
        <v>14</v>
      </c>
      <c r="P21" s="724">
        <v>1127</v>
      </c>
      <c r="Q21" s="724">
        <v>1044</v>
      </c>
      <c r="R21" s="102" t="s">
        <v>1107</v>
      </c>
    </row>
    <row r="22" spans="1:18" ht="21" customHeight="1">
      <c r="A22" s="103" t="s">
        <v>1108</v>
      </c>
      <c r="B22" s="722">
        <v>2199</v>
      </c>
      <c r="C22" s="723">
        <v>2002</v>
      </c>
      <c r="D22" s="724">
        <v>12</v>
      </c>
      <c r="E22" s="724">
        <v>13</v>
      </c>
      <c r="F22" s="724">
        <v>268</v>
      </c>
      <c r="G22" s="724">
        <v>239</v>
      </c>
      <c r="H22" s="724">
        <v>392</v>
      </c>
      <c r="I22" s="724">
        <v>358</v>
      </c>
      <c r="J22" s="724">
        <v>262</v>
      </c>
      <c r="K22" s="724">
        <v>229</v>
      </c>
      <c r="L22" s="724">
        <v>84</v>
      </c>
      <c r="M22" s="724">
        <v>78</v>
      </c>
      <c r="N22" s="724">
        <v>14</v>
      </c>
      <c r="O22" s="724">
        <v>13</v>
      </c>
      <c r="P22" s="724">
        <v>1167</v>
      </c>
      <c r="Q22" s="724">
        <v>1072</v>
      </c>
      <c r="R22" s="102" t="s">
        <v>1109</v>
      </c>
    </row>
    <row r="23" spans="1:18" ht="21" customHeight="1">
      <c r="A23" s="103" t="s">
        <v>1110</v>
      </c>
      <c r="B23" s="722">
        <v>2165</v>
      </c>
      <c r="C23" s="723">
        <v>2006</v>
      </c>
      <c r="D23" s="724">
        <v>17</v>
      </c>
      <c r="E23" s="724">
        <v>15</v>
      </c>
      <c r="F23" s="724">
        <v>348</v>
      </c>
      <c r="G23" s="724">
        <v>284</v>
      </c>
      <c r="H23" s="724">
        <v>484</v>
      </c>
      <c r="I23" s="724">
        <v>477</v>
      </c>
      <c r="J23" s="724">
        <v>226</v>
      </c>
      <c r="K23" s="724">
        <v>184</v>
      </c>
      <c r="L23" s="724">
        <v>125</v>
      </c>
      <c r="M23" s="724">
        <v>121</v>
      </c>
      <c r="N23" s="724">
        <v>18</v>
      </c>
      <c r="O23" s="724">
        <v>15</v>
      </c>
      <c r="P23" s="724">
        <v>947</v>
      </c>
      <c r="Q23" s="724">
        <v>910</v>
      </c>
      <c r="R23" s="102" t="s">
        <v>1111</v>
      </c>
    </row>
    <row r="24" spans="1:18" ht="21" customHeight="1">
      <c r="A24" s="101" t="s">
        <v>1112</v>
      </c>
      <c r="B24" s="787">
        <v>2254</v>
      </c>
      <c r="C24" s="718">
        <v>2121</v>
      </c>
      <c r="D24" s="716">
        <v>22</v>
      </c>
      <c r="E24" s="716">
        <v>22</v>
      </c>
      <c r="F24" s="716">
        <v>239</v>
      </c>
      <c r="G24" s="716">
        <v>151</v>
      </c>
      <c r="H24" s="716">
        <v>510</v>
      </c>
      <c r="I24" s="716">
        <v>454</v>
      </c>
      <c r="J24" s="716">
        <v>292</v>
      </c>
      <c r="K24" s="716">
        <v>254</v>
      </c>
      <c r="L24" s="716">
        <v>110</v>
      </c>
      <c r="M24" s="716">
        <v>90</v>
      </c>
      <c r="N24" s="716">
        <v>22</v>
      </c>
      <c r="O24" s="716">
        <v>14</v>
      </c>
      <c r="P24" s="716">
        <v>1059</v>
      </c>
      <c r="Q24" s="716">
        <v>1136</v>
      </c>
      <c r="R24" s="100" t="s">
        <v>1113</v>
      </c>
    </row>
    <row r="25" spans="1:17" ht="18" customHeight="1">
      <c r="A25" s="112" t="s">
        <v>1114</v>
      </c>
      <c r="B25" s="113"/>
      <c r="C25" s="11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P25" s="114"/>
      <c r="Q25" s="114" t="s">
        <v>1115</v>
      </c>
    </row>
  </sheetData>
  <mergeCells count="19">
    <mergeCell ref="N3:O3"/>
    <mergeCell ref="N4:O4"/>
    <mergeCell ref="J4:K4"/>
    <mergeCell ref="L4:M4"/>
    <mergeCell ref="P4:Q4"/>
    <mergeCell ref="B4:C4"/>
    <mergeCell ref="D4:E4"/>
    <mergeCell ref="F4:G4"/>
    <mergeCell ref="H4:I4"/>
    <mergeCell ref="R3:R6"/>
    <mergeCell ref="A3:A6"/>
    <mergeCell ref="A1:S1"/>
    <mergeCell ref="B3:C3"/>
    <mergeCell ref="D3:E3"/>
    <mergeCell ref="F3:G3"/>
    <mergeCell ref="H3:I3"/>
    <mergeCell ref="J3:K3"/>
    <mergeCell ref="L3:M3"/>
    <mergeCell ref="P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H1">
      <selection activeCell="AC9" sqref="AC9"/>
    </sheetView>
  </sheetViews>
  <sheetFormatPr defaultColWidth="9.140625" defaultRowHeight="12.75"/>
  <cols>
    <col min="1" max="1" width="9.7109375" style="98" customWidth="1"/>
    <col min="2" max="4" width="6.8515625" style="98" customWidth="1"/>
    <col min="5" max="5" width="7.00390625" style="98" customWidth="1"/>
    <col min="6" max="6" width="7.28125" style="98" customWidth="1"/>
    <col min="7" max="7" width="6.00390625" style="98" customWidth="1"/>
    <col min="8" max="8" width="6.57421875" style="98" customWidth="1"/>
    <col min="9" max="9" width="6.421875" style="98" customWidth="1"/>
    <col min="10" max="10" width="6.140625" style="98" customWidth="1"/>
    <col min="11" max="11" width="6.7109375" style="98" customWidth="1"/>
    <col min="12" max="12" width="6.00390625" style="98" customWidth="1"/>
    <col min="13" max="13" width="6.140625" style="98" customWidth="1"/>
    <col min="14" max="15" width="6.7109375" style="98" customWidth="1"/>
    <col min="16" max="16" width="6.140625" style="98" customWidth="1"/>
    <col min="17" max="18" width="6.7109375" style="98" customWidth="1"/>
    <col min="19" max="19" width="6.140625" style="98" customWidth="1"/>
    <col min="20" max="21" width="6.7109375" style="98" customWidth="1"/>
    <col min="22" max="22" width="6.140625" style="98" customWidth="1"/>
    <col min="23" max="23" width="7.00390625" style="98" customWidth="1"/>
    <col min="24" max="24" width="6.57421875" style="98" customWidth="1"/>
    <col min="25" max="25" width="6.140625" style="98" customWidth="1"/>
    <col min="26" max="26" width="10.00390625" style="98" customWidth="1"/>
    <col min="27" max="16384" width="9.140625" style="98" customWidth="1"/>
  </cols>
  <sheetData>
    <row r="1" spans="1:25" ht="32.25" customHeight="1">
      <c r="A1" s="938" t="s">
        <v>707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</row>
    <row r="2" spans="1:26" s="39" customFormat="1" ht="18" customHeight="1">
      <c r="A2" s="35" t="s">
        <v>1116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95" t="s">
        <v>999</v>
      </c>
    </row>
    <row r="3" spans="1:26" s="39" customFormat="1" ht="30.75" customHeight="1">
      <c r="A3" s="951" t="s">
        <v>1220</v>
      </c>
      <c r="B3" s="939" t="s">
        <v>1021</v>
      </c>
      <c r="C3" s="946"/>
      <c r="D3" s="940"/>
      <c r="E3" s="939" t="s">
        <v>1117</v>
      </c>
      <c r="F3" s="946"/>
      <c r="G3" s="940"/>
      <c r="H3" s="939" t="s">
        <v>1023</v>
      </c>
      <c r="I3" s="946"/>
      <c r="J3" s="940"/>
      <c r="K3" s="939" t="s">
        <v>1024</v>
      </c>
      <c r="L3" s="946"/>
      <c r="M3" s="940"/>
      <c r="N3" s="939" t="s">
        <v>1118</v>
      </c>
      <c r="O3" s="946"/>
      <c r="P3" s="940"/>
      <c r="Q3" s="939" t="s">
        <v>1119</v>
      </c>
      <c r="R3" s="946"/>
      <c r="S3" s="940"/>
      <c r="T3" s="939" t="s">
        <v>1120</v>
      </c>
      <c r="U3" s="946"/>
      <c r="V3" s="940"/>
      <c r="W3" s="939" t="s">
        <v>1121</v>
      </c>
      <c r="X3" s="946"/>
      <c r="Y3" s="940"/>
      <c r="Z3" s="928" t="s">
        <v>1221</v>
      </c>
    </row>
    <row r="4" spans="1:26" s="39" customFormat="1" ht="30.75" customHeight="1">
      <c r="A4" s="926"/>
      <c r="B4" s="935" t="s">
        <v>1122</v>
      </c>
      <c r="C4" s="947"/>
      <c r="D4" s="927"/>
      <c r="E4" s="942" t="s">
        <v>1123</v>
      </c>
      <c r="F4" s="947"/>
      <c r="G4" s="927"/>
      <c r="H4" s="942" t="s">
        <v>1124</v>
      </c>
      <c r="I4" s="947"/>
      <c r="J4" s="927"/>
      <c r="K4" s="942" t="s">
        <v>1125</v>
      </c>
      <c r="L4" s="947"/>
      <c r="M4" s="927"/>
      <c r="N4" s="942" t="s">
        <v>1126</v>
      </c>
      <c r="O4" s="947"/>
      <c r="P4" s="927"/>
      <c r="Q4" s="942" t="s">
        <v>1127</v>
      </c>
      <c r="R4" s="947"/>
      <c r="S4" s="927"/>
      <c r="T4" s="930" t="s">
        <v>1128</v>
      </c>
      <c r="U4" s="947"/>
      <c r="V4" s="927"/>
      <c r="W4" s="930" t="s">
        <v>1129</v>
      </c>
      <c r="X4" s="947"/>
      <c r="Y4" s="927"/>
      <c r="Z4" s="934"/>
    </row>
    <row r="5" spans="1:26" s="39" customFormat="1" ht="30.75" customHeight="1">
      <c r="A5" s="926"/>
      <c r="B5" s="266" t="s">
        <v>1130</v>
      </c>
      <c r="C5" s="266" t="s">
        <v>1131</v>
      </c>
      <c r="D5" s="304" t="s">
        <v>1132</v>
      </c>
      <c r="E5" s="266" t="s">
        <v>1130</v>
      </c>
      <c r="F5" s="266" t="s">
        <v>1131</v>
      </c>
      <c r="G5" s="304" t="s">
        <v>1132</v>
      </c>
      <c r="H5" s="266" t="s">
        <v>1130</v>
      </c>
      <c r="I5" s="266" t="s">
        <v>1131</v>
      </c>
      <c r="J5" s="304" t="s">
        <v>1132</v>
      </c>
      <c r="K5" s="266" t="s">
        <v>1130</v>
      </c>
      <c r="L5" s="266" t="s">
        <v>1131</v>
      </c>
      <c r="M5" s="304" t="s">
        <v>1132</v>
      </c>
      <c r="N5" s="266" t="s">
        <v>1130</v>
      </c>
      <c r="O5" s="266" t="s">
        <v>1131</v>
      </c>
      <c r="P5" s="304" t="s">
        <v>1132</v>
      </c>
      <c r="Q5" s="266" t="s">
        <v>1130</v>
      </c>
      <c r="R5" s="266" t="s">
        <v>1131</v>
      </c>
      <c r="S5" s="304" t="s">
        <v>1132</v>
      </c>
      <c r="T5" s="266" t="s">
        <v>1130</v>
      </c>
      <c r="U5" s="266" t="s">
        <v>1131</v>
      </c>
      <c r="V5" s="304" t="s">
        <v>1132</v>
      </c>
      <c r="W5" s="266" t="s">
        <v>1130</v>
      </c>
      <c r="X5" s="266" t="s">
        <v>1131</v>
      </c>
      <c r="Y5" s="304" t="s">
        <v>1132</v>
      </c>
      <c r="Z5" s="934"/>
    </row>
    <row r="6" spans="1:26" s="39" customFormat="1" ht="30.75" customHeight="1">
      <c r="A6" s="927"/>
      <c r="B6" s="271" t="s">
        <v>1133</v>
      </c>
      <c r="C6" s="303" t="s">
        <v>1134</v>
      </c>
      <c r="D6" s="271" t="s">
        <v>1135</v>
      </c>
      <c r="E6" s="271" t="s">
        <v>1133</v>
      </c>
      <c r="F6" s="303" t="s">
        <v>1134</v>
      </c>
      <c r="G6" s="271" t="s">
        <v>1135</v>
      </c>
      <c r="H6" s="271" t="s">
        <v>1133</v>
      </c>
      <c r="I6" s="303" t="s">
        <v>1134</v>
      </c>
      <c r="J6" s="271" t="s">
        <v>1135</v>
      </c>
      <c r="K6" s="271" t="s">
        <v>1133</v>
      </c>
      <c r="L6" s="303" t="s">
        <v>1134</v>
      </c>
      <c r="M6" s="271" t="s">
        <v>1135</v>
      </c>
      <c r="N6" s="271" t="s">
        <v>1133</v>
      </c>
      <c r="O6" s="303" t="s">
        <v>1134</v>
      </c>
      <c r="P6" s="271" t="s">
        <v>1135</v>
      </c>
      <c r="Q6" s="271" t="s">
        <v>1133</v>
      </c>
      <c r="R6" s="303" t="s">
        <v>1134</v>
      </c>
      <c r="S6" s="271" t="s">
        <v>1135</v>
      </c>
      <c r="T6" s="271" t="s">
        <v>1133</v>
      </c>
      <c r="U6" s="303" t="s">
        <v>1134</v>
      </c>
      <c r="V6" s="271" t="s">
        <v>1135</v>
      </c>
      <c r="W6" s="271" t="s">
        <v>1133</v>
      </c>
      <c r="X6" s="303" t="s">
        <v>1134</v>
      </c>
      <c r="Y6" s="271" t="s">
        <v>1135</v>
      </c>
      <c r="Z6" s="935"/>
    </row>
    <row r="7" spans="1:26" ht="41.25" customHeight="1">
      <c r="A7" s="104" t="s">
        <v>138</v>
      </c>
      <c r="B7" s="788">
        <v>23925</v>
      </c>
      <c r="C7" s="788">
        <v>20136</v>
      </c>
      <c r="D7" s="788">
        <v>84.16300940438872</v>
      </c>
      <c r="E7" s="720">
        <v>187</v>
      </c>
      <c r="F7" s="720">
        <v>181</v>
      </c>
      <c r="G7" s="788">
        <v>96.79144385026738</v>
      </c>
      <c r="H7" s="720">
        <v>2203</v>
      </c>
      <c r="I7" s="720">
        <v>1027</v>
      </c>
      <c r="J7" s="788">
        <v>46.618247843849296</v>
      </c>
      <c r="K7" s="720">
        <v>4774</v>
      </c>
      <c r="L7" s="720">
        <v>4247</v>
      </c>
      <c r="M7" s="788">
        <v>88.96103896103897</v>
      </c>
      <c r="N7" s="720">
        <v>4197</v>
      </c>
      <c r="O7" s="720">
        <v>2694</v>
      </c>
      <c r="P7" s="788">
        <v>64.18870621872766</v>
      </c>
      <c r="Q7" s="720">
        <v>638</v>
      </c>
      <c r="R7" s="720">
        <v>551</v>
      </c>
      <c r="S7" s="788">
        <v>86.36363636363636</v>
      </c>
      <c r="T7" s="720">
        <v>189</v>
      </c>
      <c r="U7" s="720">
        <v>189</v>
      </c>
      <c r="V7" s="788">
        <v>100</v>
      </c>
      <c r="W7" s="720">
        <v>11737</v>
      </c>
      <c r="X7" s="720">
        <v>11247</v>
      </c>
      <c r="Y7" s="789">
        <v>95.82516827127886</v>
      </c>
      <c r="Z7" s="105" t="s">
        <v>138</v>
      </c>
    </row>
    <row r="8" spans="1:26" ht="41.25" customHeight="1">
      <c r="A8" s="104" t="s">
        <v>161</v>
      </c>
      <c r="B8" s="788">
        <v>29623</v>
      </c>
      <c r="C8" s="788">
        <v>25902</v>
      </c>
      <c r="D8" s="788">
        <v>87.43881443472978</v>
      </c>
      <c r="E8" s="720">
        <v>240</v>
      </c>
      <c r="F8" s="720">
        <v>222</v>
      </c>
      <c r="G8" s="788">
        <v>92.5</v>
      </c>
      <c r="H8" s="720">
        <v>3294</v>
      </c>
      <c r="I8" s="720">
        <v>1755</v>
      </c>
      <c r="J8" s="788">
        <v>53.278688524590166</v>
      </c>
      <c r="K8" s="720">
        <v>5255</v>
      </c>
      <c r="L8" s="720">
        <v>4907</v>
      </c>
      <c r="M8" s="788">
        <v>93.37773549000951</v>
      </c>
      <c r="N8" s="720">
        <v>4334</v>
      </c>
      <c r="O8" s="720">
        <v>3385</v>
      </c>
      <c r="P8" s="788">
        <v>78.10336871250577</v>
      </c>
      <c r="Q8" s="720">
        <v>708</v>
      </c>
      <c r="R8" s="720">
        <v>671</v>
      </c>
      <c r="S8" s="788">
        <v>94.77401129943502</v>
      </c>
      <c r="T8" s="720">
        <v>211</v>
      </c>
      <c r="U8" s="720">
        <v>205</v>
      </c>
      <c r="V8" s="788">
        <v>97.1563981042654</v>
      </c>
      <c r="W8" s="720">
        <v>15581</v>
      </c>
      <c r="X8" s="720">
        <v>14757</v>
      </c>
      <c r="Y8" s="789">
        <v>94.71150760541686</v>
      </c>
      <c r="Z8" s="105" t="s">
        <v>161</v>
      </c>
    </row>
    <row r="9" spans="1:26" ht="41.25" customHeight="1">
      <c r="A9" s="104" t="s">
        <v>162</v>
      </c>
      <c r="B9" s="788">
        <v>25279</v>
      </c>
      <c r="C9" s="788">
        <v>22581</v>
      </c>
      <c r="D9" s="788">
        <v>89.32710945844377</v>
      </c>
      <c r="E9" s="720">
        <v>235</v>
      </c>
      <c r="F9" s="720">
        <v>192</v>
      </c>
      <c r="G9" s="788">
        <v>81.70212765957446</v>
      </c>
      <c r="H9" s="720">
        <v>4025</v>
      </c>
      <c r="I9" s="720">
        <v>1786</v>
      </c>
      <c r="J9" s="788">
        <v>44.37267080745342</v>
      </c>
      <c r="K9" s="720">
        <v>4856</v>
      </c>
      <c r="L9" s="720">
        <v>4090</v>
      </c>
      <c r="M9" s="788">
        <v>84.22570016474464</v>
      </c>
      <c r="N9" s="720">
        <v>2948</v>
      </c>
      <c r="O9" s="720">
        <v>2837</v>
      </c>
      <c r="P9" s="788">
        <v>96.23473541383989</v>
      </c>
      <c r="Q9" s="720">
        <v>547</v>
      </c>
      <c r="R9" s="720">
        <v>552</v>
      </c>
      <c r="S9" s="788">
        <v>100.91407678244973</v>
      </c>
      <c r="T9" s="720">
        <v>124</v>
      </c>
      <c r="U9" s="720">
        <v>139</v>
      </c>
      <c r="V9" s="788">
        <v>112.09677419354837</v>
      </c>
      <c r="W9" s="720">
        <v>12544</v>
      </c>
      <c r="X9" s="720">
        <v>12985</v>
      </c>
      <c r="Y9" s="789">
        <v>103.515625</v>
      </c>
      <c r="Z9" s="105" t="s">
        <v>162</v>
      </c>
    </row>
    <row r="10" spans="1:26" s="412" customFormat="1" ht="41.25" customHeight="1">
      <c r="A10" s="410" t="s">
        <v>117</v>
      </c>
      <c r="B10" s="734">
        <v>24556</v>
      </c>
      <c r="C10" s="734">
        <v>21077</v>
      </c>
      <c r="D10" s="790">
        <v>85.8</v>
      </c>
      <c r="E10" s="734">
        <v>226</v>
      </c>
      <c r="F10" s="734">
        <v>202</v>
      </c>
      <c r="G10" s="790">
        <v>89.4</v>
      </c>
      <c r="H10" s="734">
        <v>4384</v>
      </c>
      <c r="I10" s="734">
        <v>1982</v>
      </c>
      <c r="J10" s="790">
        <v>45.2</v>
      </c>
      <c r="K10" s="734">
        <v>4724</v>
      </c>
      <c r="L10" s="734">
        <v>4523</v>
      </c>
      <c r="M10" s="790">
        <v>95.7</v>
      </c>
      <c r="N10" s="734">
        <v>3256</v>
      </c>
      <c r="O10" s="734">
        <v>2777</v>
      </c>
      <c r="P10" s="734">
        <v>85</v>
      </c>
      <c r="Q10" s="734">
        <v>797</v>
      </c>
      <c r="R10" s="734">
        <v>751</v>
      </c>
      <c r="S10" s="734">
        <v>94</v>
      </c>
      <c r="T10" s="734">
        <v>203</v>
      </c>
      <c r="U10" s="734">
        <v>185</v>
      </c>
      <c r="V10" s="734">
        <v>91</v>
      </c>
      <c r="W10" s="734">
        <v>10966</v>
      </c>
      <c r="X10" s="734">
        <v>10657</v>
      </c>
      <c r="Y10" s="734">
        <v>97</v>
      </c>
      <c r="Z10" s="411" t="s">
        <v>117</v>
      </c>
    </row>
    <row r="11" spans="1:26" s="412" customFormat="1" ht="41.25" customHeight="1">
      <c r="A11" s="410" t="s">
        <v>848</v>
      </c>
      <c r="B11" s="734">
        <v>23092</v>
      </c>
      <c r="C11" s="734">
        <v>20502</v>
      </c>
      <c r="D11" s="790">
        <v>88.78399445695479</v>
      </c>
      <c r="E11" s="734">
        <v>194</v>
      </c>
      <c r="F11" s="734">
        <v>180</v>
      </c>
      <c r="G11" s="790">
        <v>92.78350515463917</v>
      </c>
      <c r="H11" s="734">
        <v>3315</v>
      </c>
      <c r="I11" s="734">
        <v>1845</v>
      </c>
      <c r="J11" s="790">
        <v>55.65610859728507</v>
      </c>
      <c r="K11" s="734">
        <v>4343</v>
      </c>
      <c r="L11" s="734">
        <v>3996</v>
      </c>
      <c r="M11" s="790">
        <v>92.0101312456827</v>
      </c>
      <c r="N11" s="734">
        <v>2804</v>
      </c>
      <c r="O11" s="734">
        <v>2528</v>
      </c>
      <c r="P11" s="734">
        <v>90.15691868758915</v>
      </c>
      <c r="Q11" s="734">
        <v>885</v>
      </c>
      <c r="R11" s="734">
        <v>867</v>
      </c>
      <c r="S11" s="734">
        <v>97.96610169491525</v>
      </c>
      <c r="T11" s="734">
        <v>140</v>
      </c>
      <c r="U11" s="734">
        <v>129</v>
      </c>
      <c r="V11" s="734">
        <v>92.14285714285714</v>
      </c>
      <c r="W11" s="734">
        <v>11411</v>
      </c>
      <c r="X11" s="734">
        <v>10957</v>
      </c>
      <c r="Y11" s="734">
        <v>96.02138287617211</v>
      </c>
      <c r="Z11" s="411" t="s">
        <v>848</v>
      </c>
    </row>
    <row r="12" spans="1:26" s="108" customFormat="1" ht="41.25" customHeight="1">
      <c r="A12" s="469" t="s">
        <v>732</v>
      </c>
      <c r="B12" s="463">
        <v>27294</v>
      </c>
      <c r="C12" s="427">
        <v>24603</v>
      </c>
      <c r="D12" s="791">
        <v>90.14069026159596</v>
      </c>
      <c r="E12" s="427">
        <v>221</v>
      </c>
      <c r="F12" s="427">
        <v>192</v>
      </c>
      <c r="G12" s="791">
        <v>86.87782805429865</v>
      </c>
      <c r="H12" s="427">
        <v>3827</v>
      </c>
      <c r="I12" s="427">
        <v>2480</v>
      </c>
      <c r="J12" s="791">
        <v>64.80271753331591</v>
      </c>
      <c r="K12" s="427">
        <v>5142</v>
      </c>
      <c r="L12" s="427">
        <v>4660</v>
      </c>
      <c r="M12" s="791">
        <v>90.62621548035784</v>
      </c>
      <c r="N12" s="427">
        <v>3094</v>
      </c>
      <c r="O12" s="427">
        <v>2535</v>
      </c>
      <c r="P12" s="791">
        <v>81.9327731092437</v>
      </c>
      <c r="Q12" s="427">
        <v>1105</v>
      </c>
      <c r="R12" s="427">
        <v>1041</v>
      </c>
      <c r="S12" s="791">
        <v>94.20814479638008</v>
      </c>
      <c r="T12" s="427">
        <v>156</v>
      </c>
      <c r="U12" s="427">
        <v>136</v>
      </c>
      <c r="V12" s="791">
        <v>87.17948717948718</v>
      </c>
      <c r="W12" s="427">
        <v>13749</v>
      </c>
      <c r="X12" s="427">
        <v>13559</v>
      </c>
      <c r="Y12" s="792">
        <v>98.61808131500473</v>
      </c>
      <c r="Z12" s="470" t="s">
        <v>723</v>
      </c>
    </row>
    <row r="13" spans="1:26" s="108" customFormat="1" ht="51" customHeight="1">
      <c r="A13" s="471" t="s">
        <v>708</v>
      </c>
      <c r="B13" s="627">
        <v>213</v>
      </c>
      <c r="C13" s="628">
        <v>219</v>
      </c>
      <c r="D13" s="793">
        <v>102.8169014084507</v>
      </c>
      <c r="E13" s="516">
        <v>5</v>
      </c>
      <c r="F13" s="516">
        <v>5</v>
      </c>
      <c r="G13" s="793">
        <v>100</v>
      </c>
      <c r="H13" s="516">
        <v>2</v>
      </c>
      <c r="I13" s="516">
        <v>4</v>
      </c>
      <c r="J13" s="793">
        <v>200</v>
      </c>
      <c r="K13" s="516">
        <v>14</v>
      </c>
      <c r="L13" s="516">
        <v>14</v>
      </c>
      <c r="M13" s="793">
        <v>100</v>
      </c>
      <c r="N13" s="516">
        <v>57</v>
      </c>
      <c r="O13" s="516">
        <v>56</v>
      </c>
      <c r="P13" s="793">
        <v>98.24561403508771</v>
      </c>
      <c r="Q13" s="516">
        <v>4</v>
      </c>
      <c r="R13" s="516">
        <v>6</v>
      </c>
      <c r="S13" s="793">
        <v>150</v>
      </c>
      <c r="T13" s="516">
        <v>2</v>
      </c>
      <c r="U13" s="516">
        <v>3</v>
      </c>
      <c r="V13" s="793">
        <v>150</v>
      </c>
      <c r="W13" s="516">
        <v>129</v>
      </c>
      <c r="X13" s="516">
        <v>131</v>
      </c>
      <c r="Y13" s="794">
        <v>101.55038759689923</v>
      </c>
      <c r="Z13" s="474" t="s">
        <v>147</v>
      </c>
    </row>
    <row r="14" spans="1:26" ht="51" customHeight="1">
      <c r="A14" s="471" t="s">
        <v>709</v>
      </c>
      <c r="B14" s="627">
        <v>11589</v>
      </c>
      <c r="C14" s="628">
        <v>10885</v>
      </c>
      <c r="D14" s="793">
        <v>93.92527396669256</v>
      </c>
      <c r="E14" s="516">
        <v>93</v>
      </c>
      <c r="F14" s="516">
        <v>79</v>
      </c>
      <c r="G14" s="793">
        <v>84.94623655913979</v>
      </c>
      <c r="H14" s="516">
        <v>1552</v>
      </c>
      <c r="I14" s="516">
        <v>1056</v>
      </c>
      <c r="J14" s="793">
        <v>68.04123711340206</v>
      </c>
      <c r="K14" s="516">
        <v>2192</v>
      </c>
      <c r="L14" s="516">
        <v>1996</v>
      </c>
      <c r="M14" s="793">
        <v>91.05839416058394</v>
      </c>
      <c r="N14" s="516">
        <v>1120</v>
      </c>
      <c r="O14" s="516">
        <v>1039</v>
      </c>
      <c r="P14" s="793">
        <v>92.76785714285715</v>
      </c>
      <c r="Q14" s="516">
        <v>539</v>
      </c>
      <c r="R14" s="516">
        <v>493</v>
      </c>
      <c r="S14" s="793">
        <v>91.4656771799629</v>
      </c>
      <c r="T14" s="795">
        <v>72</v>
      </c>
      <c r="U14" s="516">
        <v>69</v>
      </c>
      <c r="V14" s="793">
        <v>95.8</v>
      </c>
      <c r="W14" s="516">
        <v>6021</v>
      </c>
      <c r="X14" s="516">
        <v>6153</v>
      </c>
      <c r="Y14" s="794">
        <v>102.19232685600399</v>
      </c>
      <c r="Z14" s="474" t="s">
        <v>148</v>
      </c>
    </row>
    <row r="15" spans="1:26" ht="41.25" customHeight="1">
      <c r="A15" s="471" t="s">
        <v>710</v>
      </c>
      <c r="B15" s="627">
        <v>9700</v>
      </c>
      <c r="C15" s="628">
        <v>8526</v>
      </c>
      <c r="D15" s="793">
        <v>87.89690721649485</v>
      </c>
      <c r="E15" s="516">
        <v>80</v>
      </c>
      <c r="F15" s="516">
        <v>65</v>
      </c>
      <c r="G15" s="793">
        <v>81.25</v>
      </c>
      <c r="H15" s="516">
        <v>1435</v>
      </c>
      <c r="I15" s="516">
        <v>1015</v>
      </c>
      <c r="J15" s="793">
        <v>70.73170731707317</v>
      </c>
      <c r="K15" s="516">
        <v>1749</v>
      </c>
      <c r="L15" s="516">
        <v>1537</v>
      </c>
      <c r="M15" s="793">
        <v>87.87878787878788</v>
      </c>
      <c r="N15" s="516">
        <v>1101</v>
      </c>
      <c r="O15" s="516">
        <v>785</v>
      </c>
      <c r="P15" s="793">
        <v>71.29881925522253</v>
      </c>
      <c r="Q15" s="516">
        <v>341</v>
      </c>
      <c r="R15" s="516">
        <v>335</v>
      </c>
      <c r="S15" s="793">
        <v>98.24046920821115</v>
      </c>
      <c r="T15" s="795">
        <v>47</v>
      </c>
      <c r="U15" s="516">
        <v>37</v>
      </c>
      <c r="V15" s="793">
        <v>78.7</v>
      </c>
      <c r="W15" s="516">
        <v>4947</v>
      </c>
      <c r="X15" s="516">
        <v>4752</v>
      </c>
      <c r="Y15" s="794">
        <v>96.0582171012735</v>
      </c>
      <c r="Z15" s="474" t="s">
        <v>149</v>
      </c>
    </row>
    <row r="16" spans="1:26" ht="41.25" customHeight="1">
      <c r="A16" s="473" t="s">
        <v>711</v>
      </c>
      <c r="B16" s="796">
        <v>5792</v>
      </c>
      <c r="C16" s="797">
        <v>4973</v>
      </c>
      <c r="D16" s="798">
        <v>85.85980662983425</v>
      </c>
      <c r="E16" s="799">
        <v>43</v>
      </c>
      <c r="F16" s="799">
        <v>43</v>
      </c>
      <c r="G16" s="798">
        <v>100</v>
      </c>
      <c r="H16" s="799">
        <v>838</v>
      </c>
      <c r="I16" s="799">
        <v>405</v>
      </c>
      <c r="J16" s="798">
        <v>48.32935560859188</v>
      </c>
      <c r="K16" s="799">
        <v>1187</v>
      </c>
      <c r="L16" s="799">
        <v>1113</v>
      </c>
      <c r="M16" s="798">
        <v>93.76579612468407</v>
      </c>
      <c r="N16" s="799">
        <v>816</v>
      </c>
      <c r="O16" s="799">
        <v>655</v>
      </c>
      <c r="P16" s="798">
        <v>80.26960784313727</v>
      </c>
      <c r="Q16" s="799">
        <v>221</v>
      </c>
      <c r="R16" s="799">
        <v>207</v>
      </c>
      <c r="S16" s="798">
        <v>93.66515837104072</v>
      </c>
      <c r="T16" s="799">
        <v>35</v>
      </c>
      <c r="U16" s="799">
        <v>27</v>
      </c>
      <c r="V16" s="798">
        <v>77.1</v>
      </c>
      <c r="W16" s="799">
        <v>2652</v>
      </c>
      <c r="X16" s="799">
        <v>2523</v>
      </c>
      <c r="Y16" s="800">
        <v>95.13574660633483</v>
      </c>
      <c r="Z16" s="477" t="s">
        <v>150</v>
      </c>
    </row>
    <row r="17" spans="1:26" ht="18" customHeight="1">
      <c r="A17" s="948" t="s">
        <v>1136</v>
      </c>
      <c r="B17" s="949"/>
      <c r="C17" s="94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50" t="s">
        <v>1137</v>
      </c>
      <c r="V17" s="950"/>
      <c r="W17" s="950"/>
      <c r="X17" s="950"/>
      <c r="Y17" s="950"/>
      <c r="Z17" s="950"/>
    </row>
  </sheetData>
  <mergeCells count="21">
    <mergeCell ref="Z3:Z6"/>
    <mergeCell ref="B3:D3"/>
    <mergeCell ref="W4:Y4"/>
    <mergeCell ref="A17:C17"/>
    <mergeCell ref="U17:Z17"/>
    <mergeCell ref="K3:M3"/>
    <mergeCell ref="N3:P3"/>
    <mergeCell ref="Q3:S3"/>
    <mergeCell ref="T3:V3"/>
    <mergeCell ref="A3:A6"/>
    <mergeCell ref="W3:Y3"/>
    <mergeCell ref="E3:G3"/>
    <mergeCell ref="T4:V4"/>
    <mergeCell ref="A1:Y1"/>
    <mergeCell ref="B4:D4"/>
    <mergeCell ref="E4:G4"/>
    <mergeCell ref="H4:J4"/>
    <mergeCell ref="K4:M4"/>
    <mergeCell ref="N4:P4"/>
    <mergeCell ref="Q4:S4"/>
    <mergeCell ref="H3:J3"/>
  </mergeCells>
  <printOptions/>
  <pageMargins left="0.7480314960629921" right="0.7480314960629921" top="0.984251968503937" bottom="0.5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2010-01-06T04:18:52Z</cp:lastPrinted>
  <dcterms:created xsi:type="dcterms:W3CDTF">2007-11-18T06:12:09Z</dcterms:created>
  <dcterms:modified xsi:type="dcterms:W3CDTF">2010-04-01T02:02:28Z</dcterms:modified>
  <cp:category/>
  <cp:version/>
  <cp:contentType/>
  <cp:contentStatus/>
</cp:coreProperties>
</file>