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tabRatio="768" firstSheet="10" activeTab="14"/>
  </bookViews>
  <sheets>
    <sheet name="1.유통업체 현황" sheetId="1" r:id="rId1"/>
    <sheet name="2.금융기관" sheetId="2" r:id="rId2"/>
    <sheet name="3.금융기관 예금,대출 및 어음 " sheetId="3" r:id="rId3"/>
    <sheet name="4.새마을금고" sheetId="4" r:id="rId4"/>
    <sheet name="5.소비자 물가지수(1)" sheetId="5" r:id="rId5"/>
    <sheet name="5.소비자 물가지수(2)" sheetId="6" r:id="rId6"/>
    <sheet name="소비자 물가지수(3)" sheetId="7" r:id="rId7"/>
    <sheet name="소비자 물가지수(4)" sheetId="8" r:id="rId8"/>
    <sheet name="5-1.주요품목 소비자물가지수(1)" sheetId="9" r:id="rId9"/>
    <sheet name="5-1.주요품목 소비자물가지수(2)" sheetId="10" r:id="rId10"/>
    <sheet name="5-1.주요품목 소비자물가지수(3)" sheetId="11" r:id="rId11"/>
    <sheet name="6.수출입 통관실적" sheetId="12" r:id="rId12"/>
    <sheet name="6-1.수출실적" sheetId="13" r:id="rId13"/>
    <sheet name="6-2.수입실적" sheetId="14" r:id="rId14"/>
    <sheet name="7.농림수산물 수출입실적" sheetId="15" r:id="rId15"/>
  </sheets>
  <definedNames>
    <definedName name="_xlnm.Print_Area" localSheetId="0">'1.유통업체 현황'!$A$1:$R$29</definedName>
    <definedName name="_xlnm.Print_Area" localSheetId="1">'2.금융기관'!$A$1:$AB$38</definedName>
    <definedName name="_xlnm.Print_Area" localSheetId="4">'5.소비자 물가지수(1)'!$A$1:$P$25</definedName>
    <definedName name="_xlnm.Print_Area" localSheetId="5">'5.소비자 물가지수(2)'!$A$1:$O$25</definedName>
    <definedName name="_xlnm.Print_Area" localSheetId="9">'5-1.주요품목 소비자물가지수(2)'!$A$1:$O$20</definedName>
    <definedName name="_xlnm.Print_Area" localSheetId="10">'5-1.주요품목 소비자물가지수(3)'!$A$1:$O$24</definedName>
    <definedName name="_xlnm.Print_Area" localSheetId="11">'6.수출입 통관실적'!$A$1:$F$27</definedName>
    <definedName name="_xlnm.Print_Area" localSheetId="13">'6-2.수입실적'!$A$1:$M$29</definedName>
    <definedName name="_xlnm.Print_Area" localSheetId="14">'7.농림수산물 수출입실적'!$A$1:$L$13</definedName>
    <definedName name="_xlnm.Print_Area" localSheetId="7">'소비자 물가지수(4)'!$A$1:$N$26</definedName>
  </definedNames>
  <calcPr fullCalcOnLoad="1"/>
</workbook>
</file>

<file path=xl/comments12.xml><?xml version="1.0" encoding="utf-8"?>
<comments xmlns="http://schemas.openxmlformats.org/spreadsheetml/2006/main">
  <authors>
    <author>SEC</author>
  </authors>
  <commentList>
    <comment ref="C11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6-1수출실적과 같은값</t>
        </r>
      </text>
    </comment>
    <comment ref="D11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6-2수입실적과같은값</t>
        </r>
      </text>
    </comment>
  </commentList>
</comments>
</file>

<file path=xl/sharedStrings.xml><?xml version="1.0" encoding="utf-8"?>
<sst xmlns="http://schemas.openxmlformats.org/spreadsheetml/2006/main" count="1370" uniqueCount="690">
  <si>
    <r>
      <t xml:space="preserve">1. </t>
    </r>
    <r>
      <rPr>
        <b/>
        <sz val="18"/>
        <rFont val="굴림"/>
        <family val="3"/>
      </rPr>
      <t>유통업체 현황</t>
    </r>
    <r>
      <rPr>
        <b/>
        <sz val="18"/>
        <rFont val="Arial"/>
        <family val="2"/>
      </rPr>
      <t xml:space="preserve">       Distribution  Stores         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</si>
  <si>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</si>
  <si>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 xml:space="preserve">(Unit : place,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</si>
  <si>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</si>
  <si>
    <t>대형마트(할인점)</t>
  </si>
  <si>
    <t>전     문     점</t>
  </si>
  <si>
    <t>백     화     점</t>
  </si>
  <si>
    <t>Total</t>
  </si>
  <si>
    <t>Discounter Store</t>
  </si>
  <si>
    <t>Specialty Store</t>
  </si>
  <si>
    <t>Department Store</t>
  </si>
  <si>
    <r>
      <t>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</si>
  <si>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</si>
  <si>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t>Floor space</t>
  </si>
  <si>
    <t>영업장</t>
  </si>
  <si>
    <t>매   장</t>
  </si>
  <si>
    <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</si>
  <si>
    <t>면   적</t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</si>
  <si>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  <r>
      <rPr>
        <sz val="10"/>
        <rFont val="Arial"/>
        <family val="2"/>
      </rPr>
      <t xml:space="preserve"> </t>
    </r>
  </si>
  <si>
    <t>연면적</t>
  </si>
  <si>
    <t>Number</t>
  </si>
  <si>
    <t>Business</t>
  </si>
  <si>
    <t>Store</t>
  </si>
  <si>
    <t>2 0 0 5</t>
  </si>
  <si>
    <t>2 0 0 6</t>
  </si>
  <si>
    <t>쇼      핑      센       터</t>
  </si>
  <si>
    <t>시          장    Market</t>
  </si>
  <si>
    <t>기타 대규모 점포</t>
  </si>
  <si>
    <t>등    록    시   장</t>
  </si>
  <si>
    <t>인    정    시    장</t>
  </si>
  <si>
    <t>Shopping Center</t>
  </si>
  <si>
    <t>Registered Market</t>
  </si>
  <si>
    <t>Others</t>
  </si>
  <si>
    <t>Other Large-scale Store</t>
  </si>
  <si>
    <t>-</t>
  </si>
  <si>
    <r>
      <t xml:space="preserve">2.  </t>
    </r>
    <r>
      <rPr>
        <b/>
        <sz val="18"/>
        <rFont val="굴림"/>
        <family val="3"/>
      </rPr>
      <t>금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융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관</t>
    </r>
    <r>
      <rPr>
        <b/>
        <sz val="18"/>
        <rFont val="Arial"/>
        <family val="2"/>
      </rPr>
      <t xml:space="preserve">          Financial Institutions</t>
    </r>
  </si>
  <si>
    <t>평화은행</t>
  </si>
  <si>
    <t>Peace</t>
  </si>
  <si>
    <t>in Korea</t>
  </si>
  <si>
    <r>
      <t xml:space="preserve">3. </t>
    </r>
    <r>
      <rPr>
        <b/>
        <sz val="18"/>
        <rFont val="굴림"/>
        <family val="3"/>
      </rPr>
      <t>금융기관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예금</t>
    </r>
    <r>
      <rPr>
        <b/>
        <sz val="18"/>
        <rFont val="Arial"/>
        <family val="2"/>
      </rPr>
      <t xml:space="preserve">, </t>
    </r>
    <r>
      <rPr>
        <b/>
        <sz val="18"/>
        <rFont val="굴림"/>
        <family val="3"/>
      </rPr>
      <t>대출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어음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  Deposits, Loans and Bills of Financial Institutions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</si>
  <si>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억원</t>
    </r>
    <r>
      <rPr>
        <sz val="10"/>
        <rFont val="Arial"/>
        <family val="2"/>
      </rPr>
      <t>)</t>
    </r>
  </si>
  <si>
    <t>(Unit : one hundred million won)</t>
  </si>
  <si>
    <r>
      <t>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성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금</t>
    </r>
  </si>
  <si>
    <t>요구불예금</t>
  </si>
  <si>
    <r>
      <t>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출</t>
    </r>
  </si>
  <si>
    <r>
      <t>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환</t>
    </r>
  </si>
  <si>
    <r>
      <t>예금총계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</t>
    </r>
  </si>
  <si>
    <t>Time and savings deposits</t>
  </si>
  <si>
    <t>Bill clearing</t>
  </si>
  <si>
    <t>계</t>
  </si>
  <si>
    <t>정기예금</t>
  </si>
  <si>
    <r>
      <t>정기적금</t>
    </r>
    <r>
      <rPr>
        <vertAlign val="superscript"/>
        <sz val="10"/>
        <rFont val="Arial"/>
        <family val="2"/>
      </rPr>
      <t>3)</t>
    </r>
  </si>
  <si>
    <r>
      <t>저축예금</t>
    </r>
    <r>
      <rPr>
        <vertAlign val="superscript"/>
        <sz val="10"/>
        <rFont val="Arial"/>
        <family val="2"/>
      </rPr>
      <t>4)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</si>
  <si>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</si>
  <si>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r>
      <t>장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</si>
  <si>
    <r>
      <t>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액</t>
    </r>
  </si>
  <si>
    <t>장당평균</t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</si>
  <si>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</si>
  <si>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r>
      <t>부도율</t>
    </r>
    <r>
      <rPr>
        <vertAlign val="superscript"/>
        <sz val="10"/>
        <rFont val="Arial"/>
        <family val="2"/>
      </rPr>
      <t>5)</t>
    </r>
  </si>
  <si>
    <r>
      <t>(</t>
    </r>
    <r>
      <rPr>
        <sz val="10"/>
        <rFont val="굴림"/>
        <family val="3"/>
      </rPr>
      <t>천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장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</si>
  <si>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십억원</t>
    </r>
    <r>
      <rPr>
        <sz val="10"/>
        <rFont val="Arial"/>
        <family val="2"/>
      </rPr>
      <t>)</t>
    </r>
  </si>
  <si>
    <r>
      <t>금액</t>
    </r>
    <r>
      <rPr>
        <sz val="10"/>
        <rFont val="Arial"/>
        <family val="2"/>
      </rPr>
      <t>(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</si>
  <si>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(%)</t>
  </si>
  <si>
    <t>Amount</t>
  </si>
  <si>
    <t xml:space="preserve">Average value </t>
  </si>
  <si>
    <t>Dishonored</t>
  </si>
  <si>
    <t>Grand</t>
  </si>
  <si>
    <t>Installment</t>
  </si>
  <si>
    <t>Demand</t>
  </si>
  <si>
    <t>of bills</t>
  </si>
  <si>
    <t>(Billion</t>
  </si>
  <si>
    <t>per bill</t>
  </si>
  <si>
    <t>amount</t>
  </si>
  <si>
    <t>total</t>
  </si>
  <si>
    <t>Time</t>
  </si>
  <si>
    <t>savings</t>
  </si>
  <si>
    <t>Savings</t>
  </si>
  <si>
    <t>Other</t>
  </si>
  <si>
    <t>deposits</t>
  </si>
  <si>
    <t>Lending</t>
  </si>
  <si>
    <t>(1,000bills)</t>
  </si>
  <si>
    <t>won)</t>
  </si>
  <si>
    <t>(1,000 won)</t>
  </si>
  <si>
    <t>(Billion won)</t>
  </si>
  <si>
    <t>rate</t>
  </si>
  <si>
    <t>2 0 0 1</t>
  </si>
  <si>
    <t>2 0 0 2</t>
  </si>
  <si>
    <t>2 0 0 3</t>
  </si>
  <si>
    <t>2 0 0 4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</si>
  <si>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</si>
  <si>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</si>
  <si>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</si>
  <si>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</si>
  <si>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</si>
  <si>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</si>
  <si>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</si>
  <si>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</si>
  <si>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</si>
  <si>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 xml:space="preserve">May 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</si>
  <si>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</si>
  <si>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</si>
  <si>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</si>
  <si>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</si>
  <si>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</si>
  <si>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</si>
  <si>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</si>
  <si>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</si>
  <si>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</si>
  <si>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</si>
  <si>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</si>
  <si>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</si>
  <si>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</si>
  <si>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</si>
  <si>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한국은행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제주본부</t>
    </r>
  </si>
  <si>
    <t>Source : The Bank of Korea, Jeju Branch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</si>
  <si>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예금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취급점포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기준임</t>
    </r>
  </si>
  <si>
    <t xml:space="preserve">  Note : 1) Based on the banking operations</t>
  </si>
  <si>
    <r>
      <t xml:space="preserve">         2) </t>
    </r>
    <r>
      <rPr>
        <sz val="10"/>
        <rFont val="굴림"/>
        <family val="3"/>
      </rPr>
      <t>외화예금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동업자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예금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</si>
  <si>
    <t xml:space="preserve">            2) Excluding foreign currency and interbank deposits</t>
  </si>
  <si>
    <r>
      <t xml:space="preserve">         3) </t>
    </r>
    <r>
      <rPr>
        <sz val="10"/>
        <rFont val="굴림"/>
        <family val="3"/>
      </rPr>
      <t>가계우대정기적금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</si>
  <si>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t xml:space="preserve">            3) Including Household preferential installment deposits</t>
  </si>
  <si>
    <r>
      <t xml:space="preserve">         4) </t>
    </r>
    <r>
      <rPr>
        <sz val="10"/>
        <rFont val="굴림"/>
        <family val="3"/>
      </rPr>
      <t>자유저축예금이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  <r>
      <rPr>
        <sz val="10"/>
        <rFont val="Arial"/>
        <family val="2"/>
      </rPr>
      <t>(</t>
    </r>
    <r>
      <rPr>
        <sz val="10"/>
        <rFont val="굴림"/>
        <family val="3"/>
      </rPr>
      <t>＇</t>
    </r>
    <r>
      <rPr>
        <sz val="10"/>
        <rFont val="Arial"/>
        <family val="2"/>
      </rPr>
      <t>97. 6</t>
    </r>
    <r>
      <rPr>
        <sz val="10"/>
        <rFont val="굴림"/>
        <family val="3"/>
      </rPr>
      <t>월부터</t>
    </r>
    <r>
      <rPr>
        <sz val="10"/>
        <rFont val="Arial"/>
        <family val="2"/>
      </rPr>
      <t>)</t>
    </r>
  </si>
  <si>
    <t xml:space="preserve">            4) Including Preferential savings(since June 1997)</t>
  </si>
  <si>
    <r>
      <t xml:space="preserve">         5) </t>
    </r>
    <r>
      <rPr>
        <sz val="10"/>
        <rFont val="굴림"/>
        <family val="3"/>
      </rPr>
      <t>부도금액기준</t>
    </r>
  </si>
  <si>
    <t xml:space="preserve">            5) On the basis of Dishonored value</t>
  </si>
  <si>
    <r>
      <t xml:space="preserve">         * </t>
    </r>
    <r>
      <rPr>
        <sz val="10"/>
        <rFont val="돋움"/>
        <family val="3"/>
      </rPr>
      <t>반올림 차이로 합계 수치가 일치하지 않을수 있음</t>
    </r>
  </si>
  <si>
    <r>
      <t xml:space="preserve">4. </t>
    </r>
    <r>
      <rPr>
        <b/>
        <sz val="18"/>
        <rFont val="굴림"/>
        <family val="3"/>
      </rPr>
      <t>새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마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금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고</t>
    </r>
    <r>
      <rPr>
        <b/>
        <sz val="18"/>
        <rFont val="Arial"/>
        <family val="2"/>
      </rPr>
      <t xml:space="preserve">     Sammaeul Funds(Community Credit Cooperatives)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</si>
  <si>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</si>
  <si>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number, million won)</t>
  </si>
  <si>
    <r>
      <t>금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</si>
  <si>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</si>
  <si>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r>
      <t>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</si>
  <si>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</si>
  <si>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r>
      <t>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>(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</si>
  <si>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Number of 
S. funds</t>
  </si>
  <si>
    <t>Amount of 
assets</t>
  </si>
  <si>
    <t>Amount of
deposits</t>
  </si>
  <si>
    <t>Amount of
loans</t>
  </si>
  <si>
    <t>Number of
members</t>
  </si>
  <si>
    <t>9(5)</t>
  </si>
  <si>
    <t>2 0 0 5</t>
  </si>
  <si>
    <r>
      <t>2001(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</si>
  <si>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</si>
  <si>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</si>
  <si>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</si>
  <si>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r>
      <t xml:space="preserve">5. </t>
    </r>
    <r>
      <rPr>
        <b/>
        <sz val="18"/>
        <rFont val="굴림"/>
        <family val="3"/>
      </rPr>
      <t>소비자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물가지수</t>
    </r>
    <r>
      <rPr>
        <b/>
        <sz val="18"/>
        <rFont val="Arial"/>
        <family val="2"/>
      </rPr>
      <t xml:space="preserve">         Consumer Price Indexes</t>
    </r>
  </si>
  <si>
    <t>2005=100</t>
  </si>
  <si>
    <t>총지수</t>
  </si>
  <si>
    <t>식료품. 비주류음료</t>
  </si>
  <si>
    <t>주류. 담배</t>
  </si>
  <si>
    <t>의복. 신발</t>
  </si>
  <si>
    <t>주거 및 수도.광열</t>
  </si>
  <si>
    <t>Food &amp;Non-alcoholic veberages</t>
  </si>
  <si>
    <t>Alcoholic beverage &amp;cigarettes</t>
  </si>
  <si>
    <t>Clothing &amp; footwear</t>
  </si>
  <si>
    <t>식료품</t>
  </si>
  <si>
    <t>차와음료</t>
  </si>
  <si>
    <t>주류</t>
  </si>
  <si>
    <t>담배</t>
  </si>
  <si>
    <t>의류</t>
  </si>
  <si>
    <t>신발</t>
  </si>
  <si>
    <t>집세</t>
  </si>
  <si>
    <t>주택설비</t>
  </si>
  <si>
    <t>수도.</t>
  </si>
  <si>
    <t>Food</t>
  </si>
  <si>
    <t>Tea &amp;</t>
  </si>
  <si>
    <t>Alcoholic</t>
  </si>
  <si>
    <t>Cigarettes</t>
  </si>
  <si>
    <t>Clothing</t>
  </si>
  <si>
    <t>Footwear</t>
  </si>
  <si>
    <t>Rentals</t>
  </si>
  <si>
    <t>수리</t>
  </si>
  <si>
    <t>기타주거</t>
  </si>
  <si>
    <t>All</t>
  </si>
  <si>
    <t>veberages</t>
  </si>
  <si>
    <t>beverage</t>
  </si>
  <si>
    <t>for</t>
  </si>
  <si>
    <t>Maintena</t>
  </si>
  <si>
    <t>Water</t>
  </si>
  <si>
    <t>housing</t>
  </si>
  <si>
    <t>nce &amp;</t>
  </si>
  <si>
    <t>supply &amp;</t>
  </si>
  <si>
    <t>repairs</t>
  </si>
  <si>
    <t>other</t>
  </si>
  <si>
    <t>Items</t>
  </si>
  <si>
    <r>
      <t>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치</t>
    </r>
  </si>
  <si>
    <t>Weight</t>
  </si>
  <si>
    <t>2 0 0 6</t>
  </si>
  <si>
    <r>
      <t xml:space="preserve">5. </t>
    </r>
    <r>
      <rPr>
        <b/>
        <sz val="18"/>
        <rFont val="굴림"/>
        <family val="3"/>
      </rPr>
      <t>소비자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물가지수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계속)</t>
    </r>
    <r>
      <rPr>
        <b/>
        <sz val="18"/>
        <rFont val="Arial"/>
        <family val="2"/>
      </rPr>
      <t xml:space="preserve">    Consumer Price Indexes  (Cont'd)</t>
    </r>
  </si>
  <si>
    <t>2005=100</t>
  </si>
  <si>
    <t>통   신   Commumunication</t>
  </si>
  <si>
    <t>교양. 오락  Culture &amp; recreation</t>
  </si>
  <si>
    <t>차량연료.</t>
  </si>
  <si>
    <t>차량이용료</t>
  </si>
  <si>
    <t>우편서비스</t>
  </si>
  <si>
    <t>전화기</t>
  </si>
  <si>
    <t>전화.</t>
  </si>
  <si>
    <t>교약오락</t>
  </si>
  <si>
    <t>악기.</t>
  </si>
  <si>
    <t>교양.</t>
  </si>
  <si>
    <t>도서.신문</t>
  </si>
  <si>
    <t>단체여행</t>
  </si>
  <si>
    <t>운영비</t>
  </si>
  <si>
    <t>Transport</t>
  </si>
  <si>
    <t>Postal</t>
  </si>
  <si>
    <t>Telephone</t>
  </si>
  <si>
    <t>정보이용료</t>
  </si>
  <si>
    <t>기구</t>
  </si>
  <si>
    <t>오락용품</t>
  </si>
  <si>
    <t>오락서비스</t>
  </si>
  <si>
    <t>및 문방구</t>
  </si>
  <si>
    <t>Package</t>
  </si>
  <si>
    <t>Operation</t>
  </si>
  <si>
    <t>services</t>
  </si>
  <si>
    <t>service</t>
  </si>
  <si>
    <t>equip</t>
  </si>
  <si>
    <t>Medical</t>
  </si>
  <si>
    <t>Musical</t>
  </si>
  <si>
    <t>Cultural &amp;</t>
  </si>
  <si>
    <t>Books.</t>
  </si>
  <si>
    <t>holidays</t>
  </si>
  <si>
    <t>of transport</t>
  </si>
  <si>
    <t>&amp; Telefax</t>
  </si>
  <si>
    <t>products</t>
  </si>
  <si>
    <t>instrument</t>
  </si>
  <si>
    <t>recreationasl</t>
  </si>
  <si>
    <t>newspapers</t>
  </si>
  <si>
    <t>&amp;</t>
  </si>
  <si>
    <t>&amp; durables</t>
  </si>
  <si>
    <t xml:space="preserve"> </t>
  </si>
  <si>
    <t>appliances</t>
  </si>
  <si>
    <t>recreation</t>
  </si>
  <si>
    <t>stationery</t>
  </si>
  <si>
    <r>
      <t>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치</t>
    </r>
  </si>
  <si>
    <t>Weight</t>
  </si>
  <si>
    <t>2 0 0 6</t>
  </si>
  <si>
    <t>교   육   Education</t>
  </si>
  <si>
    <t>외식. 숙박  Eating out &amp;</t>
  </si>
  <si>
    <t>기타잡비 Miscellaneous good &amp;sevices</t>
  </si>
  <si>
    <t>accommodation</t>
  </si>
  <si>
    <t>유치원.</t>
  </si>
  <si>
    <t>중등교육</t>
  </si>
  <si>
    <t>고등교육</t>
  </si>
  <si>
    <t>기타교육</t>
  </si>
  <si>
    <t>외식</t>
  </si>
  <si>
    <t>숙박</t>
  </si>
  <si>
    <t>이미용</t>
  </si>
  <si>
    <t>개인용품</t>
  </si>
  <si>
    <t>기타서비스</t>
  </si>
  <si>
    <t>초등교육</t>
  </si>
  <si>
    <t>Secondary</t>
  </si>
  <si>
    <t>Tertiary</t>
  </si>
  <si>
    <t>Other</t>
  </si>
  <si>
    <t>Eating Out</t>
  </si>
  <si>
    <t>Accommod</t>
  </si>
  <si>
    <t>Personal</t>
  </si>
  <si>
    <t>personal</t>
  </si>
  <si>
    <t>Pre-primary</t>
  </si>
  <si>
    <t>education</t>
  </si>
  <si>
    <t>ation</t>
  </si>
  <si>
    <t>care</t>
  </si>
  <si>
    <t>effect</t>
  </si>
  <si>
    <t>&amp; primary</t>
  </si>
  <si>
    <r>
      <t xml:space="preserve">5-1. </t>
    </r>
    <r>
      <rPr>
        <b/>
        <sz val="18"/>
        <rFont val="굴림"/>
        <family val="3"/>
      </rPr>
      <t>주요품목 소비자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물가지수</t>
    </r>
    <r>
      <rPr>
        <b/>
        <sz val="18"/>
        <rFont val="Arial"/>
        <family val="2"/>
      </rPr>
      <t xml:space="preserve">     Consumer Price Indexes of Major Commodities  </t>
    </r>
  </si>
  <si>
    <t>2005=100</t>
  </si>
  <si>
    <t>쌀</t>
  </si>
  <si>
    <t>돼지고기</t>
  </si>
  <si>
    <t>쇠고기</t>
  </si>
  <si>
    <t>우유</t>
  </si>
  <si>
    <t>라면</t>
  </si>
  <si>
    <t>스낵과자</t>
  </si>
  <si>
    <t>달걀</t>
  </si>
  <si>
    <t>닭고기</t>
  </si>
  <si>
    <t>두부</t>
  </si>
  <si>
    <t>마른멸치</t>
  </si>
  <si>
    <t>고등어</t>
  </si>
  <si>
    <t>파</t>
  </si>
  <si>
    <t>참기름</t>
  </si>
  <si>
    <t>Rice</t>
  </si>
  <si>
    <t>Pork</t>
  </si>
  <si>
    <t>(국산)</t>
  </si>
  <si>
    <t>Milk</t>
  </si>
  <si>
    <t>Instant</t>
  </si>
  <si>
    <t>snack</t>
  </si>
  <si>
    <t>Eggs</t>
  </si>
  <si>
    <t>Chicken</t>
  </si>
  <si>
    <t>Bean</t>
  </si>
  <si>
    <t>Dried</t>
  </si>
  <si>
    <t>Mackerel</t>
  </si>
  <si>
    <t>Leek</t>
  </si>
  <si>
    <t>Sesame</t>
  </si>
  <si>
    <t>noodles</t>
  </si>
  <si>
    <t>food</t>
  </si>
  <si>
    <t>curd</t>
  </si>
  <si>
    <t>anchovies</t>
  </si>
  <si>
    <t>oil</t>
  </si>
  <si>
    <r>
      <t>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치</t>
    </r>
  </si>
  <si>
    <t>Weight</t>
  </si>
  <si>
    <t>맛김</t>
  </si>
  <si>
    <t>콩나물</t>
  </si>
  <si>
    <t>사이다</t>
  </si>
  <si>
    <t>밀가루</t>
  </si>
  <si>
    <t>담배(국산)</t>
  </si>
  <si>
    <t>맥주</t>
  </si>
  <si>
    <t>소주</t>
  </si>
  <si>
    <t>세탁료</t>
  </si>
  <si>
    <t>전 세</t>
  </si>
  <si>
    <t>월세</t>
  </si>
  <si>
    <t>전기료</t>
  </si>
  <si>
    <t>도시가스</t>
  </si>
  <si>
    <t>상수도료</t>
  </si>
  <si>
    <t>Seasoned</t>
  </si>
  <si>
    <t>Clear</t>
  </si>
  <si>
    <t>Wheat</t>
  </si>
  <si>
    <t>Cigaretts</t>
  </si>
  <si>
    <t>Korean</t>
  </si>
  <si>
    <t>Laundry</t>
  </si>
  <si>
    <t>Monthly</t>
  </si>
  <si>
    <t>Electric</t>
  </si>
  <si>
    <t>City gas</t>
  </si>
  <si>
    <t>Water</t>
  </si>
  <si>
    <t>laver</t>
  </si>
  <si>
    <t>sprouts</t>
  </si>
  <si>
    <t>soda pop</t>
  </si>
  <si>
    <t>flour</t>
  </si>
  <si>
    <t>(domestic)</t>
  </si>
  <si>
    <t>spirits(soju)</t>
  </si>
  <si>
    <t>charge</t>
  </si>
  <si>
    <t>rent</t>
  </si>
  <si>
    <t>charges</t>
  </si>
  <si>
    <t>가루비누</t>
  </si>
  <si>
    <t>외래진료비</t>
  </si>
  <si>
    <t>치과진료비</t>
  </si>
  <si>
    <t>감기약</t>
  </si>
  <si>
    <t>휘발유</t>
  </si>
  <si>
    <t>시내버스료</t>
  </si>
  <si>
    <t>전철료</t>
  </si>
  <si>
    <t>이동전화</t>
  </si>
  <si>
    <t>영화관람료</t>
  </si>
  <si>
    <t>삼결살</t>
  </si>
  <si>
    <t>설렁탕</t>
  </si>
  <si>
    <t>미용료</t>
  </si>
  <si>
    <t>목욕료</t>
  </si>
  <si>
    <t>Soap</t>
  </si>
  <si>
    <t>Out -</t>
  </si>
  <si>
    <t>Dental</t>
  </si>
  <si>
    <t>Cold</t>
  </si>
  <si>
    <t>Gasoline</t>
  </si>
  <si>
    <t>Local</t>
  </si>
  <si>
    <t>Subway</t>
  </si>
  <si>
    <t>통화료</t>
  </si>
  <si>
    <t>(외식)</t>
  </si>
  <si>
    <t>seoleong</t>
  </si>
  <si>
    <t>Public</t>
  </si>
  <si>
    <t>powder</t>
  </si>
  <si>
    <t>patients</t>
  </si>
  <si>
    <t>treatment</t>
  </si>
  <si>
    <t>remedies</t>
  </si>
  <si>
    <t>bus</t>
  </si>
  <si>
    <t>fare</t>
  </si>
  <si>
    <t>Celluar</t>
  </si>
  <si>
    <t>tang</t>
  </si>
  <si>
    <t>parlor</t>
  </si>
  <si>
    <t>fee</t>
  </si>
  <si>
    <t>phone</t>
  </si>
  <si>
    <t>call rate</t>
  </si>
  <si>
    <r>
      <t xml:space="preserve">6.  </t>
    </r>
    <r>
      <rPr>
        <b/>
        <sz val="18"/>
        <rFont val="굴림"/>
        <family val="3"/>
      </rPr>
      <t>수출입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통관실적</t>
    </r>
    <r>
      <rPr>
        <b/>
        <sz val="18"/>
        <rFont val="Arial"/>
        <family val="2"/>
      </rPr>
      <t xml:space="preserve">           Exports and Imports Cleared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</si>
  <si>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천불</t>
    </r>
    <r>
      <rPr>
        <sz val="10"/>
        <rFont val="Arial"/>
        <family val="2"/>
      </rPr>
      <t>)</t>
    </r>
  </si>
  <si>
    <t xml:space="preserve">                  (Unit : USD 1,000)</t>
  </si>
  <si>
    <r>
      <t>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액</t>
    </r>
  </si>
  <si>
    <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출</t>
    </r>
  </si>
  <si>
    <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입</t>
    </r>
  </si>
  <si>
    <r>
      <t>수출입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초과</t>
    </r>
  </si>
  <si>
    <t>(A + B)</t>
  </si>
  <si>
    <t>(A)</t>
  </si>
  <si>
    <t>(B)</t>
  </si>
  <si>
    <t>(A - B)</t>
  </si>
  <si>
    <t>Total amount</t>
  </si>
  <si>
    <t>Exports</t>
  </si>
  <si>
    <t>Imports</t>
  </si>
  <si>
    <t>Excess of Export
and Import</t>
  </si>
  <si>
    <t>2 0 0 2</t>
  </si>
  <si>
    <t>2 0 0 6</t>
  </si>
  <si>
    <r>
      <t xml:space="preserve">6-1.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출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실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적</t>
    </r>
    <r>
      <rPr>
        <b/>
        <sz val="18"/>
        <rFont val="Arial"/>
        <family val="2"/>
      </rPr>
      <t xml:space="preserve">                    Exports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</si>
  <si>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천불</t>
    </r>
    <r>
      <rPr>
        <sz val="10"/>
        <rFont val="Arial"/>
        <family val="2"/>
      </rPr>
      <t>)</t>
    </r>
  </si>
  <si>
    <t>(Unit : USD 1000)</t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</si>
  <si>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</si>
  <si>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t>식품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</si>
  <si>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r>
      <t>음료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</si>
  <si>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t>비식용원재료</t>
  </si>
  <si>
    <r>
      <t>광물성연료</t>
    </r>
    <r>
      <rPr>
        <sz val="10"/>
        <rFont val="Arial"/>
        <family val="2"/>
      </rPr>
      <t>,</t>
    </r>
    <r>
      <rPr>
        <sz val="10"/>
        <rFont val="굴림"/>
        <family val="3"/>
      </rPr>
      <t>윤활유</t>
    </r>
  </si>
  <si>
    <t>동식물성</t>
  </si>
  <si>
    <t>화학물및</t>
  </si>
  <si>
    <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</si>
  <si>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</si>
  <si>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r>
      <t>기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타</t>
    </r>
  </si>
  <si>
    <t>달리분류되지않은</t>
  </si>
  <si>
    <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</si>
  <si>
    <r>
      <t>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배</t>
    </r>
  </si>
  <si>
    <r>
      <t>(</t>
    </r>
    <r>
      <rPr>
        <sz val="10"/>
        <rFont val="굴림"/>
        <family val="3"/>
      </rPr>
      <t>연료제외</t>
    </r>
    <r>
      <rPr>
        <sz val="10"/>
        <rFont val="Arial"/>
        <family val="2"/>
      </rPr>
      <t>)</t>
    </r>
  </si>
  <si>
    <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관련물질</t>
    </r>
  </si>
  <si>
    <r>
      <t>유지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왁스</t>
    </r>
  </si>
  <si>
    <t>관련제품</t>
  </si>
  <si>
    <t>제조제품</t>
  </si>
  <si>
    <t>운수장비</t>
  </si>
  <si>
    <r>
      <t>상품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취급물</t>
    </r>
  </si>
  <si>
    <t>Crude</t>
  </si>
  <si>
    <t>Mineral fuels,</t>
  </si>
  <si>
    <t>Animal and</t>
  </si>
  <si>
    <t>Manufactured</t>
  </si>
  <si>
    <t>materials</t>
  </si>
  <si>
    <t>lubricants and</t>
  </si>
  <si>
    <t>Vegetable</t>
  </si>
  <si>
    <t>goods classified</t>
  </si>
  <si>
    <t>Machinery and</t>
  </si>
  <si>
    <t>Miscellaneous</t>
  </si>
  <si>
    <t>Commodities and</t>
  </si>
  <si>
    <t>Food and</t>
  </si>
  <si>
    <t>Beverage</t>
  </si>
  <si>
    <t>inedible</t>
  </si>
  <si>
    <t>related</t>
  </si>
  <si>
    <t>oils &amp; fats</t>
  </si>
  <si>
    <t>Chemicals and</t>
  </si>
  <si>
    <t>chiefly by</t>
  </si>
  <si>
    <t>transport</t>
  </si>
  <si>
    <t>manufactured</t>
  </si>
  <si>
    <t xml:space="preserve">transactions </t>
  </si>
  <si>
    <t>Live animals</t>
  </si>
  <si>
    <t>and Tobacco</t>
  </si>
  <si>
    <t>(except fuels)</t>
  </si>
  <si>
    <t>and waxes</t>
  </si>
  <si>
    <t>related products</t>
  </si>
  <si>
    <t>material</t>
  </si>
  <si>
    <t>equipment</t>
  </si>
  <si>
    <t>articles</t>
  </si>
  <si>
    <t>n. e. c.</t>
  </si>
  <si>
    <t>Source: KITA</t>
  </si>
  <si>
    <r>
      <t xml:space="preserve">6-2.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입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실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적</t>
    </r>
    <r>
      <rPr>
        <b/>
        <sz val="18"/>
        <rFont val="Arial"/>
        <family val="2"/>
      </rPr>
      <t xml:space="preserve">                    Imports</t>
    </r>
  </si>
  <si>
    <t>(Unit : USD 1,000)</t>
  </si>
  <si>
    <t>2 0 0 4</t>
  </si>
  <si>
    <r>
      <t xml:space="preserve">7. </t>
    </r>
    <r>
      <rPr>
        <b/>
        <sz val="18"/>
        <color indexed="8"/>
        <rFont val="한양신명조,한컴돋움"/>
        <family val="3"/>
      </rPr>
      <t>농림수산물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 xml:space="preserve">수출입실적
</t>
    </r>
    <r>
      <rPr>
        <b/>
        <sz val="18"/>
        <color indexed="8"/>
        <rFont val="Arial"/>
        <family val="2"/>
      </rPr>
      <t>  Exports and Imports of Agricultural, Forestry &amp; Fishery Products</t>
    </r>
  </si>
  <si>
    <r>
      <t>수</t>
    </r>
    <r>
      <rPr>
        <sz val="10"/>
        <color indexed="8"/>
        <rFont val="Arial"/>
        <family val="2"/>
      </rPr>
      <t xml:space="preserve">      </t>
    </r>
    <r>
      <rPr>
        <sz val="10"/>
        <color indexed="8"/>
        <rFont val="한양신명조,한컴돋움"/>
        <family val="3"/>
      </rPr>
      <t>출</t>
    </r>
    <r>
      <rPr>
        <sz val="10"/>
        <color indexed="8"/>
        <rFont val="Arial"/>
        <family val="2"/>
      </rPr>
      <t>   Exports</t>
    </r>
  </si>
  <si>
    <r>
      <t>수</t>
    </r>
    <r>
      <rPr>
        <sz val="10"/>
        <color indexed="8"/>
        <rFont val="Arial"/>
        <family val="2"/>
      </rPr>
      <t xml:space="preserve">      </t>
    </r>
    <r>
      <rPr>
        <sz val="10"/>
        <color indexed="8"/>
        <rFont val="한양신명조,한컴돋움"/>
        <family val="3"/>
      </rPr>
      <t>입</t>
    </r>
    <r>
      <rPr>
        <sz val="10"/>
        <color indexed="8"/>
        <rFont val="Arial"/>
        <family val="2"/>
      </rPr>
      <t>   Imports</t>
    </r>
  </si>
  <si>
    <t>계</t>
  </si>
  <si>
    <t>농산물</t>
  </si>
  <si>
    <t>축산물</t>
  </si>
  <si>
    <t>임산물</t>
  </si>
  <si>
    <t>수산물</t>
  </si>
  <si>
    <t>Total</t>
  </si>
  <si>
    <t>Agricultural products</t>
  </si>
  <si>
    <t>Livestock  products</t>
  </si>
  <si>
    <t>Forestry products</t>
  </si>
  <si>
    <t>Fishery products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</si>
  <si>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</si>
  <si>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>(Unit : number)</t>
  </si>
  <si>
    <r>
      <t>계</t>
    </r>
    <r>
      <rPr>
        <sz val="10"/>
        <rFont val="Arial"/>
        <family val="2"/>
      </rPr>
      <t xml:space="preserve"> </t>
    </r>
  </si>
  <si>
    <t>한국은행</t>
  </si>
  <si>
    <r>
      <t>시</t>
    </r>
    <r>
      <rPr>
        <sz val="10"/>
        <rFont val="Arial"/>
        <family val="2"/>
      </rPr>
      <t xml:space="preserve">                    </t>
    </r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                  </t>
    </r>
    <r>
      <rPr>
        <sz val="10"/>
        <rFont val="굴림"/>
        <family val="3"/>
      </rPr>
      <t>은</t>
    </r>
    <r>
      <rPr>
        <sz val="10"/>
        <rFont val="Arial"/>
        <family val="2"/>
      </rPr>
      <t xml:space="preserve">                    </t>
    </r>
    <r>
      <rPr>
        <sz val="10"/>
        <rFont val="굴림"/>
        <family val="3"/>
      </rPr>
      <t>행</t>
    </r>
  </si>
  <si>
    <t>조흥은행</t>
  </si>
  <si>
    <t>제일은행</t>
  </si>
  <si>
    <t>우리</t>
  </si>
  <si>
    <t>하나은행</t>
  </si>
  <si>
    <t>신한은행</t>
  </si>
  <si>
    <t>동화</t>
  </si>
  <si>
    <t>동남</t>
  </si>
  <si>
    <t>씨티은행</t>
  </si>
  <si>
    <t>상업은행</t>
  </si>
  <si>
    <t>한일은행</t>
  </si>
  <si>
    <t>서울은행</t>
  </si>
  <si>
    <t>The Bank</t>
  </si>
  <si>
    <t>Cho Hung</t>
  </si>
  <si>
    <t>Korea First</t>
  </si>
  <si>
    <t>Woori</t>
  </si>
  <si>
    <t>Commercial</t>
  </si>
  <si>
    <t>Hanil</t>
  </si>
  <si>
    <t>Total</t>
  </si>
  <si>
    <t>of Korea</t>
  </si>
  <si>
    <t>Bank</t>
  </si>
  <si>
    <t>Bank of 
Korea</t>
  </si>
  <si>
    <t>Hana</t>
  </si>
  <si>
    <t>Seoul</t>
  </si>
  <si>
    <t>Shin Han</t>
  </si>
  <si>
    <t>Dong Hwa</t>
  </si>
  <si>
    <t>Dong Nam</t>
  </si>
  <si>
    <t>Citi</t>
  </si>
  <si>
    <r>
      <t>2001(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</si>
  <si>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</si>
  <si>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-</t>
  </si>
  <si>
    <r>
      <t>2002(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</si>
  <si>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</si>
  <si>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</si>
  <si>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</si>
  <si>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</si>
  <si>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</si>
  <si>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2 0 0 6</t>
  </si>
  <si>
    <t>지방은행</t>
  </si>
  <si>
    <r>
      <t>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행</t>
    </r>
  </si>
  <si>
    <r>
      <t>기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타</t>
    </r>
  </si>
  <si>
    <t>Local Banks</t>
  </si>
  <si>
    <t>Chartered Banks</t>
  </si>
  <si>
    <t>Other Banks</t>
  </si>
  <si>
    <t>외환은행</t>
  </si>
  <si>
    <t>국민은행</t>
  </si>
  <si>
    <t>제주은행</t>
  </si>
  <si>
    <t>중소기업</t>
  </si>
  <si>
    <t>농협</t>
  </si>
  <si>
    <t>수협중앙회</t>
  </si>
  <si>
    <t>한국산업은행</t>
  </si>
  <si>
    <t>장기신용은행</t>
  </si>
  <si>
    <t>외국은행</t>
  </si>
  <si>
    <t>The Korea</t>
  </si>
  <si>
    <t>주택은행</t>
  </si>
  <si>
    <t>축협중앙회</t>
  </si>
  <si>
    <t>Korea</t>
  </si>
  <si>
    <t>Exchange</t>
  </si>
  <si>
    <t>Kookmin</t>
  </si>
  <si>
    <t>Housing</t>
  </si>
  <si>
    <t>S.M.</t>
  </si>
  <si>
    <t>Development</t>
  </si>
  <si>
    <t>Longterm</t>
  </si>
  <si>
    <t>Foreign Bank</t>
  </si>
  <si>
    <t>Jeju Bank</t>
  </si>
  <si>
    <t>industry</t>
  </si>
  <si>
    <t>N.A.C.F</t>
  </si>
  <si>
    <t>N.F.F.C</t>
  </si>
  <si>
    <t>N.L.C.F</t>
  </si>
  <si>
    <t>Credit Bank</t>
  </si>
  <si>
    <t>2 0 0 5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</si>
  <si>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한국은행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제주본부</t>
    </r>
  </si>
  <si>
    <t>Source : The Bank of Korea, Jeju Branch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</si>
  <si>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(  )</t>
    </r>
    <r>
      <rPr>
        <sz val="10"/>
        <rFont val="굴림"/>
        <family val="3"/>
      </rPr>
      <t>내는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출장소임</t>
    </r>
  </si>
  <si>
    <t>`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</si>
  <si>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경제정책과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</si>
  <si>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Economy Policy Div</t>
    </r>
  </si>
  <si>
    <t>-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</si>
  <si>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자치행정과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</si>
  <si>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 xml:space="preserve">Local Administrative Div. </t>
    </r>
  </si>
  <si>
    <t>자료 : 통계청, 「물가연보」</t>
  </si>
  <si>
    <t>Source : National Statistical Office 「Annual Report on the Consumer Price Index」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</si>
  <si>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통관기준</t>
    </r>
  </si>
  <si>
    <t>Note : 1) Based on customs clearance</t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</si>
  <si>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</si>
  <si>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</si>
  <si>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Y</t>
    </r>
    <r>
      <rPr>
        <sz val="10"/>
        <rFont val="Arial"/>
        <family val="2"/>
      </rPr>
      <t>ear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</si>
  <si>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</si>
  <si>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rFont val="돋움"/>
        <family val="3"/>
      </rPr>
      <t>제</t>
    </r>
    <r>
      <rPr>
        <sz val="10"/>
        <rFont val="돋움"/>
        <family val="3"/>
      </rPr>
      <t>주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</si>
  <si>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>Establish 
ment</t>
  </si>
  <si>
    <t>Establish
ment</t>
  </si>
  <si>
    <t>Establish
 ment</t>
  </si>
  <si>
    <t>Establish
 ment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</si>
  <si>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</si>
  <si>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Y</t>
    </r>
    <r>
      <rPr>
        <sz val="10"/>
        <rFont val="Arial"/>
        <family val="2"/>
      </rPr>
      <t>ear</t>
    </r>
  </si>
  <si>
    <t>시중은행</t>
  </si>
  <si>
    <t>Nation-wide  commercial  banks</t>
  </si>
  <si>
    <t>Nation-wide  commercial  banks</t>
  </si>
  <si>
    <r>
      <t xml:space="preserve"> 2004(</t>
    </r>
    <r>
      <rPr>
        <sz val="10"/>
        <rFont val="Arial"/>
        <family val="2"/>
      </rPr>
      <t>Jejusi</t>
    </r>
    <r>
      <rPr>
        <sz val="10"/>
        <rFont val="Arial"/>
        <family val="2"/>
      </rPr>
      <t>)</t>
    </r>
  </si>
  <si>
    <t xml:space="preserve"> 2004(Bukjeju)</t>
  </si>
  <si>
    <t xml:space="preserve">  2001(Jejusi)</t>
  </si>
  <si>
    <t xml:space="preserve">  2001(Bukjeju)</t>
  </si>
  <si>
    <t xml:space="preserve">  2002(Jejusi)</t>
  </si>
  <si>
    <t xml:space="preserve">  2002(Bukjeju)</t>
  </si>
  <si>
    <t xml:space="preserve">  2003(Jejusi)</t>
  </si>
  <si>
    <t xml:space="preserve">  2003(Bukjeju)</t>
  </si>
  <si>
    <t xml:space="preserve">  2004(Jejusi)</t>
  </si>
  <si>
    <t xml:space="preserve">  2004(Bukjeju)</t>
  </si>
  <si>
    <t xml:space="preserve">  2001(Jejusi)</t>
  </si>
  <si>
    <t xml:space="preserve">  2001(Bukjeju)</t>
  </si>
  <si>
    <t xml:space="preserve">  2002(Jejusi)</t>
  </si>
  <si>
    <t xml:space="preserve">  2002(Bukjeju)</t>
  </si>
  <si>
    <t xml:space="preserve">  2003(Jejusi)</t>
  </si>
  <si>
    <t xml:space="preserve">  2003(Bukjeju)</t>
  </si>
  <si>
    <t xml:space="preserve">  2004(Jejusi)</t>
  </si>
  <si>
    <t xml:space="preserve">  2004(Bukjeju)</t>
  </si>
  <si>
    <r>
      <t>Y</t>
    </r>
    <r>
      <rPr>
        <sz val="10"/>
        <rFont val="Arial"/>
        <family val="2"/>
      </rPr>
      <t>ear</t>
    </r>
  </si>
  <si>
    <t xml:space="preserve">  2001(Jejusi)</t>
  </si>
  <si>
    <t xml:space="preserve">  2002(Jejusi)</t>
  </si>
  <si>
    <t xml:space="preserve">  2003(Jejusi)</t>
  </si>
  <si>
    <t xml:space="preserve">  2004(Jejusi)</t>
  </si>
  <si>
    <t>연별 및
월별</t>
  </si>
  <si>
    <r>
      <t>Y</t>
    </r>
    <r>
      <rPr>
        <sz val="10"/>
        <rFont val="Arial"/>
        <family val="2"/>
      </rPr>
      <t>ear &amp;
Month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</si>
  <si>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</si>
  <si>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
월별</t>
    </r>
  </si>
  <si>
    <t xml:space="preserve">   주 : 제주특별자치도 전체 수치임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</si>
  <si>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</si>
  <si>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t>Year &amp; Month</t>
  </si>
  <si>
    <t>Deposit 
money</t>
  </si>
  <si>
    <t>for the lease of 
a house (room)</t>
  </si>
  <si>
    <r>
      <t>자료</t>
    </r>
    <r>
      <rPr>
        <sz val="10"/>
        <rFont val="Arial"/>
        <family val="2"/>
      </rPr>
      <t xml:space="preserve"> :</t>
    </r>
    <r>
      <rPr>
        <sz val="10"/>
        <rFont val="굴림"/>
        <family val="3"/>
      </rPr>
      <t>한국무역협회광주전남지부</t>
    </r>
  </si>
  <si>
    <r>
      <t>※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지역구분방법</t>
    </r>
    <r>
      <rPr>
        <sz val="10"/>
        <rFont val="Arial"/>
        <family val="2"/>
      </rPr>
      <t xml:space="preserve"> : '99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자료는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등록번호중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세무서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코드</t>
    </r>
    <r>
      <rPr>
        <sz val="10"/>
        <rFont val="Arial"/>
        <family val="2"/>
      </rPr>
      <t>,
                          2000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자료는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소재지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기준임</t>
    </r>
  </si>
  <si>
    <r>
      <t>※</t>
    </r>
    <r>
      <rPr>
        <sz val="10"/>
        <rFont val="Arial"/>
        <family val="2"/>
      </rPr>
      <t xml:space="preserve"> The method of regional division : Figures prior to '99 are based on taxation code on registration of enterpreneur number and figures after 2000 are based on location of eatablishment</t>
    </r>
  </si>
  <si>
    <r>
      <t xml:space="preserve"> </t>
    </r>
    <r>
      <rPr>
        <sz val="10"/>
        <rFont val="Arial"/>
        <family val="2"/>
      </rPr>
      <t xml:space="preserve">        2)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</si>
  <si>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>Y</t>
    </r>
    <r>
      <rPr>
        <sz val="10"/>
        <rFont val="Arial"/>
        <family val="2"/>
      </rPr>
      <t>ear &amp; Month</t>
    </r>
  </si>
  <si>
    <t>Source: KITA</t>
  </si>
  <si>
    <r>
      <t>자료</t>
    </r>
    <r>
      <rPr>
        <sz val="10"/>
        <rFont val="Arial"/>
        <family val="2"/>
      </rPr>
      <t xml:space="preserve"> :</t>
    </r>
    <r>
      <rPr>
        <sz val="10"/>
        <rFont val="굴림"/>
        <family val="3"/>
      </rPr>
      <t>한국무역협회광주전남지부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</si>
  <si>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분류는</t>
    </r>
    <r>
      <rPr>
        <sz val="10"/>
        <rFont val="Arial"/>
        <family val="2"/>
      </rPr>
      <t xml:space="preserve"> SITC 1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기준임</t>
    </r>
  </si>
  <si>
    <r>
      <t xml:space="preserve">         2) 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</si>
  <si>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>Y</t>
    </r>
    <r>
      <rPr>
        <sz val="10"/>
        <rFont val="Arial"/>
        <family val="2"/>
      </rPr>
      <t>ear &amp;
 Month</t>
    </r>
  </si>
  <si>
    <t>Machinery
and</t>
  </si>
  <si>
    <r>
      <t>자료</t>
    </r>
    <r>
      <rPr>
        <sz val="10"/>
        <rFont val="Arial"/>
        <family val="2"/>
      </rPr>
      <t xml:space="preserve"> :</t>
    </r>
    <r>
      <rPr>
        <sz val="10"/>
        <rFont val="굴림"/>
        <family val="3"/>
      </rPr>
      <t>한국무역협회광주전남지부</t>
    </r>
  </si>
  <si>
    <t>Source: KITA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</si>
  <si>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분류는</t>
    </r>
    <r>
      <rPr>
        <sz val="10"/>
        <rFont val="Arial"/>
        <family val="2"/>
      </rPr>
      <t xml:space="preserve"> SITC 1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기준임</t>
    </r>
  </si>
  <si>
    <r>
      <t xml:space="preserve">         2)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</si>
  <si>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및
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</si>
  <si>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Y</t>
    </r>
    <r>
      <rPr>
        <sz val="10"/>
        <rFont val="Arial"/>
        <family val="2"/>
      </rPr>
      <t>ear &amp;
 Month</t>
    </r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</si>
  <si>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한양신명조,한컴돋움"/>
        <family val="3"/>
      </rPr>
      <t>천불</t>
    </r>
    <r>
      <rPr>
        <sz val="10"/>
        <color indexed="8"/>
        <rFont val="Arial"/>
        <family val="2"/>
      </rPr>
      <t>)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</si>
  <si>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</si>
  <si>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t>연별</t>
  </si>
  <si>
    <t>Year</t>
  </si>
  <si>
    <r>
      <t>2004(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</si>
  <si>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t xml:space="preserve">  2001(Bukjeju)</t>
  </si>
  <si>
    <t xml:space="preserve">  2002(Bukjeju)</t>
  </si>
  <si>
    <t xml:space="preserve">  2003(Bukjeju)</t>
  </si>
  <si>
    <t xml:space="preserve">  2004(Bukjeju)</t>
  </si>
  <si>
    <r>
      <t>2001(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</si>
  <si>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</si>
  <si>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</si>
  <si>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</si>
  <si>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 xml:space="preserve">5-1. </t>
    </r>
    <r>
      <rPr>
        <b/>
        <sz val="18"/>
        <rFont val="굴림"/>
        <family val="3"/>
      </rPr>
      <t>주요품목 소비자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물가지수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Consumer Price Indexes  (Cont'd)</t>
    </r>
  </si>
  <si>
    <r>
      <t xml:space="preserve">5-1. </t>
    </r>
    <r>
      <rPr>
        <b/>
        <sz val="18"/>
        <rFont val="굴림"/>
        <family val="3"/>
      </rPr>
      <t>주요품목 소비자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물가지수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Consumer Price Indexes  (Cont'd)</t>
    </r>
  </si>
  <si>
    <t>가  중  치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</si>
  <si>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</si>
  <si>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</si>
  <si>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</si>
  <si>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</si>
  <si>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</si>
  <si>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</si>
  <si>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</si>
  <si>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</si>
  <si>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</si>
  <si>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</si>
  <si>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</si>
  <si>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</si>
  <si>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연별 및 
월별</t>
  </si>
  <si>
    <t>fee</t>
  </si>
  <si>
    <t>fare</t>
  </si>
  <si>
    <t>Samgyeop</t>
  </si>
  <si>
    <t>_sal</t>
  </si>
  <si>
    <t>(eating out)</t>
  </si>
  <si>
    <t>bath fee</t>
  </si>
  <si>
    <t>Year 
&amp; Month</t>
  </si>
  <si>
    <t>Beef
(domestic)</t>
  </si>
  <si>
    <r>
      <t>(wel</t>
    </r>
    <r>
      <rPr>
        <sz val="10"/>
        <rFont val="Arial"/>
        <family val="2"/>
      </rPr>
      <t>s</t>
    </r>
    <r>
      <rPr>
        <sz val="10"/>
        <rFont val="Arial"/>
        <family val="2"/>
      </rPr>
      <t>h 
onion)</t>
    </r>
  </si>
  <si>
    <t>Year &amp; 
Month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</si>
  <si>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</si>
  <si>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t>Beer</t>
  </si>
  <si>
    <t>Admission</t>
  </si>
  <si>
    <t>fee to</t>
  </si>
  <si>
    <t>theater</t>
  </si>
  <si>
    <t>Beauty</t>
  </si>
  <si>
    <t>Source : KITA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</si>
  <si>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한국무역협회광주전남지부</t>
    </r>
  </si>
  <si>
    <t>2 0 0 2</t>
  </si>
  <si>
    <t>2 0 0 6</t>
  </si>
  <si>
    <t>-</t>
  </si>
  <si>
    <r>
      <t xml:space="preserve">IX.  </t>
    </r>
    <r>
      <rPr>
        <b/>
        <sz val="22"/>
        <rFont val="돋움"/>
        <family val="3"/>
      </rPr>
      <t>유통</t>
    </r>
    <r>
      <rPr>
        <b/>
        <sz val="22"/>
        <rFont val="Arial"/>
        <family val="2"/>
      </rPr>
      <t xml:space="preserve"> ·</t>
    </r>
    <r>
      <rPr>
        <b/>
        <sz val="22"/>
        <rFont val="돋움"/>
        <family val="3"/>
      </rPr>
      <t>금융</t>
    </r>
    <r>
      <rPr>
        <b/>
        <sz val="22"/>
        <rFont val="Arial"/>
        <family val="2"/>
      </rPr>
      <t xml:space="preserve"> ·</t>
    </r>
    <r>
      <rPr>
        <b/>
        <sz val="22"/>
        <rFont val="돋움"/>
        <family val="3"/>
      </rPr>
      <t>보험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및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기타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서비스</t>
    </r>
    <r>
      <rPr>
        <b/>
        <sz val="22"/>
        <rFont val="Arial"/>
        <family val="2"/>
      </rPr>
      <t xml:space="preserve">     TRADE ·BANKING ·INSURANCE AND OTHER SERVICES</t>
    </r>
  </si>
  <si>
    <r>
      <t xml:space="preserve">5. </t>
    </r>
    <r>
      <rPr>
        <b/>
        <sz val="18"/>
        <rFont val="굴림"/>
        <family val="3"/>
      </rPr>
      <t>소비자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물가지수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계속)</t>
    </r>
    <r>
      <rPr>
        <b/>
        <sz val="18"/>
        <rFont val="Arial"/>
        <family val="2"/>
      </rPr>
      <t xml:space="preserve">    Consumer Price Indexes  (Cont'd)</t>
    </r>
  </si>
  <si>
    <t>가구집기. 가사용품 Furnishings &amp; household</t>
  </si>
  <si>
    <t>보건의료  Health</t>
  </si>
  <si>
    <t>교  통</t>
  </si>
  <si>
    <t>Transportation</t>
  </si>
  <si>
    <t>광열</t>
  </si>
  <si>
    <t>가구</t>
  </si>
  <si>
    <t>침구</t>
  </si>
  <si>
    <t>가정용기구</t>
  </si>
  <si>
    <t>주방용품</t>
  </si>
  <si>
    <t>가사용품</t>
  </si>
  <si>
    <t>의약품.</t>
  </si>
  <si>
    <t>의료서비스</t>
  </si>
  <si>
    <t>기  타</t>
  </si>
  <si>
    <t>차량구입비</t>
  </si>
  <si>
    <t>Furniture</t>
  </si>
  <si>
    <t>직물제품</t>
  </si>
  <si>
    <t>Household</t>
  </si>
  <si>
    <t>서비스</t>
  </si>
  <si>
    <t>의료약품</t>
  </si>
  <si>
    <t>Medical</t>
  </si>
  <si>
    <t>Purchase</t>
  </si>
  <si>
    <t>appliances</t>
  </si>
  <si>
    <t>utensils</t>
  </si>
  <si>
    <t>service</t>
  </si>
  <si>
    <t>medical</t>
  </si>
  <si>
    <t>of vehicle</t>
  </si>
  <si>
    <t>textiled</t>
  </si>
  <si>
    <t>goods</t>
  </si>
  <si>
    <t>products</t>
  </si>
  <si>
    <t>services</t>
  </si>
  <si>
    <t>&amp;</t>
  </si>
  <si>
    <t xml:space="preserve"> </t>
  </si>
  <si>
    <t>자료 : 통계청 물가통계과</t>
  </si>
  <si>
    <t xml:space="preserve">Source : National Statistical Office </t>
  </si>
</sst>
</file>

<file path=xl/styles.xml><?xml version="1.0" encoding="utf-8"?>
<styleSheet xmlns="http://schemas.openxmlformats.org/spreadsheetml/2006/main">
  <numFmts count="3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;"/>
    <numFmt numFmtId="177" formatCode="#,##0_);[Red]\(#,##0\)"/>
    <numFmt numFmtId="178" formatCode="#,##0_ "/>
    <numFmt numFmtId="179" formatCode="#,##0;[Red]#,##0"/>
    <numFmt numFmtId="180" formatCode="\(0\)"/>
    <numFmt numFmtId="181" formatCode="\(#,##0\);[Red]#,##0\)"/>
    <numFmt numFmtId="182" formatCode="\-"/>
    <numFmt numFmtId="183" formatCode="\(#,##0\);;\-;"/>
    <numFmt numFmtId="184" formatCode="\(#,##0\)_);\(#,##0\)"/>
    <numFmt numFmtId="185" formatCode="0_);\(0\)"/>
    <numFmt numFmtId="186" formatCode="#,##0;;\-"/>
    <numFmt numFmtId="187" formatCode="0;[Red]0"/>
    <numFmt numFmtId="188" formatCode="0_);[Red]\(0\)"/>
    <numFmt numFmtId="189" formatCode="#,##0.0_);[Red]\(#,##0.0\)"/>
    <numFmt numFmtId="190" formatCode="#,##0.00;[Red]#,##0.00"/>
    <numFmt numFmtId="191" formatCode="#,##0.0;;\-;"/>
    <numFmt numFmtId="192" formatCode="#,##0.00;;\-;"/>
    <numFmt numFmtId="193" formatCode="#,##0.00_ "/>
    <numFmt numFmtId="194" formatCode="0.0;[Red]0.0"/>
    <numFmt numFmtId="195" formatCode="#,##0.0;[Red]#,##0.0"/>
    <numFmt numFmtId="196" formatCode="#,##0;\-#,##0;\-;"/>
  </numFmts>
  <fonts count="25">
    <font>
      <sz val="10"/>
      <name val="Arial"/>
      <family val="2"/>
    </font>
    <font>
      <sz val="8"/>
      <name val="돋움"/>
      <family val="3"/>
    </font>
    <font>
      <sz val="11"/>
      <name val="Arial"/>
      <family val="2"/>
    </font>
    <font>
      <b/>
      <sz val="18"/>
      <name val="Arial"/>
      <family val="2"/>
    </font>
    <font>
      <b/>
      <sz val="18"/>
      <name val="굴림"/>
      <family val="3"/>
    </font>
    <font>
      <sz val="18"/>
      <name val="Arial"/>
      <family val="2"/>
    </font>
    <font>
      <sz val="10"/>
      <name val="굴림"/>
      <family val="3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돋움"/>
      <family val="3"/>
    </font>
    <font>
      <sz val="10"/>
      <color indexed="8"/>
      <name val="Arial"/>
      <family val="2"/>
    </font>
    <font>
      <sz val="10"/>
      <color indexed="8"/>
      <name val="돋움"/>
      <family val="3"/>
    </font>
    <font>
      <b/>
      <vertAlign val="superscript"/>
      <sz val="18"/>
      <name val="Arial"/>
      <family val="2"/>
    </font>
    <font>
      <vertAlign val="superscript"/>
      <sz val="10"/>
      <name val="Arial"/>
      <family val="2"/>
    </font>
    <font>
      <b/>
      <sz val="9"/>
      <name val="굴림"/>
      <family val="3"/>
    </font>
    <font>
      <sz val="9"/>
      <name val="굴림"/>
      <family val="3"/>
    </font>
    <font>
      <b/>
      <sz val="18"/>
      <color indexed="8"/>
      <name val="Arial"/>
      <family val="2"/>
    </font>
    <font>
      <b/>
      <sz val="18"/>
      <color indexed="8"/>
      <name val="한양신명조,한컴돋움"/>
      <family val="3"/>
    </font>
    <font>
      <b/>
      <sz val="11"/>
      <name val="Arial"/>
      <family val="2"/>
    </font>
    <font>
      <sz val="10"/>
      <color indexed="8"/>
      <name val="한양신명조,한컴돋움"/>
      <family val="3"/>
    </font>
    <font>
      <sz val="10"/>
      <color indexed="8"/>
      <name val="굴림"/>
      <family val="3"/>
    </font>
    <font>
      <b/>
      <sz val="10"/>
      <color indexed="10"/>
      <name val="굴림"/>
      <family val="3"/>
    </font>
    <font>
      <b/>
      <sz val="22"/>
      <name val="돋움"/>
      <family val="3"/>
    </font>
    <font>
      <b/>
      <sz val="2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5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 quotePrefix="1">
      <alignment horizontal="right" vertical="center"/>
    </xf>
    <xf numFmtId="0" fontId="0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vertical="center"/>
    </xf>
    <xf numFmtId="0" fontId="6" fillId="2" borderId="0" xfId="0" applyFont="1" applyFill="1" applyBorder="1" applyAlignment="1" quotePrefix="1">
      <alignment horizontal="lef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Alignment="1">
      <alignment vertical="center" shrinkToFit="1"/>
    </xf>
    <xf numFmtId="0" fontId="0" fillId="2" borderId="1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80" fontId="0" fillId="2" borderId="0" xfId="0" applyNumberFormat="1" applyFont="1" applyFill="1" applyAlignment="1">
      <alignment vertical="center"/>
    </xf>
    <xf numFmtId="180" fontId="0" fillId="2" borderId="0" xfId="0" applyNumberFormat="1" applyFont="1" applyFill="1" applyAlignment="1">
      <alignment vertical="center" shrinkToFit="1"/>
    </xf>
    <xf numFmtId="0" fontId="0" fillId="2" borderId="0" xfId="0" applyFont="1" applyFill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0" xfId="0" applyFont="1" applyFill="1" applyAlignment="1" quotePrefix="1">
      <alignment horizontal="left" vertical="center"/>
    </xf>
    <xf numFmtId="0" fontId="0" fillId="2" borderId="2" xfId="0" applyFont="1" applyFill="1" applyBorder="1" applyAlignment="1">
      <alignment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vertical="center" shrinkToFit="1"/>
    </xf>
    <xf numFmtId="0" fontId="6" fillId="2" borderId="8" xfId="0" applyFont="1" applyFill="1" applyBorder="1" applyAlignment="1" quotePrefix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 quotePrefix="1">
      <alignment horizontal="center" vertical="center" shrinkToFit="1"/>
    </xf>
    <xf numFmtId="0" fontId="0" fillId="2" borderId="1" xfId="0" applyFont="1" applyFill="1" applyBorder="1" applyAlignment="1">
      <alignment vertical="center" shrinkToFit="1"/>
    </xf>
    <xf numFmtId="0" fontId="0" fillId="2" borderId="9" xfId="0" applyFont="1" applyFill="1" applyBorder="1" applyAlignment="1" quotePrefix="1">
      <alignment horizontal="center" vertical="center" shrinkToFit="1"/>
    </xf>
    <xf numFmtId="0" fontId="6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 quotePrefix="1">
      <alignment vertical="center"/>
    </xf>
    <xf numFmtId="0" fontId="0" fillId="2" borderId="0" xfId="0" applyFont="1" applyFill="1" applyAlignment="1" quotePrefix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 quotePrefix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2" borderId="9" xfId="0" applyFont="1" applyFill="1" applyBorder="1" applyAlignment="1" quotePrefix="1">
      <alignment horizontal="center" vertical="center" wrapText="1" shrinkToFit="1"/>
    </xf>
    <xf numFmtId="0" fontId="0" fillId="2" borderId="1" xfId="0" applyFont="1" applyFill="1" applyBorder="1" applyAlignment="1" quotePrefix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 shrinkToFit="1"/>
    </xf>
    <xf numFmtId="176" fontId="10" fillId="0" borderId="4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10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>
      <alignment vertical="center"/>
    </xf>
    <xf numFmtId="0" fontId="0" fillId="2" borderId="0" xfId="0" applyFont="1" applyFill="1" applyBorder="1" applyAlignment="1" quotePrefix="1">
      <alignment horizontal="center" vertical="center" shrinkToFit="1"/>
    </xf>
    <xf numFmtId="0" fontId="18" fillId="2" borderId="0" xfId="0" applyFont="1" applyFill="1" applyAlignment="1">
      <alignment vertical="center"/>
    </xf>
    <xf numFmtId="0" fontId="10" fillId="2" borderId="0" xfId="0" applyFont="1" applyFill="1" applyAlignment="1">
      <alignment horizontal="right"/>
    </xf>
    <xf numFmtId="0" fontId="19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vertical="center" shrinkToFit="1"/>
    </xf>
    <xf numFmtId="0" fontId="0" fillId="2" borderId="14" xfId="0" applyFont="1" applyFill="1" applyBorder="1" applyAlignment="1">
      <alignment vertical="center"/>
    </xf>
    <xf numFmtId="179" fontId="0" fillId="2" borderId="6" xfId="0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0" fillId="2" borderId="9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justify" vertical="center" shrinkToFit="1"/>
    </xf>
    <xf numFmtId="0" fontId="0" fillId="0" borderId="4" xfId="0" applyFont="1" applyFill="1" applyBorder="1" applyAlignment="1">
      <alignment horizontal="justify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wrapText="1" shrinkToFi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Alignment="1" quotePrefix="1">
      <alignment horizontal="left" vertical="center"/>
    </xf>
    <xf numFmtId="0" fontId="0" fillId="2" borderId="0" xfId="0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horizontal="left"/>
    </xf>
    <xf numFmtId="0" fontId="0" fillId="0" borderId="4" xfId="0" applyFont="1" applyFill="1" applyBorder="1" applyAlignment="1">
      <alignment horizontal="center" vertical="center" shrinkToFit="1"/>
    </xf>
    <xf numFmtId="178" fontId="0" fillId="0" borderId="0" xfId="0" applyNumberFormat="1" applyFont="1" applyFill="1" applyBorder="1" applyAlignment="1">
      <alignment horizontal="center" vertical="center" shrinkToFit="1"/>
    </xf>
    <xf numFmtId="178" fontId="0" fillId="0" borderId="4" xfId="0" applyNumberFormat="1" applyFont="1" applyFill="1" applyBorder="1" applyAlignment="1">
      <alignment horizontal="center" vertical="center" shrinkToFit="1"/>
    </xf>
    <xf numFmtId="178" fontId="0" fillId="0" borderId="10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176" fontId="10" fillId="0" borderId="5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2" borderId="1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shrinkToFit="1"/>
    </xf>
    <xf numFmtId="0" fontId="10" fillId="0" borderId="5" xfId="0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horizontal="right" vertical="center" shrinkToFit="1"/>
    </xf>
    <xf numFmtId="176" fontId="10" fillId="0" borderId="0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0" fontId="0" fillId="0" borderId="5" xfId="0" applyNumberFormat="1" applyFont="1" applyFill="1" applyBorder="1" applyAlignment="1">
      <alignment horizontal="center" vertical="center" shrinkToFit="1"/>
    </xf>
    <xf numFmtId="179" fontId="8" fillId="0" borderId="1" xfId="0" applyNumberFormat="1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185" fontId="0" fillId="0" borderId="5" xfId="0" applyNumberFormat="1" applyFont="1" applyFill="1" applyBorder="1" applyAlignment="1">
      <alignment horizontal="distributed" vertical="center" shrinkToFit="1"/>
    </xf>
    <xf numFmtId="185" fontId="10" fillId="0" borderId="5" xfId="0" applyNumberFormat="1" applyFont="1" applyFill="1" applyBorder="1" applyAlignment="1">
      <alignment horizontal="distributed" vertical="center" shrinkToFit="1"/>
    </xf>
    <xf numFmtId="0" fontId="8" fillId="0" borderId="5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185" fontId="0" fillId="0" borderId="10" xfId="0" applyNumberFormat="1" applyFont="1" applyFill="1" applyBorder="1" applyAlignment="1">
      <alignment horizontal="distributed" vertical="center" indent="1" shrinkToFit="1"/>
    </xf>
    <xf numFmtId="0" fontId="0" fillId="0" borderId="0" xfId="0" applyFont="1" applyFill="1" applyBorder="1" applyAlignment="1">
      <alignment vertical="center"/>
    </xf>
    <xf numFmtId="185" fontId="0" fillId="0" borderId="5" xfId="0" applyNumberFormat="1" applyFont="1" applyFill="1" applyBorder="1" applyAlignment="1">
      <alignment horizontal="distributed" vertical="center" indent="1" shrinkToFit="1"/>
    </xf>
    <xf numFmtId="185" fontId="10" fillId="0" borderId="5" xfId="0" applyNumberFormat="1" applyFont="1" applyFill="1" applyBorder="1" applyAlignment="1">
      <alignment horizontal="distributed" vertical="center" indent="1" shrinkToFi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left" vertical="center" indent="2" shrinkToFit="1"/>
    </xf>
    <xf numFmtId="0" fontId="0" fillId="0" borderId="4" xfId="0" applyFont="1" applyFill="1" applyBorder="1" applyAlignment="1">
      <alignment horizontal="left" vertical="center" indent="2" shrinkToFit="1"/>
    </xf>
    <xf numFmtId="178" fontId="0" fillId="0" borderId="0" xfId="17" applyNumberFormat="1" applyFont="1" applyFill="1" applyBorder="1" applyAlignment="1">
      <alignment horizontal="right" vertical="center" indent="3"/>
    </xf>
    <xf numFmtId="178" fontId="10" fillId="0" borderId="0" xfId="17" applyNumberFormat="1" applyFont="1" applyFill="1" applyBorder="1" applyAlignment="1">
      <alignment horizontal="right" vertical="center" indent="3"/>
    </xf>
    <xf numFmtId="176" fontId="10" fillId="0" borderId="0" xfId="0" applyNumberFormat="1" applyFont="1" applyFill="1" applyBorder="1" applyAlignment="1">
      <alignment horizontal="right" vertical="center" indent="3"/>
    </xf>
    <xf numFmtId="176" fontId="8" fillId="0" borderId="1" xfId="0" applyNumberFormat="1" applyFont="1" applyFill="1" applyBorder="1" applyAlignment="1">
      <alignment horizontal="right" vertical="center" indent="3"/>
    </xf>
    <xf numFmtId="176" fontId="8" fillId="0" borderId="11" xfId="0" applyNumberFormat="1" applyFont="1" applyFill="1" applyBorder="1" applyAlignment="1">
      <alignment horizontal="right" vertical="center" indent="3"/>
    </xf>
    <xf numFmtId="177" fontId="0" fillId="0" borderId="4" xfId="0" applyNumberFormat="1" applyFont="1" applyFill="1" applyBorder="1" applyAlignment="1">
      <alignment horizontal="right" vertical="center" indent="1" shrinkToFit="1"/>
    </xf>
    <xf numFmtId="177" fontId="0" fillId="0" borderId="0" xfId="0" applyNumberFormat="1" applyFont="1" applyFill="1" applyBorder="1" applyAlignment="1">
      <alignment horizontal="right" vertical="center" indent="1" shrinkToFit="1"/>
    </xf>
    <xf numFmtId="189" fontId="0" fillId="0" borderId="0" xfId="0" applyNumberFormat="1" applyFont="1" applyFill="1" applyBorder="1" applyAlignment="1">
      <alignment horizontal="right" vertical="center" indent="1" shrinkToFit="1"/>
    </xf>
    <xf numFmtId="190" fontId="0" fillId="0" borderId="5" xfId="0" applyNumberFormat="1" applyFont="1" applyFill="1" applyBorder="1" applyAlignment="1">
      <alignment horizontal="right" vertical="center" indent="1" shrinkToFit="1"/>
    </xf>
    <xf numFmtId="191" fontId="8" fillId="0" borderId="0" xfId="0" applyNumberFormat="1" applyFont="1" applyFill="1" applyBorder="1" applyAlignment="1">
      <alignment horizontal="right" vertical="center" indent="1" shrinkToFit="1"/>
    </xf>
    <xf numFmtId="192" fontId="8" fillId="0" borderId="5" xfId="0" applyNumberFormat="1" applyFont="1" applyFill="1" applyBorder="1" applyAlignment="1">
      <alignment horizontal="right" vertical="center" indent="1"/>
    </xf>
    <xf numFmtId="193" fontId="0" fillId="0" borderId="5" xfId="0" applyNumberFormat="1" applyFont="1" applyFill="1" applyBorder="1" applyAlignment="1">
      <alignment horizontal="right" vertical="center" indent="1" shrinkToFit="1"/>
    </xf>
    <xf numFmtId="177" fontId="0" fillId="0" borderId="1" xfId="0" applyNumberFormat="1" applyFont="1" applyFill="1" applyBorder="1" applyAlignment="1">
      <alignment horizontal="right" vertical="center" indent="1" shrinkToFit="1"/>
    </xf>
    <xf numFmtId="189" fontId="0" fillId="0" borderId="1" xfId="0" applyNumberFormat="1" applyFont="1" applyFill="1" applyBorder="1" applyAlignment="1">
      <alignment horizontal="right" vertical="center" indent="1" shrinkToFit="1"/>
    </xf>
    <xf numFmtId="193" fontId="0" fillId="0" borderId="11" xfId="0" applyNumberFormat="1" applyFont="1" applyFill="1" applyBorder="1" applyAlignment="1">
      <alignment horizontal="right" vertical="center" indent="1" shrinkToFit="1"/>
    </xf>
    <xf numFmtId="177" fontId="8" fillId="0" borderId="4" xfId="0" applyNumberFormat="1" applyFont="1" applyFill="1" applyBorder="1" applyAlignment="1">
      <alignment horizontal="right" vertical="center" indent="1" shrinkToFit="1"/>
    </xf>
    <xf numFmtId="177" fontId="8" fillId="0" borderId="0" xfId="0" applyNumberFormat="1" applyFont="1" applyFill="1" applyBorder="1" applyAlignment="1">
      <alignment horizontal="right" vertical="center" indent="1" shrinkToFit="1"/>
    </xf>
    <xf numFmtId="177" fontId="0" fillId="0" borderId="0" xfId="0" applyNumberFormat="1" applyFont="1" applyFill="1" applyAlignment="1">
      <alignment horizontal="right" vertical="center" indent="1" shrinkToFit="1"/>
    </xf>
    <xf numFmtId="0" fontId="6" fillId="0" borderId="10" xfId="0" applyFont="1" applyFill="1" applyBorder="1" applyAlignment="1">
      <alignment horizontal="center" vertical="center"/>
    </xf>
    <xf numFmtId="194" fontId="0" fillId="0" borderId="3" xfId="0" applyNumberFormat="1" applyFont="1" applyFill="1" applyBorder="1" applyAlignment="1">
      <alignment horizontal="center" vertical="center"/>
    </xf>
    <xf numFmtId="194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94" fontId="10" fillId="0" borderId="4" xfId="0" applyNumberFormat="1" applyFont="1" applyFill="1" applyBorder="1" applyAlignment="1">
      <alignment horizontal="center" vertical="center" shrinkToFit="1"/>
    </xf>
    <xf numFmtId="194" fontId="10" fillId="0" borderId="0" xfId="0" applyNumberFormat="1" applyFont="1" applyFill="1" applyBorder="1" applyAlignment="1">
      <alignment horizontal="center" vertical="center" shrinkToFit="1"/>
    </xf>
    <xf numFmtId="194" fontId="10" fillId="0" borderId="5" xfId="0" applyNumberFormat="1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shrinkToFit="1"/>
    </xf>
    <xf numFmtId="194" fontId="8" fillId="0" borderId="4" xfId="0" applyNumberFormat="1" applyFont="1" applyFill="1" applyBorder="1" applyAlignment="1">
      <alignment horizontal="center" vertical="center" shrinkToFit="1"/>
    </xf>
    <xf numFmtId="194" fontId="8" fillId="0" borderId="0" xfId="0" applyNumberFormat="1" applyFont="1" applyFill="1" applyBorder="1" applyAlignment="1">
      <alignment horizontal="center" vertical="center" shrinkToFit="1"/>
    </xf>
    <xf numFmtId="194" fontId="8" fillId="0" borderId="5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194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194" fontId="0" fillId="0" borderId="6" xfId="0" applyNumberFormat="1" applyFont="1" applyFill="1" applyBorder="1" applyAlignment="1">
      <alignment horizontal="center" vertical="center" shrinkToFit="1"/>
    </xf>
    <xf numFmtId="194" fontId="0" fillId="0" borderId="1" xfId="0" applyNumberFormat="1" applyFont="1" applyFill="1" applyBorder="1" applyAlignment="1">
      <alignment horizontal="center" vertical="center" shrinkToFit="1"/>
    </xf>
    <xf numFmtId="195" fontId="0" fillId="0" borderId="0" xfId="0" applyNumberFormat="1" applyFont="1" applyFill="1" applyBorder="1" applyAlignment="1">
      <alignment horizontal="center" vertical="center" shrinkToFit="1"/>
    </xf>
    <xf numFmtId="195" fontId="0" fillId="0" borderId="1" xfId="0" applyNumberFormat="1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194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 shrinkToFit="1"/>
    </xf>
    <xf numFmtId="194" fontId="20" fillId="0" borderId="0" xfId="0" applyNumberFormat="1" applyFont="1" applyFill="1" applyBorder="1" applyAlignment="1">
      <alignment horizontal="center" vertical="center" shrinkToFit="1"/>
    </xf>
    <xf numFmtId="194" fontId="20" fillId="0" borderId="5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shrinkToFit="1"/>
    </xf>
    <xf numFmtId="194" fontId="21" fillId="0" borderId="0" xfId="0" applyNumberFormat="1" applyFont="1" applyFill="1" applyBorder="1" applyAlignment="1">
      <alignment horizontal="center" vertical="center" shrinkToFit="1"/>
    </xf>
    <xf numFmtId="194" fontId="21" fillId="0" borderId="5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 shrinkToFit="1"/>
    </xf>
    <xf numFmtId="195" fontId="6" fillId="0" borderId="0" xfId="0" applyNumberFormat="1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11" xfId="0" applyFont="1" applyFill="1" applyBorder="1" applyAlignment="1">
      <alignment horizontal="center" vertical="center" shrinkToFit="1"/>
    </xf>
    <xf numFmtId="195" fontId="6" fillId="0" borderId="1" xfId="0" applyNumberFormat="1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 wrapText="1" shrinkToFit="1"/>
    </xf>
    <xf numFmtId="0" fontId="0" fillId="2" borderId="9" xfId="0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right" vertical="center" indent="5"/>
    </xf>
    <xf numFmtId="178" fontId="0" fillId="0" borderId="5" xfId="0" applyNumberFormat="1" applyFont="1" applyFill="1" applyBorder="1" applyAlignment="1">
      <alignment horizontal="right" vertical="center" indent="5"/>
    </xf>
    <xf numFmtId="178" fontId="0" fillId="0" borderId="4" xfId="0" applyNumberFormat="1" applyFont="1" applyFill="1" applyBorder="1" applyAlignment="1">
      <alignment horizontal="right" vertical="center" indent="5"/>
    </xf>
    <xf numFmtId="178" fontId="8" fillId="0" borderId="4" xfId="0" applyNumberFormat="1" applyFont="1" applyFill="1" applyBorder="1" applyAlignment="1">
      <alignment horizontal="right" vertical="center" indent="5"/>
    </xf>
    <xf numFmtId="178" fontId="8" fillId="0" borderId="0" xfId="0" applyNumberFormat="1" applyFont="1" applyFill="1" applyBorder="1" applyAlignment="1">
      <alignment horizontal="right" vertical="center" indent="5"/>
    </xf>
    <xf numFmtId="178" fontId="8" fillId="0" borderId="5" xfId="0" applyNumberFormat="1" applyFont="1" applyFill="1" applyBorder="1" applyAlignment="1">
      <alignment horizontal="right" vertical="center" indent="5"/>
    </xf>
    <xf numFmtId="178" fontId="0" fillId="0" borderId="1" xfId="0" applyNumberFormat="1" applyFont="1" applyFill="1" applyBorder="1" applyAlignment="1">
      <alignment horizontal="right" vertical="center" indent="5"/>
    </xf>
    <xf numFmtId="178" fontId="0" fillId="0" borderId="11" xfId="0" applyNumberFormat="1" applyFont="1" applyFill="1" applyBorder="1" applyAlignment="1">
      <alignment horizontal="right" vertical="center" indent="5"/>
    </xf>
    <xf numFmtId="0" fontId="8" fillId="0" borderId="4" xfId="0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center" vertical="center" shrinkToFit="1"/>
    </xf>
    <xf numFmtId="177" fontId="0" fillId="0" borderId="4" xfId="0" applyNumberFormat="1" applyFont="1" applyFill="1" applyBorder="1" applyAlignment="1">
      <alignment horizontal="right" vertical="center" indent="1"/>
    </xf>
    <xf numFmtId="177" fontId="0" fillId="0" borderId="0" xfId="0" applyNumberFormat="1" applyFont="1" applyFill="1" applyBorder="1" applyAlignment="1">
      <alignment horizontal="right" vertical="center" indent="1"/>
    </xf>
    <xf numFmtId="177" fontId="8" fillId="0" borderId="4" xfId="0" applyNumberFormat="1" applyFont="1" applyFill="1" applyBorder="1" applyAlignment="1">
      <alignment horizontal="right" vertical="center" indent="1"/>
    </xf>
    <xf numFmtId="177" fontId="8" fillId="0" borderId="0" xfId="0" applyNumberFormat="1" applyFont="1" applyFill="1" applyBorder="1" applyAlignment="1">
      <alignment horizontal="right" vertical="center" indent="1"/>
    </xf>
    <xf numFmtId="177" fontId="0" fillId="0" borderId="6" xfId="0" applyNumberFormat="1" applyFont="1" applyFill="1" applyBorder="1" applyAlignment="1">
      <alignment horizontal="right" vertical="center" indent="1"/>
    </xf>
    <xf numFmtId="177" fontId="0" fillId="0" borderId="1" xfId="0" applyNumberFormat="1" applyFont="1" applyFill="1" applyBorder="1" applyAlignment="1">
      <alignment horizontal="right" vertical="center" inden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4" xfId="0" applyFont="1" applyFill="1" applyBorder="1" applyAlignment="1">
      <alignment horizontal="right" vertical="center" indent="1" shrinkToFit="1"/>
    </xf>
    <xf numFmtId="176" fontId="10" fillId="0" borderId="4" xfId="0" applyNumberFormat="1" applyFont="1" applyFill="1" applyBorder="1" applyAlignment="1">
      <alignment horizontal="right" vertical="center" indent="1"/>
    </xf>
    <xf numFmtId="176" fontId="8" fillId="0" borderId="6" xfId="0" applyNumberFormat="1" applyFont="1" applyFill="1" applyBorder="1" applyAlignment="1">
      <alignment horizontal="right" vertical="center" indent="1"/>
    </xf>
    <xf numFmtId="178" fontId="0" fillId="0" borderId="4" xfId="0" applyNumberFormat="1" applyFont="1" applyFill="1" applyBorder="1" applyAlignment="1">
      <alignment horizontal="right" vertical="center" indent="1" shrinkToFit="1"/>
    </xf>
    <xf numFmtId="178" fontId="0" fillId="0" borderId="0" xfId="0" applyNumberFormat="1" applyFont="1" applyFill="1" applyBorder="1" applyAlignment="1">
      <alignment horizontal="right" vertical="center" indent="4"/>
    </xf>
    <xf numFmtId="178" fontId="10" fillId="0" borderId="0" xfId="0" applyNumberFormat="1" applyFont="1" applyFill="1" applyBorder="1" applyAlignment="1">
      <alignment horizontal="right" vertical="center" indent="4"/>
    </xf>
    <xf numFmtId="176" fontId="10" fillId="0" borderId="4" xfId="0" applyNumberFormat="1" applyFont="1" applyFill="1" applyBorder="1" applyAlignment="1">
      <alignment horizontal="right" vertical="center" indent="4"/>
    </xf>
    <xf numFmtId="176" fontId="8" fillId="0" borderId="6" xfId="0" applyNumberFormat="1" applyFont="1" applyFill="1" applyBorder="1" applyAlignment="1">
      <alignment horizontal="right" vertical="center" indent="4"/>
    </xf>
    <xf numFmtId="177" fontId="0" fillId="0" borderId="0" xfId="0" applyNumberFormat="1" applyFont="1" applyFill="1" applyBorder="1" applyAlignment="1">
      <alignment horizontal="right" vertical="center" indent="2"/>
    </xf>
    <xf numFmtId="177" fontId="8" fillId="0" borderId="0" xfId="0" applyNumberFormat="1" applyFont="1" applyFill="1" applyBorder="1" applyAlignment="1">
      <alignment horizontal="right" vertical="center" indent="2"/>
    </xf>
    <xf numFmtId="177" fontId="0" fillId="0" borderId="1" xfId="0" applyNumberFormat="1" applyFont="1" applyFill="1" applyBorder="1" applyAlignment="1">
      <alignment horizontal="right" vertical="center" indent="2"/>
    </xf>
    <xf numFmtId="178" fontId="0" fillId="0" borderId="0" xfId="17" applyNumberFormat="1" applyFont="1" applyFill="1" applyAlignment="1">
      <alignment horizontal="right" vertical="center" indent="2"/>
    </xf>
    <xf numFmtId="178" fontId="0" fillId="0" borderId="0" xfId="17" applyNumberFormat="1" applyFont="1" applyFill="1" applyAlignment="1">
      <alignment horizontal="right" vertical="center" indent="1"/>
    </xf>
    <xf numFmtId="0" fontId="0" fillId="2" borderId="6" xfId="0" applyFont="1" applyFill="1" applyBorder="1" applyAlignment="1" quotePrefix="1">
      <alignment horizontal="center" vertical="center"/>
    </xf>
    <xf numFmtId="0" fontId="0" fillId="2" borderId="1" xfId="0" applyFont="1" applyFill="1" applyBorder="1" applyAlignment="1" quotePrefix="1">
      <alignment horizontal="center" vertical="center"/>
    </xf>
    <xf numFmtId="0" fontId="0" fillId="2" borderId="11" xfId="0" applyFont="1" applyFill="1" applyBorder="1" applyAlignment="1" quotePrefix="1">
      <alignment horizontal="center" vertical="center"/>
    </xf>
    <xf numFmtId="0" fontId="0" fillId="2" borderId="4" xfId="0" applyFont="1" applyFill="1" applyBorder="1" applyAlignment="1">
      <alignment horizontal="center" vertical="center" wrapText="1" shrinkToFit="1"/>
    </xf>
    <xf numFmtId="180" fontId="0" fillId="0" borderId="0" xfId="0" applyNumberFormat="1" applyFont="1" applyFill="1" applyBorder="1" applyAlignment="1">
      <alignment horizontal="center" vertical="center" shrinkToFit="1"/>
    </xf>
    <xf numFmtId="179" fontId="0" fillId="0" borderId="4" xfId="0" applyNumberFormat="1" applyFont="1" applyFill="1" applyBorder="1" applyAlignment="1">
      <alignment horizontal="right" vertical="center" indent="1" shrinkToFit="1"/>
    </xf>
    <xf numFmtId="179" fontId="8" fillId="0" borderId="6" xfId="0" applyNumberFormat="1" applyFont="1" applyFill="1" applyBorder="1" applyAlignment="1">
      <alignment horizontal="right" vertical="center" indent="1" shrinkToFit="1"/>
    </xf>
    <xf numFmtId="180" fontId="8" fillId="0" borderId="1" xfId="0" applyNumberFormat="1" applyFont="1" applyFill="1" applyBorder="1" applyAlignment="1">
      <alignment horizontal="center" vertical="center" shrinkToFit="1"/>
    </xf>
    <xf numFmtId="183" fontId="0" fillId="0" borderId="0" xfId="0" applyNumberFormat="1" applyFont="1" applyFill="1" applyBorder="1" applyAlignment="1">
      <alignment horizontal="center" vertical="center" shrinkToFit="1"/>
    </xf>
    <xf numFmtId="185" fontId="8" fillId="0" borderId="1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/>
    </xf>
    <xf numFmtId="179" fontId="8" fillId="0" borderId="6" xfId="0" applyNumberFormat="1" applyFont="1" applyFill="1" applyBorder="1" applyAlignment="1">
      <alignment horizontal="center" vertical="center" shrinkToFit="1"/>
    </xf>
    <xf numFmtId="183" fontId="8" fillId="0" borderId="1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 quotePrefix="1">
      <alignment horizontal="center" vertical="center"/>
    </xf>
    <xf numFmtId="0" fontId="0" fillId="2" borderId="5" xfId="0" applyFont="1" applyFill="1" applyBorder="1" applyAlignment="1" quotePrefix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ont="1" applyFill="1" applyBorder="1" applyAlignment="1" quotePrefix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 quotePrefix="1">
      <alignment horizontal="center" vertical="center" shrinkToFit="1"/>
    </xf>
    <xf numFmtId="0" fontId="0" fillId="2" borderId="11" xfId="0" applyFont="1" applyFill="1" applyBorder="1" applyAlignment="1" quotePrefix="1">
      <alignment horizontal="center" vertical="center" shrinkToFit="1"/>
    </xf>
    <xf numFmtId="0" fontId="0" fillId="2" borderId="6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shrinkToFit="1"/>
    </xf>
    <xf numFmtId="177" fontId="0" fillId="0" borderId="0" xfId="17" applyNumberFormat="1" applyFont="1" applyFill="1" applyBorder="1" applyAlignment="1">
      <alignment horizontal="right" vertical="center" indent="2" shrinkToFit="1"/>
    </xf>
    <xf numFmtId="177" fontId="8" fillId="0" borderId="0" xfId="17" applyNumberFormat="1" applyFont="1" applyFill="1" applyBorder="1" applyAlignment="1">
      <alignment horizontal="right" vertical="center" indent="2" shrinkToFit="1"/>
    </xf>
    <xf numFmtId="177" fontId="0" fillId="0" borderId="0" xfId="0" applyNumberFormat="1" applyFont="1" applyFill="1" applyBorder="1" applyAlignment="1">
      <alignment horizontal="right" vertical="center" indent="2" shrinkToFit="1"/>
    </xf>
    <xf numFmtId="177" fontId="0" fillId="0" borderId="1" xfId="0" applyNumberFormat="1" applyFont="1" applyFill="1" applyBorder="1" applyAlignment="1">
      <alignment horizontal="right" vertical="center" indent="2" shrinkToFit="1"/>
    </xf>
    <xf numFmtId="177" fontId="0" fillId="0" borderId="0" xfId="0" applyNumberFormat="1" applyFont="1" applyFill="1" applyBorder="1" applyAlignment="1">
      <alignment horizontal="center" vertical="center" shrinkToFit="1"/>
    </xf>
    <xf numFmtId="177" fontId="0" fillId="0" borderId="0" xfId="17" applyNumberFormat="1" applyFont="1" applyFill="1" applyBorder="1" applyAlignment="1">
      <alignment horizontal="right" vertical="center" indent="3" shrinkToFit="1"/>
    </xf>
    <xf numFmtId="177" fontId="8" fillId="0" borderId="0" xfId="17" applyNumberFormat="1" applyFont="1" applyFill="1" applyBorder="1" applyAlignment="1">
      <alignment horizontal="right" vertical="center" indent="3" shrinkToFit="1"/>
    </xf>
    <xf numFmtId="177" fontId="0" fillId="0" borderId="0" xfId="0" applyNumberFormat="1" applyFont="1" applyFill="1" applyBorder="1" applyAlignment="1">
      <alignment horizontal="right" vertical="center" indent="3" shrinkToFit="1"/>
    </xf>
    <xf numFmtId="177" fontId="0" fillId="0" borderId="1" xfId="0" applyNumberFormat="1" applyFont="1" applyFill="1" applyBorder="1" applyAlignment="1">
      <alignment horizontal="right" vertical="center" indent="3" shrinkToFit="1"/>
    </xf>
    <xf numFmtId="177" fontId="0" fillId="0" borderId="5" xfId="17" applyNumberFormat="1" applyFont="1" applyFill="1" applyBorder="1" applyAlignment="1">
      <alignment horizontal="right" vertical="center" indent="4" shrinkToFit="1"/>
    </xf>
    <xf numFmtId="177" fontId="8" fillId="0" borderId="0" xfId="17" applyNumberFormat="1" applyFont="1" applyFill="1" applyBorder="1" applyAlignment="1">
      <alignment horizontal="right" vertical="center" indent="4" shrinkToFit="1"/>
    </xf>
    <xf numFmtId="177" fontId="0" fillId="0" borderId="0" xfId="0" applyNumberFormat="1" applyFont="1" applyFill="1" applyBorder="1" applyAlignment="1">
      <alignment horizontal="right" vertical="center" indent="4" shrinkToFit="1"/>
    </xf>
    <xf numFmtId="177" fontId="0" fillId="0" borderId="0" xfId="17" applyNumberFormat="1" applyFont="1" applyFill="1" applyBorder="1" applyAlignment="1">
      <alignment horizontal="right" vertical="center" indent="1" shrinkToFit="1"/>
    </xf>
    <xf numFmtId="177" fontId="8" fillId="0" borderId="0" xfId="17" applyNumberFormat="1" applyFont="1" applyFill="1" applyBorder="1" applyAlignment="1">
      <alignment horizontal="right" vertical="center" indent="1" shrinkToFit="1"/>
    </xf>
    <xf numFmtId="0" fontId="0" fillId="0" borderId="2" xfId="0" applyNumberFormat="1" applyFont="1" applyFill="1" applyBorder="1" applyAlignment="1">
      <alignment horizontal="center" vertical="center" shrinkToFit="1"/>
    </xf>
    <xf numFmtId="177" fontId="0" fillId="0" borderId="6" xfId="0" applyNumberFormat="1" applyFont="1" applyFill="1" applyBorder="1" applyAlignment="1">
      <alignment horizontal="right" vertical="center" indent="1" shrinkToFit="1"/>
    </xf>
    <xf numFmtId="178" fontId="0" fillId="0" borderId="0" xfId="0" applyNumberFormat="1" applyFont="1" applyFill="1" applyBorder="1" applyAlignment="1">
      <alignment horizontal="right" vertical="center" indent="3" shrinkToFit="1"/>
    </xf>
    <xf numFmtId="176" fontId="0" fillId="0" borderId="0" xfId="0" applyNumberFormat="1" applyFont="1" applyFill="1" applyBorder="1" applyAlignment="1">
      <alignment horizontal="right" vertical="center" indent="3" shrinkToFit="1"/>
    </xf>
    <xf numFmtId="176" fontId="8" fillId="0" borderId="0" xfId="0" applyNumberFormat="1" applyFont="1" applyFill="1" applyBorder="1" applyAlignment="1">
      <alignment horizontal="right" vertical="center" indent="3" shrinkToFit="1"/>
    </xf>
    <xf numFmtId="176" fontId="0" fillId="0" borderId="1" xfId="0" applyNumberFormat="1" applyFont="1" applyFill="1" applyBorder="1" applyAlignment="1">
      <alignment horizontal="right" vertical="center" indent="3" shrinkToFit="1"/>
    </xf>
    <xf numFmtId="177" fontId="8" fillId="0" borderId="0" xfId="0" applyNumberFormat="1" applyFont="1" applyFill="1" applyBorder="1" applyAlignment="1">
      <alignment horizontal="right" vertical="center" indent="2" shrinkToFit="1"/>
    </xf>
    <xf numFmtId="177" fontId="0" fillId="0" borderId="5" xfId="0" applyNumberFormat="1" applyFont="1" applyFill="1" applyBorder="1" applyAlignment="1">
      <alignment horizontal="right" vertical="center" indent="4" shrinkToFit="1"/>
    </xf>
    <xf numFmtId="177" fontId="8" fillId="0" borderId="5" xfId="0" applyNumberFormat="1" applyFont="1" applyFill="1" applyBorder="1" applyAlignment="1">
      <alignment horizontal="right" vertical="center" indent="4" shrinkToFit="1"/>
    </xf>
    <xf numFmtId="0" fontId="23" fillId="0" borderId="0" xfId="0" applyFont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 quotePrefix="1">
      <alignment horizontal="center" vertical="center" shrinkToFit="1"/>
    </xf>
    <xf numFmtId="0" fontId="6" fillId="2" borderId="2" xfId="0" applyFont="1" applyFill="1" applyBorder="1" applyAlignment="1" quotePrefix="1">
      <alignment horizontal="center" vertical="center" shrinkToFit="1"/>
    </xf>
    <xf numFmtId="0" fontId="6" fillId="2" borderId="10" xfId="0" applyFont="1" applyFill="1" applyBorder="1" applyAlignment="1" quotePrefix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/>
    </xf>
    <xf numFmtId="0" fontId="3" fillId="2" borderId="0" xfId="0" applyFont="1" applyFill="1" applyAlignment="1" quotePrefix="1">
      <alignment horizontal="center" vertical="center"/>
    </xf>
    <xf numFmtId="0" fontId="9" fillId="2" borderId="10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wrapText="1" shrinkToFit="1"/>
    </xf>
    <xf numFmtId="0" fontId="9" fillId="2" borderId="1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shrinkToFit="1"/>
    </xf>
    <xf numFmtId="0" fontId="0" fillId="2" borderId="2" xfId="0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/>
    </xf>
    <xf numFmtId="0" fontId="11" fillId="2" borderId="2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178" fontId="8" fillId="0" borderId="1" xfId="17" applyNumberFormat="1" applyFont="1" applyFill="1" applyBorder="1" applyAlignment="1">
      <alignment horizontal="right" vertical="center" indent="1"/>
    </xf>
    <xf numFmtId="178" fontId="8" fillId="0" borderId="1" xfId="17" applyNumberFormat="1" applyFont="1" applyFill="1" applyBorder="1" applyAlignment="1">
      <alignment horizontal="right" vertical="center" indent="2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zoomScaleSheetLayoutView="100" workbookViewId="0" topLeftCell="A13">
      <selection activeCell="J6" sqref="J6:M6"/>
    </sheetView>
  </sheetViews>
  <sheetFormatPr defaultColWidth="9.140625" defaultRowHeight="12.75"/>
  <cols>
    <col min="1" max="1" width="13.7109375" style="1" customWidth="1"/>
    <col min="2" max="2" width="8.28125" style="1" customWidth="1"/>
    <col min="3" max="3" width="9.8515625" style="1" customWidth="1"/>
    <col min="4" max="4" width="9.140625" style="1" customWidth="1"/>
    <col min="5" max="5" width="10.140625" style="1" customWidth="1"/>
    <col min="6" max="6" width="8.00390625" style="1" customWidth="1"/>
    <col min="7" max="7" width="9.140625" style="1" customWidth="1"/>
    <col min="8" max="8" width="7.8515625" style="1" customWidth="1"/>
    <col min="9" max="9" width="9.28125" style="1" customWidth="1"/>
    <col min="10" max="10" width="7.57421875" style="1" customWidth="1"/>
    <col min="11" max="11" width="8.57421875" style="1" customWidth="1"/>
    <col min="12" max="12" width="7.8515625" style="1" customWidth="1"/>
    <col min="13" max="13" width="9.28125" style="1" customWidth="1"/>
    <col min="14" max="14" width="7.57421875" style="1" customWidth="1"/>
    <col min="15" max="15" width="8.57421875" style="1" customWidth="1"/>
    <col min="16" max="16" width="7.57421875" style="1" customWidth="1"/>
    <col min="17" max="17" width="8.8515625" style="1" customWidth="1"/>
    <col min="18" max="18" width="14.140625" style="1" customWidth="1"/>
    <col min="19" max="20" width="9.8515625" style="1" customWidth="1"/>
    <col min="21" max="21" width="11.28125" style="1" customWidth="1"/>
    <col min="22" max="22" width="13.7109375" style="1" customWidth="1"/>
    <col min="23" max="23" width="12.57421875" style="1" customWidth="1"/>
    <col min="24" max="16384" width="9.140625" style="1" customWidth="1"/>
  </cols>
  <sheetData>
    <row r="1" spans="1:24" s="271" customFormat="1" ht="35.25" customHeight="1">
      <c r="A1" s="340" t="s">
        <v>654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269"/>
      <c r="T1" s="269"/>
      <c r="U1" s="269"/>
      <c r="V1" s="269"/>
      <c r="W1" s="269"/>
      <c r="X1" s="270"/>
    </row>
    <row r="2" spans="1:22" ht="29.25" customHeight="1">
      <c r="A2" s="360" t="s">
        <v>0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2"/>
      <c r="T2" s="2"/>
      <c r="U2" s="2"/>
      <c r="V2" s="2"/>
    </row>
    <row r="3" spans="1:18" s="4" customFormat="1" ht="18.75" customHeight="1">
      <c r="A3" s="3" t="s">
        <v>1</v>
      </c>
      <c r="B3" s="3"/>
      <c r="F3" s="3"/>
      <c r="J3" s="3"/>
      <c r="N3" s="3"/>
      <c r="R3" s="5" t="s">
        <v>2</v>
      </c>
    </row>
    <row r="4" spans="1:18" s="4" customFormat="1" ht="18" customHeight="1">
      <c r="A4" s="357" t="s">
        <v>541</v>
      </c>
      <c r="B4" s="347" t="s">
        <v>3</v>
      </c>
      <c r="C4" s="348"/>
      <c r="D4" s="348"/>
      <c r="E4" s="361"/>
      <c r="F4" s="347" t="s">
        <v>4</v>
      </c>
      <c r="G4" s="348"/>
      <c r="H4" s="348"/>
      <c r="I4" s="361"/>
      <c r="J4" s="347" t="s">
        <v>5</v>
      </c>
      <c r="K4" s="348"/>
      <c r="L4" s="348"/>
      <c r="M4" s="361"/>
      <c r="N4" s="347" t="s">
        <v>6</v>
      </c>
      <c r="O4" s="348"/>
      <c r="P4" s="348"/>
      <c r="Q4" s="361"/>
      <c r="R4" s="355" t="s">
        <v>543</v>
      </c>
    </row>
    <row r="5" spans="1:18" s="4" customFormat="1" ht="4.5" customHeight="1">
      <c r="A5" s="358"/>
      <c r="B5" s="10"/>
      <c r="C5" s="9"/>
      <c r="D5" s="9"/>
      <c r="E5" s="11"/>
      <c r="F5" s="10"/>
      <c r="G5" s="9"/>
      <c r="H5" s="9"/>
      <c r="I5" s="11"/>
      <c r="J5" s="10"/>
      <c r="K5" s="9"/>
      <c r="L5" s="9"/>
      <c r="M5" s="11"/>
      <c r="N5" s="10"/>
      <c r="O5" s="9"/>
      <c r="P5" s="9"/>
      <c r="Q5" s="11"/>
      <c r="R5" s="356"/>
    </row>
    <row r="6" spans="1:18" s="4" customFormat="1" ht="18" customHeight="1">
      <c r="A6" s="358"/>
      <c r="B6" s="341" t="s">
        <v>7</v>
      </c>
      <c r="C6" s="342"/>
      <c r="D6" s="342"/>
      <c r="E6" s="343"/>
      <c r="F6" s="341" t="s">
        <v>8</v>
      </c>
      <c r="G6" s="342"/>
      <c r="H6" s="342"/>
      <c r="I6" s="343"/>
      <c r="J6" s="341" t="s">
        <v>9</v>
      </c>
      <c r="K6" s="342"/>
      <c r="L6" s="342"/>
      <c r="M6" s="343"/>
      <c r="N6" s="341" t="s">
        <v>10</v>
      </c>
      <c r="O6" s="342"/>
      <c r="P6" s="342"/>
      <c r="Q6" s="343"/>
      <c r="R6" s="356"/>
    </row>
    <row r="7" spans="1:18" s="4" customFormat="1" ht="15" customHeight="1">
      <c r="A7" s="358"/>
      <c r="B7" s="14" t="s">
        <v>11</v>
      </c>
      <c r="C7" s="344" t="s">
        <v>12</v>
      </c>
      <c r="D7" s="345"/>
      <c r="E7" s="346"/>
      <c r="F7" s="14" t="s">
        <v>11</v>
      </c>
      <c r="G7" s="344" t="s">
        <v>12</v>
      </c>
      <c r="H7" s="345"/>
      <c r="I7" s="346"/>
      <c r="J7" s="14" t="s">
        <v>11</v>
      </c>
      <c r="K7" s="344" t="s">
        <v>12</v>
      </c>
      <c r="L7" s="345"/>
      <c r="M7" s="346"/>
      <c r="N7" s="14" t="s">
        <v>11</v>
      </c>
      <c r="O7" s="344" t="s">
        <v>12</v>
      </c>
      <c r="P7" s="345"/>
      <c r="Q7" s="346"/>
      <c r="R7" s="356"/>
    </row>
    <row r="8" spans="1:18" s="4" customFormat="1" ht="15" customHeight="1">
      <c r="A8" s="358"/>
      <c r="B8" s="15"/>
      <c r="C8" s="341" t="s">
        <v>13</v>
      </c>
      <c r="D8" s="342"/>
      <c r="E8" s="343"/>
      <c r="F8" s="15"/>
      <c r="G8" s="341" t="s">
        <v>13</v>
      </c>
      <c r="H8" s="342"/>
      <c r="I8" s="343"/>
      <c r="J8" s="15"/>
      <c r="K8" s="341" t="s">
        <v>13</v>
      </c>
      <c r="L8" s="342"/>
      <c r="M8" s="343"/>
      <c r="N8" s="15"/>
      <c r="O8" s="341" t="s">
        <v>13</v>
      </c>
      <c r="P8" s="342"/>
      <c r="Q8" s="343"/>
      <c r="R8" s="356"/>
    </row>
    <row r="9" spans="1:18" s="4" customFormat="1" ht="18" customHeight="1">
      <c r="A9" s="358"/>
      <c r="B9" s="15"/>
      <c r="C9" s="14" t="s">
        <v>14</v>
      </c>
      <c r="D9" s="14" t="s">
        <v>15</v>
      </c>
      <c r="E9" s="14" t="s">
        <v>16</v>
      </c>
      <c r="F9" s="15"/>
      <c r="G9" s="14" t="s">
        <v>14</v>
      </c>
      <c r="H9" s="14" t="s">
        <v>15</v>
      </c>
      <c r="I9" s="14" t="s">
        <v>16</v>
      </c>
      <c r="J9" s="15"/>
      <c r="K9" s="14" t="s">
        <v>14</v>
      </c>
      <c r="L9" s="14" t="s">
        <v>15</v>
      </c>
      <c r="M9" s="14" t="s">
        <v>16</v>
      </c>
      <c r="N9" s="15"/>
      <c r="O9" s="14" t="s">
        <v>14</v>
      </c>
      <c r="P9" s="14" t="s">
        <v>15</v>
      </c>
      <c r="Q9" s="14" t="s">
        <v>16</v>
      </c>
      <c r="R9" s="356"/>
    </row>
    <row r="10" spans="1:18" s="4" customFormat="1" ht="18" customHeight="1">
      <c r="A10" s="358"/>
      <c r="B10" s="15"/>
      <c r="C10" s="16" t="s">
        <v>17</v>
      </c>
      <c r="D10" s="16" t="s">
        <v>18</v>
      </c>
      <c r="E10" s="16" t="s">
        <v>19</v>
      </c>
      <c r="F10" s="15"/>
      <c r="G10" s="16" t="s">
        <v>17</v>
      </c>
      <c r="H10" s="16" t="s">
        <v>18</v>
      </c>
      <c r="I10" s="16" t="s">
        <v>19</v>
      </c>
      <c r="J10" s="15"/>
      <c r="K10" s="16" t="s">
        <v>17</v>
      </c>
      <c r="L10" s="16" t="s">
        <v>18</v>
      </c>
      <c r="M10" s="16" t="s">
        <v>19</v>
      </c>
      <c r="N10" s="15"/>
      <c r="O10" s="16" t="s">
        <v>17</v>
      </c>
      <c r="P10" s="16" t="s">
        <v>18</v>
      </c>
      <c r="Q10" s="16" t="s">
        <v>19</v>
      </c>
      <c r="R10" s="356"/>
    </row>
    <row r="11" spans="1:18" s="4" customFormat="1" ht="27" customHeight="1">
      <c r="A11" s="359"/>
      <c r="B11" s="17" t="s">
        <v>20</v>
      </c>
      <c r="C11" s="17" t="s">
        <v>21</v>
      </c>
      <c r="D11" s="17" t="s">
        <v>22</v>
      </c>
      <c r="E11" s="97" t="s">
        <v>546</v>
      </c>
      <c r="F11" s="17" t="s">
        <v>20</v>
      </c>
      <c r="G11" s="17" t="s">
        <v>21</v>
      </c>
      <c r="H11" s="17" t="s">
        <v>22</v>
      </c>
      <c r="I11" s="97" t="s">
        <v>547</v>
      </c>
      <c r="J11" s="17" t="s">
        <v>20</v>
      </c>
      <c r="K11" s="17" t="s">
        <v>21</v>
      </c>
      <c r="L11" s="17" t="s">
        <v>22</v>
      </c>
      <c r="M11" s="97" t="s">
        <v>546</v>
      </c>
      <c r="N11" s="17" t="s">
        <v>20</v>
      </c>
      <c r="O11" s="17" t="s">
        <v>21</v>
      </c>
      <c r="P11" s="17" t="s">
        <v>22</v>
      </c>
      <c r="Q11" s="97" t="s">
        <v>548</v>
      </c>
      <c r="R11" s="341"/>
    </row>
    <row r="12" spans="1:18" s="116" customFormat="1" ht="21.75" customHeight="1">
      <c r="A12" s="142" t="s">
        <v>545</v>
      </c>
      <c r="B12" s="272">
        <v>21</v>
      </c>
      <c r="C12" s="144">
        <v>141649</v>
      </c>
      <c r="D12" s="144">
        <v>96372</v>
      </c>
      <c r="E12" s="144">
        <v>133140</v>
      </c>
      <c r="F12" s="113">
        <v>4</v>
      </c>
      <c r="G12" s="144">
        <v>44698.46</v>
      </c>
      <c r="H12" s="144">
        <v>35472.18</v>
      </c>
      <c r="I12" s="144">
        <v>84848</v>
      </c>
      <c r="J12" s="113">
        <v>1</v>
      </c>
      <c r="K12" s="144">
        <v>4427</v>
      </c>
      <c r="L12" s="144">
        <v>3963</v>
      </c>
      <c r="M12" s="144">
        <v>9422</v>
      </c>
      <c r="N12" s="113" t="s">
        <v>34</v>
      </c>
      <c r="O12" s="112" t="s">
        <v>34</v>
      </c>
      <c r="P12" s="112" t="s">
        <v>34</v>
      </c>
      <c r="Q12" s="114" t="s">
        <v>34</v>
      </c>
      <c r="R12" s="115" t="s">
        <v>555</v>
      </c>
    </row>
    <row r="13" spans="1:18" s="119" customFormat="1" ht="21.75" customHeight="1">
      <c r="A13" s="143" t="s">
        <v>544</v>
      </c>
      <c r="B13" s="273">
        <v>2</v>
      </c>
      <c r="C13" s="145">
        <v>17168</v>
      </c>
      <c r="D13" s="145">
        <v>6003</v>
      </c>
      <c r="E13" s="145">
        <v>6207</v>
      </c>
      <c r="F13" s="59">
        <v>0</v>
      </c>
      <c r="G13" s="60">
        <v>0</v>
      </c>
      <c r="H13" s="60">
        <v>0</v>
      </c>
      <c r="I13" s="60">
        <v>0</v>
      </c>
      <c r="J13" s="59">
        <v>0</v>
      </c>
      <c r="K13" s="60">
        <v>0</v>
      </c>
      <c r="L13" s="60">
        <v>0</v>
      </c>
      <c r="M13" s="60">
        <v>0</v>
      </c>
      <c r="N13" s="59">
        <v>0</v>
      </c>
      <c r="O13" s="60">
        <v>0</v>
      </c>
      <c r="P13" s="60">
        <v>0</v>
      </c>
      <c r="Q13" s="117">
        <v>0</v>
      </c>
      <c r="R13" s="118" t="s">
        <v>556</v>
      </c>
    </row>
    <row r="14" spans="1:18" s="119" customFormat="1" ht="21.75" customHeight="1">
      <c r="A14" s="120" t="s">
        <v>23</v>
      </c>
      <c r="B14" s="273">
        <v>24</v>
      </c>
      <c r="C14" s="145">
        <v>191840</v>
      </c>
      <c r="D14" s="145">
        <v>128458</v>
      </c>
      <c r="E14" s="145">
        <v>142344</v>
      </c>
      <c r="F14" s="59">
        <v>4</v>
      </c>
      <c r="G14" s="145">
        <v>44698</v>
      </c>
      <c r="H14" s="145">
        <v>35472</v>
      </c>
      <c r="I14" s="145">
        <v>35472</v>
      </c>
      <c r="J14" s="59">
        <v>1</v>
      </c>
      <c r="K14" s="145">
        <v>4427</v>
      </c>
      <c r="L14" s="145">
        <v>3963</v>
      </c>
      <c r="M14" s="145">
        <v>9422</v>
      </c>
      <c r="N14" s="59">
        <v>0</v>
      </c>
      <c r="O14" s="60">
        <v>0</v>
      </c>
      <c r="P14" s="60">
        <v>0</v>
      </c>
      <c r="Q14" s="117">
        <v>0</v>
      </c>
      <c r="R14" s="121" t="s">
        <v>23</v>
      </c>
    </row>
    <row r="15" spans="1:18" s="127" customFormat="1" ht="21.75" customHeight="1">
      <c r="A15" s="122" t="s">
        <v>24</v>
      </c>
      <c r="B15" s="274">
        <f>SUM(F15,J15,N15,B28,F28,J28,N28)</f>
        <v>24</v>
      </c>
      <c r="C15" s="146">
        <f>SUM(G15,K15,O15,C28,G28,K28,O28)</f>
        <v>191840</v>
      </c>
      <c r="D15" s="146">
        <f>SUM(H15,L15,P15,D28,H28,L28,P28)</f>
        <v>128458</v>
      </c>
      <c r="E15" s="146">
        <f>SUM(I15,M15,Q15,E28,I28,M28,Q28)</f>
        <v>142344</v>
      </c>
      <c r="F15" s="123">
        <v>4</v>
      </c>
      <c r="G15" s="146">
        <v>44698</v>
      </c>
      <c r="H15" s="146">
        <v>35472</v>
      </c>
      <c r="I15" s="146">
        <v>35472</v>
      </c>
      <c r="J15" s="123">
        <v>1</v>
      </c>
      <c r="K15" s="146">
        <v>4427</v>
      </c>
      <c r="L15" s="146">
        <v>3963</v>
      </c>
      <c r="M15" s="146">
        <v>9422</v>
      </c>
      <c r="N15" s="123">
        <v>0</v>
      </c>
      <c r="O15" s="124">
        <v>0</v>
      </c>
      <c r="P15" s="124">
        <v>0</v>
      </c>
      <c r="Q15" s="125">
        <v>0</v>
      </c>
      <c r="R15" s="126" t="s">
        <v>24</v>
      </c>
    </row>
    <row r="16" ht="16.5" customHeight="1">
      <c r="S16" s="18"/>
    </row>
    <row r="17" spans="1:19" s="4" customFormat="1" ht="24.75" customHeight="1">
      <c r="A17" s="357" t="s">
        <v>542</v>
      </c>
      <c r="B17" s="347" t="s">
        <v>25</v>
      </c>
      <c r="C17" s="348"/>
      <c r="D17" s="349"/>
      <c r="E17" s="350"/>
      <c r="F17" s="351" t="s">
        <v>26</v>
      </c>
      <c r="G17" s="352"/>
      <c r="H17" s="352"/>
      <c r="I17" s="352"/>
      <c r="J17" s="352"/>
      <c r="K17" s="352"/>
      <c r="L17" s="352"/>
      <c r="M17" s="353"/>
      <c r="N17" s="347" t="s">
        <v>27</v>
      </c>
      <c r="O17" s="348"/>
      <c r="P17" s="349"/>
      <c r="Q17" s="350"/>
      <c r="R17" s="355" t="s">
        <v>543</v>
      </c>
      <c r="S17" s="20"/>
    </row>
    <row r="18" spans="1:19" s="4" customFormat="1" ht="15.75" customHeight="1">
      <c r="A18" s="358"/>
      <c r="B18" s="10"/>
      <c r="C18" s="9"/>
      <c r="D18" s="9"/>
      <c r="E18" s="11"/>
      <c r="F18" s="354" t="s">
        <v>28</v>
      </c>
      <c r="G18" s="349"/>
      <c r="H18" s="349"/>
      <c r="I18" s="350"/>
      <c r="J18" s="354" t="s">
        <v>29</v>
      </c>
      <c r="K18" s="349"/>
      <c r="L18" s="349"/>
      <c r="M18" s="350"/>
      <c r="N18" s="10"/>
      <c r="O18" s="9"/>
      <c r="P18" s="9"/>
      <c r="Q18" s="11"/>
      <c r="R18" s="356"/>
      <c r="S18" s="20"/>
    </row>
    <row r="19" spans="1:19" s="4" customFormat="1" ht="15.75" customHeight="1">
      <c r="A19" s="358"/>
      <c r="B19" s="341" t="s">
        <v>30</v>
      </c>
      <c r="C19" s="342"/>
      <c r="D19" s="342"/>
      <c r="E19" s="343"/>
      <c r="F19" s="341" t="s">
        <v>31</v>
      </c>
      <c r="G19" s="342"/>
      <c r="H19" s="342"/>
      <c r="I19" s="343"/>
      <c r="J19" s="341" t="s">
        <v>32</v>
      </c>
      <c r="K19" s="342"/>
      <c r="L19" s="342"/>
      <c r="M19" s="343"/>
      <c r="N19" s="341" t="s">
        <v>33</v>
      </c>
      <c r="O19" s="342"/>
      <c r="P19" s="342"/>
      <c r="Q19" s="343"/>
      <c r="R19" s="356"/>
      <c r="S19" s="20"/>
    </row>
    <row r="20" spans="1:19" s="4" customFormat="1" ht="15" customHeight="1">
      <c r="A20" s="358"/>
      <c r="B20" s="14" t="s">
        <v>11</v>
      </c>
      <c r="C20" s="344" t="s">
        <v>12</v>
      </c>
      <c r="D20" s="345"/>
      <c r="E20" s="346"/>
      <c r="F20" s="14" t="s">
        <v>11</v>
      </c>
      <c r="G20" s="344" t="s">
        <v>12</v>
      </c>
      <c r="H20" s="345"/>
      <c r="I20" s="346"/>
      <c r="J20" s="14" t="s">
        <v>11</v>
      </c>
      <c r="K20" s="344" t="s">
        <v>12</v>
      </c>
      <c r="L20" s="345"/>
      <c r="M20" s="346"/>
      <c r="N20" s="14" t="s">
        <v>11</v>
      </c>
      <c r="O20" s="344" t="s">
        <v>12</v>
      </c>
      <c r="P20" s="345"/>
      <c r="Q20" s="346"/>
      <c r="R20" s="356"/>
      <c r="S20" s="20"/>
    </row>
    <row r="21" spans="1:19" s="4" customFormat="1" ht="15" customHeight="1">
      <c r="A21" s="358"/>
      <c r="B21" s="15"/>
      <c r="C21" s="341" t="s">
        <v>13</v>
      </c>
      <c r="D21" s="342"/>
      <c r="E21" s="343"/>
      <c r="F21" s="15"/>
      <c r="G21" s="341" t="s">
        <v>13</v>
      </c>
      <c r="H21" s="342"/>
      <c r="I21" s="343"/>
      <c r="J21" s="15"/>
      <c r="K21" s="341" t="s">
        <v>13</v>
      </c>
      <c r="L21" s="342"/>
      <c r="M21" s="343"/>
      <c r="N21" s="15"/>
      <c r="O21" s="341" t="s">
        <v>13</v>
      </c>
      <c r="P21" s="342"/>
      <c r="Q21" s="343"/>
      <c r="R21" s="356"/>
      <c r="S21" s="20"/>
    </row>
    <row r="22" spans="1:19" s="4" customFormat="1" ht="18" customHeight="1">
      <c r="A22" s="358"/>
      <c r="B22" s="15"/>
      <c r="C22" s="14" t="s">
        <v>14</v>
      </c>
      <c r="D22" s="14" t="s">
        <v>15</v>
      </c>
      <c r="E22" s="14" t="s">
        <v>16</v>
      </c>
      <c r="F22" s="15"/>
      <c r="G22" s="14" t="s">
        <v>14</v>
      </c>
      <c r="H22" s="14" t="s">
        <v>15</v>
      </c>
      <c r="I22" s="14" t="s">
        <v>16</v>
      </c>
      <c r="J22" s="15"/>
      <c r="K22" s="14" t="s">
        <v>14</v>
      </c>
      <c r="L22" s="14" t="s">
        <v>15</v>
      </c>
      <c r="M22" s="14" t="s">
        <v>16</v>
      </c>
      <c r="N22" s="15"/>
      <c r="O22" s="14" t="s">
        <v>14</v>
      </c>
      <c r="P22" s="14" t="s">
        <v>15</v>
      </c>
      <c r="Q22" s="14" t="s">
        <v>16</v>
      </c>
      <c r="R22" s="356"/>
      <c r="S22" s="20"/>
    </row>
    <row r="23" spans="1:19" s="4" customFormat="1" ht="18" customHeight="1">
      <c r="A23" s="358"/>
      <c r="B23" s="15"/>
      <c r="C23" s="16" t="s">
        <v>17</v>
      </c>
      <c r="D23" s="16" t="s">
        <v>18</v>
      </c>
      <c r="E23" s="16" t="s">
        <v>19</v>
      </c>
      <c r="F23" s="15"/>
      <c r="G23" s="16" t="s">
        <v>17</v>
      </c>
      <c r="H23" s="16" t="s">
        <v>18</v>
      </c>
      <c r="I23" s="16" t="s">
        <v>19</v>
      </c>
      <c r="J23" s="15"/>
      <c r="K23" s="16" t="s">
        <v>17</v>
      </c>
      <c r="L23" s="16" t="s">
        <v>18</v>
      </c>
      <c r="M23" s="16" t="s">
        <v>19</v>
      </c>
      <c r="N23" s="15"/>
      <c r="O23" s="16" t="s">
        <v>17</v>
      </c>
      <c r="P23" s="16" t="s">
        <v>18</v>
      </c>
      <c r="Q23" s="16" t="s">
        <v>19</v>
      </c>
      <c r="R23" s="356"/>
      <c r="S23" s="20"/>
    </row>
    <row r="24" spans="1:19" s="4" customFormat="1" ht="27.75" customHeight="1">
      <c r="A24" s="359"/>
      <c r="B24" s="17" t="s">
        <v>20</v>
      </c>
      <c r="C24" s="17" t="s">
        <v>21</v>
      </c>
      <c r="D24" s="17" t="s">
        <v>22</v>
      </c>
      <c r="E24" s="97" t="s">
        <v>547</v>
      </c>
      <c r="F24" s="17" t="s">
        <v>20</v>
      </c>
      <c r="G24" s="17" t="s">
        <v>21</v>
      </c>
      <c r="H24" s="17" t="s">
        <v>22</v>
      </c>
      <c r="I24" s="97" t="s">
        <v>549</v>
      </c>
      <c r="J24" s="17" t="s">
        <v>20</v>
      </c>
      <c r="K24" s="17" t="s">
        <v>21</v>
      </c>
      <c r="L24" s="17" t="s">
        <v>22</v>
      </c>
      <c r="M24" s="97" t="s">
        <v>549</v>
      </c>
      <c r="N24" s="17" t="s">
        <v>20</v>
      </c>
      <c r="O24" s="17" t="s">
        <v>21</v>
      </c>
      <c r="P24" s="17" t="s">
        <v>22</v>
      </c>
      <c r="Q24" s="97" t="s">
        <v>548</v>
      </c>
      <c r="R24" s="341"/>
      <c r="S24" s="20"/>
    </row>
    <row r="25" spans="1:19" s="116" customFormat="1" ht="21.75" customHeight="1">
      <c r="A25" s="142" t="s">
        <v>608</v>
      </c>
      <c r="B25" s="111" t="s">
        <v>34</v>
      </c>
      <c r="C25" s="128" t="s">
        <v>34</v>
      </c>
      <c r="D25" s="128" t="s">
        <v>34</v>
      </c>
      <c r="E25" s="129" t="s">
        <v>34</v>
      </c>
      <c r="F25" s="275">
        <v>15</v>
      </c>
      <c r="G25" s="144">
        <v>36590</v>
      </c>
      <c r="H25" s="144">
        <v>38870</v>
      </c>
      <c r="I25" s="144">
        <v>38870</v>
      </c>
      <c r="J25" s="113">
        <v>1</v>
      </c>
      <c r="K25" s="144">
        <v>55934</v>
      </c>
      <c r="L25" s="144">
        <v>18067</v>
      </c>
      <c r="M25" s="144" t="s">
        <v>534</v>
      </c>
      <c r="N25" s="111" t="s">
        <v>34</v>
      </c>
      <c r="O25" s="128" t="s">
        <v>34</v>
      </c>
      <c r="P25" s="128" t="s">
        <v>34</v>
      </c>
      <c r="Q25" s="129" t="s">
        <v>34</v>
      </c>
      <c r="R25" s="115" t="s">
        <v>555</v>
      </c>
      <c r="S25" s="130"/>
    </row>
    <row r="26" spans="1:19" s="135" customFormat="1" ht="21.75" customHeight="1">
      <c r="A26" s="143" t="s">
        <v>544</v>
      </c>
      <c r="B26" s="131">
        <v>0</v>
      </c>
      <c r="C26" s="132">
        <v>0</v>
      </c>
      <c r="D26" s="132">
        <v>0</v>
      </c>
      <c r="E26" s="133">
        <v>0</v>
      </c>
      <c r="F26" s="131">
        <v>0</v>
      </c>
      <c r="G26" s="132">
        <v>0</v>
      </c>
      <c r="H26" s="132">
        <v>0</v>
      </c>
      <c r="I26" s="132">
        <v>0</v>
      </c>
      <c r="J26" s="59">
        <v>2</v>
      </c>
      <c r="K26" s="145">
        <v>17168</v>
      </c>
      <c r="L26" s="145">
        <v>6003</v>
      </c>
      <c r="M26" s="145">
        <v>6207</v>
      </c>
      <c r="N26" s="131">
        <v>0</v>
      </c>
      <c r="O26" s="132">
        <v>0</v>
      </c>
      <c r="P26" s="132">
        <v>0</v>
      </c>
      <c r="Q26" s="133">
        <v>0</v>
      </c>
      <c r="R26" s="118" t="s">
        <v>556</v>
      </c>
      <c r="S26" s="134"/>
    </row>
    <row r="27" spans="1:19" s="119" customFormat="1" ht="21.75" customHeight="1">
      <c r="A27" s="120" t="s">
        <v>23</v>
      </c>
      <c r="B27" s="59">
        <v>0</v>
      </c>
      <c r="C27" s="60">
        <v>0</v>
      </c>
      <c r="D27" s="60">
        <v>0</v>
      </c>
      <c r="E27" s="117">
        <v>0</v>
      </c>
      <c r="F27" s="273">
        <v>16</v>
      </c>
      <c r="G27" s="145">
        <v>106871</v>
      </c>
      <c r="H27" s="145">
        <v>60065</v>
      </c>
      <c r="I27" s="145">
        <v>60065</v>
      </c>
      <c r="J27" s="59">
        <v>3</v>
      </c>
      <c r="K27" s="145">
        <v>35844</v>
      </c>
      <c r="L27" s="145">
        <v>28958</v>
      </c>
      <c r="M27" s="145">
        <v>37385</v>
      </c>
      <c r="N27" s="59">
        <v>0</v>
      </c>
      <c r="O27" s="60">
        <v>0</v>
      </c>
      <c r="P27" s="60">
        <v>0</v>
      </c>
      <c r="Q27" s="117">
        <v>0</v>
      </c>
      <c r="R27" s="139" t="s">
        <v>23</v>
      </c>
      <c r="S27" s="139"/>
    </row>
    <row r="28" spans="1:19" s="127" customFormat="1" ht="21.75" customHeight="1">
      <c r="A28" s="122" t="s">
        <v>24</v>
      </c>
      <c r="B28" s="123">
        <v>0</v>
      </c>
      <c r="C28" s="124">
        <v>0</v>
      </c>
      <c r="D28" s="124">
        <v>0</v>
      </c>
      <c r="E28" s="125">
        <v>0</v>
      </c>
      <c r="F28" s="274">
        <v>16</v>
      </c>
      <c r="G28" s="146">
        <v>106871</v>
      </c>
      <c r="H28" s="146">
        <v>60065</v>
      </c>
      <c r="I28" s="146">
        <v>60065</v>
      </c>
      <c r="J28" s="123">
        <v>3</v>
      </c>
      <c r="K28" s="146">
        <v>35844</v>
      </c>
      <c r="L28" s="146">
        <v>28958</v>
      </c>
      <c r="M28" s="146">
        <v>37385</v>
      </c>
      <c r="N28" s="123">
        <v>0</v>
      </c>
      <c r="O28" s="124">
        <v>0</v>
      </c>
      <c r="P28" s="124">
        <v>0</v>
      </c>
      <c r="Q28" s="125">
        <v>0</v>
      </c>
      <c r="R28" s="140" t="s">
        <v>24</v>
      </c>
      <c r="S28" s="141"/>
    </row>
    <row r="29" spans="1:22" s="4" customFormat="1" ht="18" customHeight="1">
      <c r="A29" s="21" t="s">
        <v>532</v>
      </c>
      <c r="B29" s="20"/>
      <c r="C29" s="20"/>
      <c r="D29" s="20"/>
      <c r="F29" s="20"/>
      <c r="G29" s="20"/>
      <c r="H29" s="20"/>
      <c r="J29" s="20"/>
      <c r="K29" s="20"/>
      <c r="L29" s="20"/>
      <c r="N29" s="20"/>
      <c r="O29" s="22"/>
      <c r="P29" s="20"/>
      <c r="R29" s="22" t="s">
        <v>533</v>
      </c>
      <c r="S29" s="20"/>
      <c r="T29" s="20"/>
      <c r="U29" s="22"/>
      <c r="V29" s="22"/>
    </row>
  </sheetData>
  <mergeCells count="39">
    <mergeCell ref="R17:R24"/>
    <mergeCell ref="A4:A11"/>
    <mergeCell ref="A17:A24"/>
    <mergeCell ref="A2:R2"/>
    <mergeCell ref="B4:E4"/>
    <mergeCell ref="F4:I4"/>
    <mergeCell ref="J4:M4"/>
    <mergeCell ref="N4:Q4"/>
    <mergeCell ref="R4:R11"/>
    <mergeCell ref="B6:E6"/>
    <mergeCell ref="F6:I6"/>
    <mergeCell ref="J6:M6"/>
    <mergeCell ref="N6:Q6"/>
    <mergeCell ref="C7:E7"/>
    <mergeCell ref="G7:I7"/>
    <mergeCell ref="K7:M7"/>
    <mergeCell ref="O7:Q7"/>
    <mergeCell ref="C8:E8"/>
    <mergeCell ref="G8:I8"/>
    <mergeCell ref="K8:M8"/>
    <mergeCell ref="O8:Q8"/>
    <mergeCell ref="F19:I19"/>
    <mergeCell ref="J19:M19"/>
    <mergeCell ref="N19:Q19"/>
    <mergeCell ref="B17:E17"/>
    <mergeCell ref="F17:M17"/>
    <mergeCell ref="N17:Q17"/>
    <mergeCell ref="F18:I18"/>
    <mergeCell ref="J18:M18"/>
    <mergeCell ref="A1:R1"/>
    <mergeCell ref="C21:E21"/>
    <mergeCell ref="G21:I21"/>
    <mergeCell ref="K21:M21"/>
    <mergeCell ref="O21:Q21"/>
    <mergeCell ref="C20:E20"/>
    <mergeCell ref="G20:I20"/>
    <mergeCell ref="K20:M20"/>
    <mergeCell ref="O20:Q20"/>
    <mergeCell ref="B19:E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0"/>
  <sheetViews>
    <sheetView zoomScaleSheetLayoutView="100" workbookViewId="0" topLeftCell="A1">
      <selection activeCell="H5" sqref="H5"/>
    </sheetView>
  </sheetViews>
  <sheetFormatPr defaultColWidth="9.140625" defaultRowHeight="12.75"/>
  <cols>
    <col min="1" max="1" width="11.8515625" style="1" customWidth="1"/>
    <col min="2" max="2" width="11.00390625" style="1" customWidth="1"/>
    <col min="3" max="9" width="10.00390625" style="1" customWidth="1"/>
    <col min="10" max="10" width="11.00390625" style="1" customWidth="1"/>
    <col min="11" max="13" width="10.00390625" style="1" customWidth="1"/>
    <col min="14" max="14" width="10.7109375" style="1" customWidth="1"/>
    <col min="15" max="15" width="11.57421875" style="1" customWidth="1"/>
    <col min="16" max="16384" width="9.140625" style="1" customWidth="1"/>
  </cols>
  <sheetData>
    <row r="1" spans="1:15" ht="32.25" customHeight="1">
      <c r="A1" s="365" t="s">
        <v>617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0"/>
    </row>
    <row r="2" s="4" customFormat="1" ht="18" customHeight="1">
      <c r="O2" s="4" t="s">
        <v>264</v>
      </c>
    </row>
    <row r="3" spans="1:15" s="30" customFormat="1" ht="25.5" customHeight="1">
      <c r="A3" s="368" t="s">
        <v>643</v>
      </c>
      <c r="B3" s="74" t="s">
        <v>298</v>
      </c>
      <c r="C3" s="74" t="s">
        <v>299</v>
      </c>
      <c r="D3" s="74" t="s">
        <v>300</v>
      </c>
      <c r="E3" s="74" t="s">
        <v>301</v>
      </c>
      <c r="F3" s="74" t="s">
        <v>302</v>
      </c>
      <c r="G3" s="74" t="s">
        <v>303</v>
      </c>
      <c r="H3" s="74" t="s">
        <v>304</v>
      </c>
      <c r="I3" s="74" t="s">
        <v>305</v>
      </c>
      <c r="J3" s="74" t="s">
        <v>306</v>
      </c>
      <c r="K3" s="74" t="s">
        <v>307</v>
      </c>
      <c r="L3" s="74" t="s">
        <v>308</v>
      </c>
      <c r="M3" s="74" t="s">
        <v>309</v>
      </c>
      <c r="N3" s="74" t="s">
        <v>310</v>
      </c>
      <c r="O3" s="378" t="s">
        <v>642</v>
      </c>
    </row>
    <row r="4" spans="1:15" s="30" customFormat="1" ht="25.5" customHeight="1">
      <c r="A4" s="376"/>
      <c r="B4" s="66" t="s">
        <v>311</v>
      </c>
      <c r="C4" s="66" t="s">
        <v>286</v>
      </c>
      <c r="D4" s="66" t="s">
        <v>312</v>
      </c>
      <c r="E4" s="66" t="s">
        <v>313</v>
      </c>
      <c r="F4" s="66" t="s">
        <v>314</v>
      </c>
      <c r="G4" s="66" t="s">
        <v>644</v>
      </c>
      <c r="H4" s="66" t="s">
        <v>315</v>
      </c>
      <c r="I4" s="66" t="s">
        <v>316</v>
      </c>
      <c r="J4" s="104" t="s">
        <v>585</v>
      </c>
      <c r="K4" s="66" t="s">
        <v>317</v>
      </c>
      <c r="L4" s="66" t="s">
        <v>318</v>
      </c>
      <c r="M4" s="66" t="s">
        <v>319</v>
      </c>
      <c r="N4" s="66" t="s">
        <v>320</v>
      </c>
      <c r="O4" s="379"/>
    </row>
    <row r="5" spans="1:15" s="30" customFormat="1" ht="51.75" customHeight="1">
      <c r="A5" s="377"/>
      <c r="B5" s="216" t="s">
        <v>321</v>
      </c>
      <c r="C5" s="216" t="s">
        <v>322</v>
      </c>
      <c r="D5" s="216" t="s">
        <v>323</v>
      </c>
      <c r="E5" s="216" t="s">
        <v>324</v>
      </c>
      <c r="F5" s="216" t="s">
        <v>325</v>
      </c>
      <c r="G5" s="216"/>
      <c r="H5" s="216" t="s">
        <v>326</v>
      </c>
      <c r="I5" s="216" t="s">
        <v>327</v>
      </c>
      <c r="J5" s="58" t="s">
        <v>586</v>
      </c>
      <c r="K5" s="216" t="s">
        <v>328</v>
      </c>
      <c r="L5" s="216" t="s">
        <v>329</v>
      </c>
      <c r="M5" s="216"/>
      <c r="N5" s="216" t="s">
        <v>327</v>
      </c>
      <c r="O5" s="380"/>
    </row>
    <row r="6" spans="1:15" s="116" customFormat="1" ht="25.5" customHeight="1">
      <c r="A6" s="194" t="s">
        <v>296</v>
      </c>
      <c r="B6" s="196">
        <v>0.6</v>
      </c>
      <c r="C6" s="196">
        <v>0.6</v>
      </c>
      <c r="D6" s="196">
        <v>0.4</v>
      </c>
      <c r="E6" s="196">
        <v>0.2</v>
      </c>
      <c r="F6" s="196">
        <v>8.4</v>
      </c>
      <c r="G6" s="196">
        <v>1.5</v>
      </c>
      <c r="H6" s="196">
        <v>1.2</v>
      </c>
      <c r="I6" s="196">
        <v>1.4</v>
      </c>
      <c r="J6" s="196">
        <v>14.3</v>
      </c>
      <c r="K6" s="196">
        <v>46.5</v>
      </c>
      <c r="L6" s="196">
        <v>16.6</v>
      </c>
      <c r="M6" s="196">
        <v>0.2</v>
      </c>
      <c r="N6" s="196">
        <v>3.9</v>
      </c>
      <c r="O6" s="197" t="s">
        <v>297</v>
      </c>
    </row>
    <row r="7" spans="1:15" s="116" customFormat="1" ht="25.5" customHeight="1">
      <c r="A7" s="129" t="s">
        <v>23</v>
      </c>
      <c r="B7" s="199">
        <v>100</v>
      </c>
      <c r="C7" s="199">
        <v>100</v>
      </c>
      <c r="D7" s="199">
        <v>100</v>
      </c>
      <c r="E7" s="199">
        <v>100</v>
      </c>
      <c r="F7" s="199">
        <v>100</v>
      </c>
      <c r="G7" s="199">
        <v>100</v>
      </c>
      <c r="H7" s="199">
        <v>100</v>
      </c>
      <c r="I7" s="199">
        <v>100</v>
      </c>
      <c r="J7" s="199">
        <v>100</v>
      </c>
      <c r="K7" s="199">
        <v>100</v>
      </c>
      <c r="L7" s="199">
        <v>100</v>
      </c>
      <c r="M7" s="199">
        <v>100</v>
      </c>
      <c r="N7" s="200">
        <v>100</v>
      </c>
      <c r="O7" s="203" t="s">
        <v>23</v>
      </c>
    </row>
    <row r="8" spans="1:15" s="209" customFormat="1" ht="25.5" customHeight="1">
      <c r="A8" s="204" t="s">
        <v>24</v>
      </c>
      <c r="B8" s="206">
        <f aca="true" t="shared" si="0" ref="B8:N8">AVERAGE(B9:B20)</f>
        <v>101.83333333333331</v>
      </c>
      <c r="C8" s="206">
        <f t="shared" si="0"/>
        <v>100.81666666666666</v>
      </c>
      <c r="D8" s="206">
        <f t="shared" si="0"/>
        <v>104.05833333333332</v>
      </c>
      <c r="E8" s="206">
        <f t="shared" si="0"/>
        <v>104.12499999999999</v>
      </c>
      <c r="F8" s="206">
        <f t="shared" si="0"/>
        <v>100</v>
      </c>
      <c r="G8" s="206">
        <f t="shared" si="0"/>
        <v>96.43333333333334</v>
      </c>
      <c r="H8" s="206">
        <f t="shared" si="0"/>
        <v>99.575</v>
      </c>
      <c r="I8" s="206">
        <f t="shared" si="0"/>
        <v>100</v>
      </c>
      <c r="J8" s="206">
        <f t="shared" si="0"/>
        <v>100.35833333333333</v>
      </c>
      <c r="K8" s="206">
        <f t="shared" si="0"/>
        <v>98.70833333333333</v>
      </c>
      <c r="L8" s="206">
        <f t="shared" si="0"/>
        <v>101.5</v>
      </c>
      <c r="M8" s="206">
        <f t="shared" si="0"/>
        <v>109.85000000000001</v>
      </c>
      <c r="N8" s="207">
        <f t="shared" si="0"/>
        <v>98.16666666666667</v>
      </c>
      <c r="O8" s="208" t="s">
        <v>24</v>
      </c>
    </row>
    <row r="9" spans="1:15" s="211" customFormat="1" ht="25.5" customHeight="1">
      <c r="A9" s="129" t="s">
        <v>89</v>
      </c>
      <c r="B9" s="214">
        <v>101.3</v>
      </c>
      <c r="C9" s="214">
        <v>99</v>
      </c>
      <c r="D9" s="214">
        <v>103.4</v>
      </c>
      <c r="E9" s="214">
        <v>100.3</v>
      </c>
      <c r="F9" s="214">
        <v>100</v>
      </c>
      <c r="G9" s="214">
        <v>96.8</v>
      </c>
      <c r="H9" s="214">
        <v>99.7</v>
      </c>
      <c r="I9" s="214">
        <v>100</v>
      </c>
      <c r="J9" s="214">
        <v>100.3</v>
      </c>
      <c r="K9" s="214">
        <v>99.9</v>
      </c>
      <c r="L9" s="214">
        <v>101.5</v>
      </c>
      <c r="M9" s="214">
        <v>117.7</v>
      </c>
      <c r="N9" s="214">
        <v>100</v>
      </c>
      <c r="O9" s="111" t="s">
        <v>90</v>
      </c>
    </row>
    <row r="10" spans="1:15" s="211" customFormat="1" ht="25.5" customHeight="1">
      <c r="A10" s="129" t="s">
        <v>91</v>
      </c>
      <c r="B10" s="214">
        <v>101.3</v>
      </c>
      <c r="C10" s="214">
        <v>100.1</v>
      </c>
      <c r="D10" s="214">
        <v>103.2</v>
      </c>
      <c r="E10" s="214">
        <v>108.3</v>
      </c>
      <c r="F10" s="214">
        <v>100</v>
      </c>
      <c r="G10" s="214">
        <v>96.4</v>
      </c>
      <c r="H10" s="214">
        <v>99.7</v>
      </c>
      <c r="I10" s="214">
        <v>100</v>
      </c>
      <c r="J10" s="214">
        <v>101.2</v>
      </c>
      <c r="K10" s="214">
        <v>99.3</v>
      </c>
      <c r="L10" s="214">
        <v>101.5</v>
      </c>
      <c r="M10" s="214">
        <v>117.7</v>
      </c>
      <c r="N10" s="214">
        <v>100</v>
      </c>
      <c r="O10" s="111" t="s">
        <v>92</v>
      </c>
    </row>
    <row r="11" spans="1:15" s="211" customFormat="1" ht="25.5" customHeight="1">
      <c r="A11" s="129" t="s">
        <v>93</v>
      </c>
      <c r="B11" s="214">
        <v>101.3</v>
      </c>
      <c r="C11" s="214">
        <v>100.1</v>
      </c>
      <c r="D11" s="214">
        <v>103.2</v>
      </c>
      <c r="E11" s="214">
        <v>105.5</v>
      </c>
      <c r="F11" s="214">
        <v>100</v>
      </c>
      <c r="G11" s="214">
        <v>96.4</v>
      </c>
      <c r="H11" s="214">
        <v>99.5</v>
      </c>
      <c r="I11" s="214">
        <v>100</v>
      </c>
      <c r="J11" s="214">
        <v>101.2</v>
      </c>
      <c r="K11" s="214">
        <v>98.8</v>
      </c>
      <c r="L11" s="214">
        <v>101.5</v>
      </c>
      <c r="M11" s="214">
        <v>117.7</v>
      </c>
      <c r="N11" s="214">
        <v>100</v>
      </c>
      <c r="O11" s="111" t="s">
        <v>94</v>
      </c>
    </row>
    <row r="12" spans="1:15" s="211" customFormat="1" ht="25.5" customHeight="1">
      <c r="A12" s="129" t="s">
        <v>95</v>
      </c>
      <c r="B12" s="214">
        <v>101.3</v>
      </c>
      <c r="C12" s="214">
        <v>102.4</v>
      </c>
      <c r="D12" s="214">
        <v>100.5</v>
      </c>
      <c r="E12" s="214">
        <v>104.9</v>
      </c>
      <c r="F12" s="214">
        <v>100</v>
      </c>
      <c r="G12" s="214">
        <v>96.4</v>
      </c>
      <c r="H12" s="214">
        <v>99.5</v>
      </c>
      <c r="I12" s="214">
        <v>100</v>
      </c>
      <c r="J12" s="214">
        <v>100</v>
      </c>
      <c r="K12" s="214">
        <v>98.5</v>
      </c>
      <c r="L12" s="214">
        <v>101.5</v>
      </c>
      <c r="M12" s="214">
        <v>109.4</v>
      </c>
      <c r="N12" s="214">
        <v>100</v>
      </c>
      <c r="O12" s="111" t="s">
        <v>96</v>
      </c>
    </row>
    <row r="13" spans="1:15" s="211" customFormat="1" ht="25.5" customHeight="1">
      <c r="A13" s="129" t="s">
        <v>97</v>
      </c>
      <c r="B13" s="214">
        <v>101.3</v>
      </c>
      <c r="C13" s="214">
        <v>102.4</v>
      </c>
      <c r="D13" s="214">
        <v>104.8</v>
      </c>
      <c r="E13" s="214">
        <v>104</v>
      </c>
      <c r="F13" s="214">
        <v>100</v>
      </c>
      <c r="G13" s="214">
        <v>96.4</v>
      </c>
      <c r="H13" s="214">
        <v>99.5</v>
      </c>
      <c r="I13" s="214">
        <v>100</v>
      </c>
      <c r="J13" s="214">
        <v>100</v>
      </c>
      <c r="K13" s="214">
        <v>98.5</v>
      </c>
      <c r="L13" s="214">
        <v>101.5</v>
      </c>
      <c r="M13" s="214">
        <v>91.6</v>
      </c>
      <c r="N13" s="214">
        <v>100</v>
      </c>
      <c r="O13" s="111" t="s">
        <v>98</v>
      </c>
    </row>
    <row r="14" spans="1:15" s="211" customFormat="1" ht="25.5" customHeight="1">
      <c r="A14" s="129" t="s">
        <v>99</v>
      </c>
      <c r="B14" s="214">
        <v>101.3</v>
      </c>
      <c r="C14" s="214">
        <v>102.4</v>
      </c>
      <c r="D14" s="214">
        <v>104.8</v>
      </c>
      <c r="E14" s="214">
        <v>104</v>
      </c>
      <c r="F14" s="214">
        <v>100</v>
      </c>
      <c r="G14" s="214">
        <v>96.4</v>
      </c>
      <c r="H14" s="214">
        <v>99.5</v>
      </c>
      <c r="I14" s="214">
        <v>100</v>
      </c>
      <c r="J14" s="214">
        <v>100</v>
      </c>
      <c r="K14" s="214">
        <v>98.5</v>
      </c>
      <c r="L14" s="214">
        <v>101.5</v>
      </c>
      <c r="M14" s="214">
        <v>101.5</v>
      </c>
      <c r="N14" s="214">
        <v>100</v>
      </c>
      <c r="O14" s="111" t="s">
        <v>100</v>
      </c>
    </row>
    <row r="15" spans="1:15" s="211" customFormat="1" ht="25.5" customHeight="1">
      <c r="A15" s="129" t="s">
        <v>101</v>
      </c>
      <c r="B15" s="214">
        <v>98.8</v>
      </c>
      <c r="C15" s="214">
        <v>102.4</v>
      </c>
      <c r="D15" s="214">
        <v>104.8</v>
      </c>
      <c r="E15" s="214">
        <v>104</v>
      </c>
      <c r="F15" s="214">
        <v>100</v>
      </c>
      <c r="G15" s="214">
        <v>96.4</v>
      </c>
      <c r="H15" s="214">
        <v>99.5</v>
      </c>
      <c r="I15" s="214">
        <v>100</v>
      </c>
      <c r="J15" s="214">
        <v>100</v>
      </c>
      <c r="K15" s="214">
        <v>98.6</v>
      </c>
      <c r="L15" s="214">
        <v>101.5</v>
      </c>
      <c r="M15" s="214">
        <v>99</v>
      </c>
      <c r="N15" s="214">
        <v>100</v>
      </c>
      <c r="O15" s="111" t="s">
        <v>102</v>
      </c>
    </row>
    <row r="16" spans="1:15" s="211" customFormat="1" ht="25.5" customHeight="1">
      <c r="A16" s="129" t="s">
        <v>103</v>
      </c>
      <c r="B16" s="214">
        <v>101.3</v>
      </c>
      <c r="C16" s="214">
        <v>102.4</v>
      </c>
      <c r="D16" s="214">
        <v>104.8</v>
      </c>
      <c r="E16" s="214">
        <v>104.6</v>
      </c>
      <c r="F16" s="214">
        <v>100</v>
      </c>
      <c r="G16" s="214">
        <v>96.4</v>
      </c>
      <c r="H16" s="214">
        <v>99.5</v>
      </c>
      <c r="I16" s="214">
        <v>100</v>
      </c>
      <c r="J16" s="214">
        <v>100.3</v>
      </c>
      <c r="K16" s="214">
        <v>98.4</v>
      </c>
      <c r="L16" s="214">
        <v>101.5</v>
      </c>
      <c r="M16" s="214">
        <v>121.6</v>
      </c>
      <c r="N16" s="214">
        <v>95.6</v>
      </c>
      <c r="O16" s="111" t="s">
        <v>104</v>
      </c>
    </row>
    <row r="17" spans="1:15" s="211" customFormat="1" ht="25.5" customHeight="1">
      <c r="A17" s="129" t="s">
        <v>105</v>
      </c>
      <c r="B17" s="214">
        <v>100.5</v>
      </c>
      <c r="C17" s="214">
        <v>102.4</v>
      </c>
      <c r="D17" s="214">
        <v>104.8</v>
      </c>
      <c r="E17" s="214">
        <v>103.3</v>
      </c>
      <c r="F17" s="214">
        <v>100</v>
      </c>
      <c r="G17" s="214">
        <v>96.4</v>
      </c>
      <c r="H17" s="214">
        <v>99.5</v>
      </c>
      <c r="I17" s="214">
        <v>100</v>
      </c>
      <c r="J17" s="214">
        <v>100.3</v>
      </c>
      <c r="K17" s="214">
        <v>98.5</v>
      </c>
      <c r="L17" s="214">
        <v>101.5</v>
      </c>
      <c r="M17" s="214">
        <v>110.5</v>
      </c>
      <c r="N17" s="214">
        <v>95.6</v>
      </c>
      <c r="O17" s="111" t="s">
        <v>106</v>
      </c>
    </row>
    <row r="18" spans="1:15" s="211" customFormat="1" ht="25.5" customHeight="1">
      <c r="A18" s="129" t="s">
        <v>107</v>
      </c>
      <c r="B18" s="214">
        <v>100.5</v>
      </c>
      <c r="C18" s="214">
        <v>101.8</v>
      </c>
      <c r="D18" s="214">
        <v>104.8</v>
      </c>
      <c r="E18" s="214">
        <v>101.4</v>
      </c>
      <c r="F18" s="214">
        <v>100</v>
      </c>
      <c r="G18" s="214">
        <v>96.4</v>
      </c>
      <c r="H18" s="214">
        <v>99.5</v>
      </c>
      <c r="I18" s="214">
        <v>100</v>
      </c>
      <c r="J18" s="214">
        <v>100.3</v>
      </c>
      <c r="K18" s="214">
        <v>98.4</v>
      </c>
      <c r="L18" s="214">
        <v>101.5</v>
      </c>
      <c r="M18" s="214">
        <v>110.5</v>
      </c>
      <c r="N18" s="214">
        <v>95.6</v>
      </c>
      <c r="O18" s="111" t="s">
        <v>108</v>
      </c>
    </row>
    <row r="19" spans="1:15" s="211" customFormat="1" ht="25.5" customHeight="1">
      <c r="A19" s="129" t="s">
        <v>109</v>
      </c>
      <c r="B19" s="214">
        <v>100.5</v>
      </c>
      <c r="C19" s="214">
        <v>98.2</v>
      </c>
      <c r="D19" s="214">
        <v>104.8</v>
      </c>
      <c r="E19" s="214">
        <v>104.6</v>
      </c>
      <c r="F19" s="214">
        <v>100</v>
      </c>
      <c r="G19" s="214">
        <v>96.4</v>
      </c>
      <c r="H19" s="214">
        <v>99.5</v>
      </c>
      <c r="I19" s="214">
        <v>100</v>
      </c>
      <c r="J19" s="214">
        <v>100.3</v>
      </c>
      <c r="K19" s="214">
        <v>98.5</v>
      </c>
      <c r="L19" s="214">
        <v>101.5</v>
      </c>
      <c r="M19" s="214">
        <v>110.5</v>
      </c>
      <c r="N19" s="214">
        <v>95.6</v>
      </c>
      <c r="O19" s="111" t="s">
        <v>110</v>
      </c>
    </row>
    <row r="20" spans="1:15" s="211" customFormat="1" ht="25.5" customHeight="1">
      <c r="A20" s="165" t="s">
        <v>111</v>
      </c>
      <c r="B20" s="215">
        <v>112.6</v>
      </c>
      <c r="C20" s="215">
        <v>96.2</v>
      </c>
      <c r="D20" s="215">
        <v>104.8</v>
      </c>
      <c r="E20" s="215">
        <v>104.6</v>
      </c>
      <c r="F20" s="215">
        <v>100</v>
      </c>
      <c r="G20" s="215">
        <v>96.4</v>
      </c>
      <c r="H20" s="215">
        <v>100</v>
      </c>
      <c r="I20" s="215">
        <v>100</v>
      </c>
      <c r="J20" s="215">
        <v>100.4</v>
      </c>
      <c r="K20" s="215">
        <v>98.6</v>
      </c>
      <c r="L20" s="215">
        <v>101.5</v>
      </c>
      <c r="M20" s="215">
        <v>110.5</v>
      </c>
      <c r="N20" s="215">
        <v>95.6</v>
      </c>
      <c r="O20" s="167" t="s">
        <v>112</v>
      </c>
    </row>
  </sheetData>
  <mergeCells count="3">
    <mergeCell ref="A1:O1"/>
    <mergeCell ref="A3:A5"/>
    <mergeCell ref="O3:O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4"/>
  <sheetViews>
    <sheetView zoomScaleSheetLayoutView="100" workbookViewId="0" topLeftCell="D4">
      <selection activeCell="L28" sqref="L28"/>
    </sheetView>
  </sheetViews>
  <sheetFormatPr defaultColWidth="9.140625" defaultRowHeight="12.75"/>
  <cols>
    <col min="1" max="1" width="11.421875" style="1" customWidth="1"/>
    <col min="2" max="10" width="10.00390625" style="1" customWidth="1"/>
    <col min="11" max="11" width="10.421875" style="1" customWidth="1"/>
    <col min="12" max="14" width="10.00390625" style="1" customWidth="1"/>
    <col min="15" max="15" width="11.421875" style="1" customWidth="1"/>
    <col min="16" max="16384" width="9.140625" style="1" customWidth="1"/>
  </cols>
  <sheetData>
    <row r="1" spans="1:15" ht="32.25" customHeight="1">
      <c r="A1" s="365" t="s">
        <v>618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0"/>
    </row>
    <row r="2" s="4" customFormat="1" ht="18" customHeight="1">
      <c r="O2" s="4" t="s">
        <v>264</v>
      </c>
    </row>
    <row r="3" spans="1:15" s="53" customFormat="1" ht="19.5" customHeight="1">
      <c r="A3" s="381" t="s">
        <v>632</v>
      </c>
      <c r="B3" s="14" t="s">
        <v>330</v>
      </c>
      <c r="C3" s="14" t="s">
        <v>331</v>
      </c>
      <c r="D3" s="14" t="s">
        <v>332</v>
      </c>
      <c r="E3" s="14" t="s">
        <v>333</v>
      </c>
      <c r="F3" s="14" t="s">
        <v>334</v>
      </c>
      <c r="G3" s="14" t="s">
        <v>335</v>
      </c>
      <c r="H3" s="14" t="s">
        <v>336</v>
      </c>
      <c r="I3" s="14" t="s">
        <v>337</v>
      </c>
      <c r="J3" s="14" t="s">
        <v>338</v>
      </c>
      <c r="K3" s="14" t="s">
        <v>339</v>
      </c>
      <c r="L3" s="14" t="s">
        <v>340</v>
      </c>
      <c r="M3" s="14" t="s">
        <v>341</v>
      </c>
      <c r="N3" s="14" t="s">
        <v>342</v>
      </c>
      <c r="O3" s="384" t="s">
        <v>639</v>
      </c>
    </row>
    <row r="4" spans="1:15" s="53" customFormat="1" ht="19.5" customHeight="1">
      <c r="A4" s="382"/>
      <c r="B4" s="16" t="s">
        <v>343</v>
      </c>
      <c r="C4" s="16" t="s">
        <v>344</v>
      </c>
      <c r="D4" s="16" t="s">
        <v>345</v>
      </c>
      <c r="E4" s="16" t="s">
        <v>346</v>
      </c>
      <c r="F4" s="16" t="s">
        <v>347</v>
      </c>
      <c r="G4" s="16" t="s">
        <v>348</v>
      </c>
      <c r="H4" s="16" t="s">
        <v>349</v>
      </c>
      <c r="I4" s="16" t="s">
        <v>350</v>
      </c>
      <c r="J4" s="16" t="s">
        <v>645</v>
      </c>
      <c r="K4" s="16" t="s">
        <v>351</v>
      </c>
      <c r="L4" s="16" t="s">
        <v>352</v>
      </c>
      <c r="M4" s="16" t="s">
        <v>648</v>
      </c>
      <c r="N4" s="16" t="s">
        <v>353</v>
      </c>
      <c r="O4" s="385"/>
    </row>
    <row r="5" spans="1:15" s="53" customFormat="1" ht="19.5" customHeight="1">
      <c r="A5" s="382"/>
      <c r="B5" s="16" t="s">
        <v>354</v>
      </c>
      <c r="C5" s="16" t="s">
        <v>355</v>
      </c>
      <c r="D5" s="16" t="s">
        <v>356</v>
      </c>
      <c r="E5" s="16" t="s">
        <v>357</v>
      </c>
      <c r="F5" s="16"/>
      <c r="G5" s="16" t="s">
        <v>358</v>
      </c>
      <c r="H5" s="16" t="s">
        <v>359</v>
      </c>
      <c r="I5" s="16" t="s">
        <v>360</v>
      </c>
      <c r="J5" s="16" t="s">
        <v>646</v>
      </c>
      <c r="K5" s="238" t="s">
        <v>635</v>
      </c>
      <c r="L5" s="16" t="s">
        <v>361</v>
      </c>
      <c r="M5" s="16" t="s">
        <v>362</v>
      </c>
      <c r="N5" s="16" t="s">
        <v>638</v>
      </c>
      <c r="O5" s="385"/>
    </row>
    <row r="6" spans="1:15" s="53" customFormat="1" ht="19.5" customHeight="1">
      <c r="A6" s="382"/>
      <c r="B6" s="16"/>
      <c r="C6" s="16" t="s">
        <v>356</v>
      </c>
      <c r="D6" s="16" t="s">
        <v>363</v>
      </c>
      <c r="E6" s="16"/>
      <c r="F6" s="16"/>
      <c r="G6" s="16" t="s">
        <v>634</v>
      </c>
      <c r="H6" s="16"/>
      <c r="I6" s="16" t="s">
        <v>364</v>
      </c>
      <c r="J6" s="16" t="s">
        <v>647</v>
      </c>
      <c r="K6" s="16" t="s">
        <v>636</v>
      </c>
      <c r="L6" s="16"/>
      <c r="M6" s="16" t="s">
        <v>327</v>
      </c>
      <c r="N6" s="16"/>
      <c r="O6" s="385"/>
    </row>
    <row r="7" spans="1:15" s="53" customFormat="1" ht="19.5" customHeight="1">
      <c r="A7" s="383"/>
      <c r="B7" s="68"/>
      <c r="C7" s="68" t="s">
        <v>633</v>
      </c>
      <c r="D7" s="68"/>
      <c r="E7" s="68"/>
      <c r="F7" s="68"/>
      <c r="G7" s="68"/>
      <c r="H7" s="68"/>
      <c r="I7" s="68" t="s">
        <v>365</v>
      </c>
      <c r="J7" s="68"/>
      <c r="K7" s="68" t="s">
        <v>637</v>
      </c>
      <c r="L7" s="68"/>
      <c r="M7" s="68"/>
      <c r="N7" s="68"/>
      <c r="O7" s="386"/>
    </row>
    <row r="8" spans="1:15" s="219" customFormat="1" ht="27.75" customHeight="1">
      <c r="A8" s="194" t="s">
        <v>619</v>
      </c>
      <c r="B8" s="217">
        <v>1.3</v>
      </c>
      <c r="C8" s="217">
        <v>14.1</v>
      </c>
      <c r="D8" s="217">
        <v>10.3</v>
      </c>
      <c r="E8" s="217">
        <v>0.4</v>
      </c>
      <c r="F8" s="217">
        <v>35.8</v>
      </c>
      <c r="G8" s="217">
        <v>11.3</v>
      </c>
      <c r="H8" s="217">
        <v>0</v>
      </c>
      <c r="I8" s="217">
        <v>32.6</v>
      </c>
      <c r="J8" s="217">
        <v>2</v>
      </c>
      <c r="K8" s="217">
        <v>7.4</v>
      </c>
      <c r="L8" s="217">
        <v>3</v>
      </c>
      <c r="M8" s="217">
        <v>9.8</v>
      </c>
      <c r="N8" s="217">
        <v>4.1</v>
      </c>
      <c r="O8" s="218" t="s">
        <v>297</v>
      </c>
    </row>
    <row r="9" spans="1:15" s="219" customFormat="1" ht="27.75" customHeight="1">
      <c r="A9" s="220" t="s">
        <v>23</v>
      </c>
      <c r="B9" s="221">
        <v>100</v>
      </c>
      <c r="C9" s="221">
        <v>100</v>
      </c>
      <c r="D9" s="221">
        <v>100</v>
      </c>
      <c r="E9" s="221">
        <v>100</v>
      </c>
      <c r="F9" s="221">
        <v>100</v>
      </c>
      <c r="G9" s="221">
        <v>100</v>
      </c>
      <c r="H9" s="221">
        <v>100</v>
      </c>
      <c r="I9" s="221">
        <v>100</v>
      </c>
      <c r="J9" s="221">
        <v>100</v>
      </c>
      <c r="K9" s="221">
        <v>100</v>
      </c>
      <c r="L9" s="221">
        <v>100</v>
      </c>
      <c r="M9" s="221">
        <v>100</v>
      </c>
      <c r="N9" s="222">
        <v>100</v>
      </c>
      <c r="O9" s="223" t="s">
        <v>23</v>
      </c>
    </row>
    <row r="10" spans="1:15" s="228" customFormat="1" ht="27.75" customHeight="1">
      <c r="A10" s="224" t="s">
        <v>24</v>
      </c>
      <c r="B10" s="225">
        <f aca="true" t="shared" si="0" ref="B10:L10">AVERAGE(B11:B22)</f>
        <v>88.40833333333335</v>
      </c>
      <c r="C10" s="225">
        <f t="shared" si="0"/>
        <v>103.15833333333335</v>
      </c>
      <c r="D10" s="225">
        <f t="shared" si="0"/>
        <v>101.21666666666664</v>
      </c>
      <c r="E10" s="225">
        <f t="shared" si="0"/>
        <v>100.325</v>
      </c>
      <c r="F10" s="225">
        <f t="shared" si="0"/>
        <v>103.01666666666665</v>
      </c>
      <c r="G10" s="225">
        <f t="shared" si="0"/>
        <v>100</v>
      </c>
      <c r="H10" s="225">
        <f t="shared" si="0"/>
        <v>0</v>
      </c>
      <c r="I10" s="225">
        <f t="shared" si="0"/>
        <v>100</v>
      </c>
      <c r="J10" s="225">
        <f t="shared" si="0"/>
        <v>98.89999999999999</v>
      </c>
      <c r="K10" s="225">
        <f t="shared" si="0"/>
        <v>100.30000000000001</v>
      </c>
      <c r="L10" s="225">
        <f t="shared" si="0"/>
        <v>101.83333333333333</v>
      </c>
      <c r="M10" s="225">
        <f>AVERAGE(M11:M22)</f>
        <v>101.23333333333333</v>
      </c>
      <c r="N10" s="226">
        <f>AVERAGE(N11:N22)</f>
        <v>102.64166666666665</v>
      </c>
      <c r="O10" s="227" t="s">
        <v>24</v>
      </c>
    </row>
    <row r="11" spans="1:15" s="231" customFormat="1" ht="25.5" customHeight="1">
      <c r="A11" s="220" t="s">
        <v>620</v>
      </c>
      <c r="B11" s="229">
        <v>97.3</v>
      </c>
      <c r="C11" s="229">
        <v>102.3</v>
      </c>
      <c r="D11" s="229">
        <v>100.8</v>
      </c>
      <c r="E11" s="229">
        <v>100</v>
      </c>
      <c r="F11" s="229">
        <v>102</v>
      </c>
      <c r="G11" s="229">
        <v>100</v>
      </c>
      <c r="H11" s="229">
        <v>0</v>
      </c>
      <c r="I11" s="229">
        <v>100</v>
      </c>
      <c r="J11" s="229">
        <v>95.4</v>
      </c>
      <c r="K11" s="229">
        <v>100</v>
      </c>
      <c r="L11" s="229">
        <v>100</v>
      </c>
      <c r="M11" s="229">
        <v>100.3</v>
      </c>
      <c r="N11" s="229">
        <v>99.3</v>
      </c>
      <c r="O11" s="230" t="s">
        <v>90</v>
      </c>
    </row>
    <row r="12" spans="1:15" s="231" customFormat="1" ht="25.5" customHeight="1">
      <c r="A12" s="220" t="s">
        <v>621</v>
      </c>
      <c r="B12" s="229">
        <v>93.5</v>
      </c>
      <c r="C12" s="229">
        <v>102.3</v>
      </c>
      <c r="D12" s="229">
        <v>100.8</v>
      </c>
      <c r="E12" s="229">
        <v>100</v>
      </c>
      <c r="F12" s="229">
        <v>102.8</v>
      </c>
      <c r="G12" s="229">
        <v>100</v>
      </c>
      <c r="H12" s="229">
        <v>0</v>
      </c>
      <c r="I12" s="229">
        <v>100</v>
      </c>
      <c r="J12" s="229">
        <v>95.4</v>
      </c>
      <c r="K12" s="229">
        <v>100</v>
      </c>
      <c r="L12" s="229">
        <v>102</v>
      </c>
      <c r="M12" s="229">
        <v>100.3</v>
      </c>
      <c r="N12" s="229">
        <v>103.3</v>
      </c>
      <c r="O12" s="230" t="s">
        <v>92</v>
      </c>
    </row>
    <row r="13" spans="1:15" s="231" customFormat="1" ht="25.5" customHeight="1">
      <c r="A13" s="220" t="s">
        <v>622</v>
      </c>
      <c r="B13" s="229">
        <v>94.9</v>
      </c>
      <c r="C13" s="229">
        <v>102.3</v>
      </c>
      <c r="D13" s="229">
        <v>100.8</v>
      </c>
      <c r="E13" s="229">
        <v>100</v>
      </c>
      <c r="F13" s="229">
        <v>103</v>
      </c>
      <c r="G13" s="229">
        <v>100</v>
      </c>
      <c r="H13" s="229">
        <v>0</v>
      </c>
      <c r="I13" s="229">
        <v>100</v>
      </c>
      <c r="J13" s="229">
        <v>99.6</v>
      </c>
      <c r="K13" s="229">
        <v>100</v>
      </c>
      <c r="L13" s="229">
        <v>102</v>
      </c>
      <c r="M13" s="229">
        <v>100.3</v>
      </c>
      <c r="N13" s="229">
        <v>105.3</v>
      </c>
      <c r="O13" s="230" t="s">
        <v>94</v>
      </c>
    </row>
    <row r="14" spans="1:15" s="231" customFormat="1" ht="25.5" customHeight="1">
      <c r="A14" s="220" t="s">
        <v>623</v>
      </c>
      <c r="B14" s="229">
        <v>94.9</v>
      </c>
      <c r="C14" s="229">
        <v>102.3</v>
      </c>
      <c r="D14" s="229">
        <v>100.8</v>
      </c>
      <c r="E14" s="229">
        <v>100</v>
      </c>
      <c r="F14" s="229">
        <v>105.1</v>
      </c>
      <c r="G14" s="229">
        <v>100</v>
      </c>
      <c r="H14" s="229">
        <v>0</v>
      </c>
      <c r="I14" s="229">
        <v>100</v>
      </c>
      <c r="J14" s="229">
        <v>99.6</v>
      </c>
      <c r="K14" s="229">
        <v>100</v>
      </c>
      <c r="L14" s="229">
        <v>102</v>
      </c>
      <c r="M14" s="229">
        <v>100.3</v>
      </c>
      <c r="N14" s="229">
        <v>105.3</v>
      </c>
      <c r="O14" s="230" t="s">
        <v>96</v>
      </c>
    </row>
    <row r="15" spans="1:15" s="231" customFormat="1" ht="25.5" customHeight="1">
      <c r="A15" s="220" t="s">
        <v>624</v>
      </c>
      <c r="B15" s="229">
        <v>91.6</v>
      </c>
      <c r="C15" s="229">
        <v>102.3</v>
      </c>
      <c r="D15" s="229">
        <v>100.7</v>
      </c>
      <c r="E15" s="229">
        <v>100</v>
      </c>
      <c r="F15" s="229">
        <v>106.4</v>
      </c>
      <c r="G15" s="229">
        <v>100</v>
      </c>
      <c r="H15" s="229">
        <v>0</v>
      </c>
      <c r="I15" s="229">
        <v>100</v>
      </c>
      <c r="J15" s="229">
        <v>99.6</v>
      </c>
      <c r="K15" s="229">
        <v>100</v>
      </c>
      <c r="L15" s="229">
        <v>102</v>
      </c>
      <c r="M15" s="229">
        <v>100.3</v>
      </c>
      <c r="N15" s="229">
        <v>105.3</v>
      </c>
      <c r="O15" s="230" t="s">
        <v>98</v>
      </c>
    </row>
    <row r="16" spans="1:15" s="231" customFormat="1" ht="25.5" customHeight="1">
      <c r="A16" s="220" t="s">
        <v>625</v>
      </c>
      <c r="B16" s="229">
        <v>90.7</v>
      </c>
      <c r="C16" s="229">
        <v>103</v>
      </c>
      <c r="D16" s="229">
        <v>100.8</v>
      </c>
      <c r="E16" s="229">
        <v>100</v>
      </c>
      <c r="F16" s="229">
        <v>105.8</v>
      </c>
      <c r="G16" s="229">
        <v>100</v>
      </c>
      <c r="H16" s="229">
        <v>0</v>
      </c>
      <c r="I16" s="229">
        <v>100</v>
      </c>
      <c r="J16" s="229">
        <v>99.6</v>
      </c>
      <c r="K16" s="229">
        <v>100</v>
      </c>
      <c r="L16" s="229">
        <v>102</v>
      </c>
      <c r="M16" s="229">
        <v>101.9</v>
      </c>
      <c r="N16" s="229">
        <v>103.3</v>
      </c>
      <c r="O16" s="230" t="s">
        <v>100</v>
      </c>
    </row>
    <row r="17" spans="1:15" s="231" customFormat="1" ht="25.5" customHeight="1">
      <c r="A17" s="220" t="s">
        <v>626</v>
      </c>
      <c r="B17" s="229">
        <v>89.7</v>
      </c>
      <c r="C17" s="229">
        <v>103.9</v>
      </c>
      <c r="D17" s="229">
        <v>100.8</v>
      </c>
      <c r="E17" s="229">
        <v>100</v>
      </c>
      <c r="F17" s="229">
        <v>106</v>
      </c>
      <c r="G17" s="229">
        <v>100</v>
      </c>
      <c r="H17" s="229">
        <v>0</v>
      </c>
      <c r="I17" s="229">
        <v>100</v>
      </c>
      <c r="J17" s="229">
        <v>99.6</v>
      </c>
      <c r="K17" s="229">
        <v>100</v>
      </c>
      <c r="L17" s="229">
        <v>102</v>
      </c>
      <c r="M17" s="229">
        <v>101.9</v>
      </c>
      <c r="N17" s="229">
        <v>103.3</v>
      </c>
      <c r="O17" s="230" t="s">
        <v>102</v>
      </c>
    </row>
    <row r="18" spans="1:15" s="231" customFormat="1" ht="25.5" customHeight="1">
      <c r="A18" s="220" t="s">
        <v>627</v>
      </c>
      <c r="B18" s="229">
        <v>88.8</v>
      </c>
      <c r="C18" s="229">
        <v>103.9</v>
      </c>
      <c r="D18" s="229">
        <v>100.8</v>
      </c>
      <c r="E18" s="229">
        <v>100</v>
      </c>
      <c r="F18" s="229">
        <v>106.4</v>
      </c>
      <c r="G18" s="229">
        <v>100</v>
      </c>
      <c r="H18" s="229">
        <v>0</v>
      </c>
      <c r="I18" s="229">
        <v>100</v>
      </c>
      <c r="J18" s="229">
        <v>99.6</v>
      </c>
      <c r="K18" s="229">
        <v>100</v>
      </c>
      <c r="L18" s="229">
        <v>102</v>
      </c>
      <c r="M18" s="229">
        <v>101.9</v>
      </c>
      <c r="N18" s="229">
        <v>103.3</v>
      </c>
      <c r="O18" s="230" t="s">
        <v>104</v>
      </c>
    </row>
    <row r="19" spans="1:15" s="231" customFormat="1" ht="25.5" customHeight="1">
      <c r="A19" s="220" t="s">
        <v>628</v>
      </c>
      <c r="B19" s="229">
        <v>85.5</v>
      </c>
      <c r="C19" s="229">
        <v>103.9</v>
      </c>
      <c r="D19" s="229">
        <v>100.8</v>
      </c>
      <c r="E19" s="229">
        <v>100</v>
      </c>
      <c r="F19" s="229">
        <v>102.3</v>
      </c>
      <c r="G19" s="229">
        <v>100</v>
      </c>
      <c r="H19" s="229">
        <v>0</v>
      </c>
      <c r="I19" s="229">
        <v>100</v>
      </c>
      <c r="J19" s="229">
        <v>99.6</v>
      </c>
      <c r="K19" s="229">
        <v>100.9</v>
      </c>
      <c r="L19" s="229">
        <v>102</v>
      </c>
      <c r="M19" s="229">
        <v>101.9</v>
      </c>
      <c r="N19" s="229">
        <v>102.4</v>
      </c>
      <c r="O19" s="230" t="s">
        <v>106</v>
      </c>
    </row>
    <row r="20" spans="1:15" s="231" customFormat="1" ht="25.5" customHeight="1">
      <c r="A20" s="220" t="s">
        <v>629</v>
      </c>
      <c r="B20" s="229">
        <v>77.6</v>
      </c>
      <c r="C20" s="229">
        <v>103.9</v>
      </c>
      <c r="D20" s="229">
        <v>100.8</v>
      </c>
      <c r="E20" s="229">
        <v>100</v>
      </c>
      <c r="F20" s="229">
        <v>99.2</v>
      </c>
      <c r="G20" s="229">
        <v>100</v>
      </c>
      <c r="H20" s="229">
        <v>0</v>
      </c>
      <c r="I20" s="229">
        <v>100</v>
      </c>
      <c r="J20" s="229">
        <v>99.6</v>
      </c>
      <c r="K20" s="229">
        <v>100.9</v>
      </c>
      <c r="L20" s="229">
        <v>102</v>
      </c>
      <c r="M20" s="229">
        <v>101.9</v>
      </c>
      <c r="N20" s="229">
        <v>100.3</v>
      </c>
      <c r="O20" s="230" t="s">
        <v>108</v>
      </c>
    </row>
    <row r="21" spans="1:15" s="231" customFormat="1" ht="25.5" customHeight="1">
      <c r="A21" s="220" t="s">
        <v>630</v>
      </c>
      <c r="B21" s="229">
        <v>78</v>
      </c>
      <c r="C21" s="229">
        <v>103.9</v>
      </c>
      <c r="D21" s="229">
        <v>102.2</v>
      </c>
      <c r="E21" s="229">
        <v>100</v>
      </c>
      <c r="F21" s="229">
        <v>98.3</v>
      </c>
      <c r="G21" s="229">
        <v>100</v>
      </c>
      <c r="H21" s="229">
        <v>0</v>
      </c>
      <c r="I21" s="229">
        <v>100</v>
      </c>
      <c r="J21" s="229">
        <v>99.6</v>
      </c>
      <c r="K21" s="229">
        <v>100.9</v>
      </c>
      <c r="L21" s="229">
        <v>102</v>
      </c>
      <c r="M21" s="229">
        <v>101.9</v>
      </c>
      <c r="N21" s="229">
        <v>100.3</v>
      </c>
      <c r="O21" s="230" t="s">
        <v>110</v>
      </c>
    </row>
    <row r="22" spans="1:15" s="231" customFormat="1" ht="25.5" customHeight="1">
      <c r="A22" s="232" t="s">
        <v>631</v>
      </c>
      <c r="B22" s="233">
        <v>78.4</v>
      </c>
      <c r="C22" s="233">
        <v>103.9</v>
      </c>
      <c r="D22" s="233">
        <v>104.5</v>
      </c>
      <c r="E22" s="233">
        <v>103.9</v>
      </c>
      <c r="F22" s="233">
        <v>98.9</v>
      </c>
      <c r="G22" s="233">
        <v>100</v>
      </c>
      <c r="H22" s="233">
        <v>0</v>
      </c>
      <c r="I22" s="233">
        <v>100</v>
      </c>
      <c r="J22" s="233">
        <v>99.6</v>
      </c>
      <c r="K22" s="233">
        <v>100.9</v>
      </c>
      <c r="L22" s="233">
        <v>102</v>
      </c>
      <c r="M22" s="233">
        <v>101.9</v>
      </c>
      <c r="N22" s="233">
        <v>100.3</v>
      </c>
      <c r="O22" s="234" t="s">
        <v>112</v>
      </c>
    </row>
    <row r="23" spans="1:20" s="236" customFormat="1" ht="18" customHeight="1">
      <c r="A23" s="235" t="s">
        <v>688</v>
      </c>
      <c r="B23" s="235"/>
      <c r="C23" s="235"/>
      <c r="O23" s="237" t="s">
        <v>689</v>
      </c>
      <c r="P23" s="235"/>
      <c r="Q23" s="235"/>
      <c r="R23" s="235"/>
      <c r="S23" s="235"/>
      <c r="T23" s="235"/>
    </row>
    <row r="24" s="236" customFormat="1" ht="18" customHeight="1">
      <c r="A24" s="236" t="s">
        <v>582</v>
      </c>
    </row>
  </sheetData>
  <mergeCells count="3">
    <mergeCell ref="A1:O1"/>
    <mergeCell ref="A3:A7"/>
    <mergeCell ref="O3:O7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7">
      <selection activeCell="D25" sqref="D25"/>
    </sheetView>
  </sheetViews>
  <sheetFormatPr defaultColWidth="9.140625" defaultRowHeight="12.75"/>
  <cols>
    <col min="1" max="1" width="18.140625" style="1" customWidth="1"/>
    <col min="2" max="5" width="24.7109375" style="1" customWidth="1"/>
    <col min="6" max="6" width="15.00390625" style="1" customWidth="1"/>
    <col min="7" max="8" width="9.140625" style="1" customWidth="1"/>
    <col min="9" max="130" width="0" style="1" hidden="1" customWidth="1"/>
    <col min="131" max="16384" width="9.140625" style="1" customWidth="1"/>
  </cols>
  <sheetData>
    <row r="1" spans="1:7" ht="32.25" customHeight="1">
      <c r="A1" s="360" t="s">
        <v>366</v>
      </c>
      <c r="B1" s="360"/>
      <c r="C1" s="360"/>
      <c r="D1" s="360"/>
      <c r="E1" s="360"/>
      <c r="F1" s="360"/>
      <c r="G1" s="18"/>
    </row>
    <row r="2" spans="1:7" s="4" customFormat="1" ht="18" customHeight="1">
      <c r="A2" s="34" t="s">
        <v>367</v>
      </c>
      <c r="F2" s="5" t="s">
        <v>368</v>
      </c>
      <c r="G2" s="20"/>
    </row>
    <row r="3" spans="1:7" s="4" customFormat="1" ht="15" customHeight="1">
      <c r="A3" s="368" t="s">
        <v>583</v>
      </c>
      <c r="B3" s="25" t="s">
        <v>369</v>
      </c>
      <c r="C3" s="51" t="s">
        <v>370</v>
      </c>
      <c r="D3" s="25" t="s">
        <v>371</v>
      </c>
      <c r="E3" s="51" t="s">
        <v>372</v>
      </c>
      <c r="F3" s="138" t="s">
        <v>591</v>
      </c>
      <c r="G3" s="20"/>
    </row>
    <row r="4" spans="1:7" s="4" customFormat="1" ht="12" customHeight="1">
      <c r="A4" s="315"/>
      <c r="B4" s="67" t="s">
        <v>373</v>
      </c>
      <c r="C4" s="70" t="s">
        <v>374</v>
      </c>
      <c r="D4" s="67" t="s">
        <v>375</v>
      </c>
      <c r="E4" s="70" t="s">
        <v>376</v>
      </c>
      <c r="F4" s="314"/>
      <c r="G4" s="20"/>
    </row>
    <row r="5" spans="1:7" s="4" customFormat="1" ht="27" customHeight="1">
      <c r="A5" s="312"/>
      <c r="B5" s="78" t="s">
        <v>377</v>
      </c>
      <c r="C5" s="63" t="s">
        <v>378</v>
      </c>
      <c r="D5" s="78" t="s">
        <v>379</v>
      </c>
      <c r="E5" s="79" t="s">
        <v>380</v>
      </c>
      <c r="F5" s="311"/>
      <c r="G5" s="20"/>
    </row>
    <row r="6" spans="1:7" s="116" customFormat="1" ht="15" customHeight="1">
      <c r="A6" s="240" t="s">
        <v>85</v>
      </c>
      <c r="B6" s="249">
        <v>111584</v>
      </c>
      <c r="C6" s="247">
        <v>44730</v>
      </c>
      <c r="D6" s="247">
        <v>66854</v>
      </c>
      <c r="E6" s="248">
        <v>-22124</v>
      </c>
      <c r="F6" s="240" t="s">
        <v>85</v>
      </c>
      <c r="G6" s="130"/>
    </row>
    <row r="7" spans="1:7" s="116" customFormat="1" ht="15" customHeight="1">
      <c r="A7" s="240" t="s">
        <v>381</v>
      </c>
      <c r="B7" s="249">
        <v>102529</v>
      </c>
      <c r="C7" s="247">
        <v>44632</v>
      </c>
      <c r="D7" s="247">
        <v>57897</v>
      </c>
      <c r="E7" s="248">
        <v>-13265</v>
      </c>
      <c r="F7" s="240" t="s">
        <v>381</v>
      </c>
      <c r="G7" s="130"/>
    </row>
    <row r="8" spans="1:7" s="116" customFormat="1" ht="15" customHeight="1">
      <c r="A8" s="240" t="s">
        <v>87</v>
      </c>
      <c r="B8" s="249">
        <v>169226.88499999998</v>
      </c>
      <c r="C8" s="247">
        <v>58578.164</v>
      </c>
      <c r="D8" s="247">
        <v>110648.721</v>
      </c>
      <c r="E8" s="248">
        <v>-52070.55700000001</v>
      </c>
      <c r="F8" s="240" t="s">
        <v>87</v>
      </c>
      <c r="G8" s="130"/>
    </row>
    <row r="9" spans="1:7" s="116" customFormat="1" ht="15" customHeight="1">
      <c r="A9" s="240" t="s">
        <v>88</v>
      </c>
      <c r="B9" s="249">
        <v>180017</v>
      </c>
      <c r="C9" s="247">
        <v>69719</v>
      </c>
      <c r="D9" s="247">
        <v>110298</v>
      </c>
      <c r="E9" s="248">
        <v>-40579</v>
      </c>
      <c r="F9" s="240" t="s">
        <v>88</v>
      </c>
      <c r="G9" s="130"/>
    </row>
    <row r="10" spans="1:7" s="116" customFormat="1" ht="15" customHeight="1">
      <c r="A10" s="240" t="s">
        <v>23</v>
      </c>
      <c r="B10" s="249">
        <v>204261</v>
      </c>
      <c r="C10" s="247">
        <v>63282</v>
      </c>
      <c r="D10" s="247">
        <v>140979</v>
      </c>
      <c r="E10" s="248">
        <v>-77697</v>
      </c>
      <c r="F10" s="240" t="s">
        <v>23</v>
      </c>
      <c r="G10" s="130"/>
    </row>
    <row r="11" spans="1:7" s="127" customFormat="1" ht="15" customHeight="1">
      <c r="A11" s="162" t="s">
        <v>382</v>
      </c>
      <c r="B11" s="250">
        <f>SUM(B12:B23)</f>
        <v>300960</v>
      </c>
      <c r="C11" s="251">
        <f>SUM(C12:C23)</f>
        <v>56766</v>
      </c>
      <c r="D11" s="251">
        <f>SUM(D12:D23)</f>
        <v>244194</v>
      </c>
      <c r="E11" s="252">
        <f>C11-D11</f>
        <v>-187428</v>
      </c>
      <c r="F11" s="241" t="s">
        <v>382</v>
      </c>
      <c r="G11" s="242"/>
    </row>
    <row r="12" spans="1:7" s="116" customFormat="1" ht="15" customHeight="1">
      <c r="A12" s="243" t="s">
        <v>89</v>
      </c>
      <c r="B12" s="249">
        <v>24378</v>
      </c>
      <c r="C12" s="247">
        <v>5393</v>
      </c>
      <c r="D12" s="247">
        <v>18985</v>
      </c>
      <c r="E12" s="248">
        <v>-13592</v>
      </c>
      <c r="F12" s="244" t="s">
        <v>90</v>
      </c>
      <c r="G12" s="130"/>
    </row>
    <row r="13" spans="1:7" s="116" customFormat="1" ht="15" customHeight="1">
      <c r="A13" s="243" t="s">
        <v>91</v>
      </c>
      <c r="B13" s="249">
        <v>14538</v>
      </c>
      <c r="C13" s="247">
        <v>3796</v>
      </c>
      <c r="D13" s="247">
        <v>10742</v>
      </c>
      <c r="E13" s="248">
        <v>-6946</v>
      </c>
      <c r="F13" s="244" t="s">
        <v>92</v>
      </c>
      <c r="G13" s="130"/>
    </row>
    <row r="14" spans="1:7" s="116" customFormat="1" ht="15" customHeight="1">
      <c r="A14" s="243" t="s">
        <v>93</v>
      </c>
      <c r="B14" s="249">
        <v>16238</v>
      </c>
      <c r="C14" s="247">
        <v>3737</v>
      </c>
      <c r="D14" s="247">
        <v>12501</v>
      </c>
      <c r="E14" s="248">
        <v>-8764</v>
      </c>
      <c r="F14" s="244" t="s">
        <v>94</v>
      </c>
      <c r="G14" s="130"/>
    </row>
    <row r="15" spans="1:7" s="116" customFormat="1" ht="15" customHeight="1">
      <c r="A15" s="243" t="s">
        <v>95</v>
      </c>
      <c r="B15" s="249">
        <v>35403</v>
      </c>
      <c r="C15" s="247">
        <v>3675</v>
      </c>
      <c r="D15" s="247">
        <v>31728</v>
      </c>
      <c r="E15" s="248">
        <v>-28053</v>
      </c>
      <c r="F15" s="244" t="s">
        <v>96</v>
      </c>
      <c r="G15" s="130"/>
    </row>
    <row r="16" spans="1:7" s="116" customFormat="1" ht="15" customHeight="1">
      <c r="A16" s="243" t="s">
        <v>97</v>
      </c>
      <c r="B16" s="249">
        <v>21593</v>
      </c>
      <c r="C16" s="247">
        <v>3676</v>
      </c>
      <c r="D16" s="247">
        <v>17917</v>
      </c>
      <c r="E16" s="248">
        <v>-14241</v>
      </c>
      <c r="F16" s="244" t="s">
        <v>98</v>
      </c>
      <c r="G16" s="130"/>
    </row>
    <row r="17" spans="1:6" s="116" customFormat="1" ht="15" customHeight="1">
      <c r="A17" s="243" t="s">
        <v>99</v>
      </c>
      <c r="B17" s="249">
        <v>36886</v>
      </c>
      <c r="C17" s="247">
        <v>2695</v>
      </c>
      <c r="D17" s="247">
        <v>34191</v>
      </c>
      <c r="E17" s="248">
        <v>-31496</v>
      </c>
      <c r="F17" s="244" t="s">
        <v>100</v>
      </c>
    </row>
    <row r="18" spans="1:6" s="116" customFormat="1" ht="15" customHeight="1">
      <c r="A18" s="243" t="s">
        <v>101</v>
      </c>
      <c r="B18" s="249">
        <v>16891</v>
      </c>
      <c r="C18" s="247">
        <v>3706</v>
      </c>
      <c r="D18" s="247">
        <v>13185</v>
      </c>
      <c r="E18" s="248">
        <v>-9479</v>
      </c>
      <c r="F18" s="244" t="s">
        <v>102</v>
      </c>
    </row>
    <row r="19" spans="1:6" s="116" customFormat="1" ht="15" customHeight="1">
      <c r="A19" s="243" t="s">
        <v>103</v>
      </c>
      <c r="B19" s="249">
        <v>37241</v>
      </c>
      <c r="C19" s="247">
        <v>4973</v>
      </c>
      <c r="D19" s="247">
        <v>32268</v>
      </c>
      <c r="E19" s="248">
        <v>-27295</v>
      </c>
      <c r="F19" s="244" t="s">
        <v>104</v>
      </c>
    </row>
    <row r="20" spans="1:6" s="116" customFormat="1" ht="15" customHeight="1">
      <c r="A20" s="243" t="s">
        <v>105</v>
      </c>
      <c r="B20" s="249">
        <v>17009</v>
      </c>
      <c r="C20" s="247">
        <v>4619</v>
      </c>
      <c r="D20" s="247">
        <v>12390</v>
      </c>
      <c r="E20" s="248">
        <v>-7771</v>
      </c>
      <c r="F20" s="244" t="s">
        <v>106</v>
      </c>
    </row>
    <row r="21" spans="1:6" s="116" customFormat="1" ht="15" customHeight="1">
      <c r="A21" s="243" t="s">
        <v>107</v>
      </c>
      <c r="B21" s="249">
        <v>14371</v>
      </c>
      <c r="C21" s="247">
        <v>4832</v>
      </c>
      <c r="D21" s="247">
        <v>9539</v>
      </c>
      <c r="E21" s="248">
        <v>-4707</v>
      </c>
      <c r="F21" s="244" t="s">
        <v>108</v>
      </c>
    </row>
    <row r="22" spans="1:6" s="116" customFormat="1" ht="15" customHeight="1">
      <c r="A22" s="243" t="s">
        <v>109</v>
      </c>
      <c r="B22" s="249">
        <v>42181</v>
      </c>
      <c r="C22" s="247">
        <v>7182</v>
      </c>
      <c r="D22" s="247">
        <v>34999</v>
      </c>
      <c r="E22" s="248">
        <v>-27817</v>
      </c>
      <c r="F22" s="244" t="s">
        <v>110</v>
      </c>
    </row>
    <row r="23" spans="1:6" s="116" customFormat="1" ht="15" customHeight="1">
      <c r="A23" s="245" t="s">
        <v>111</v>
      </c>
      <c r="B23" s="249">
        <v>24231</v>
      </c>
      <c r="C23" s="253">
        <v>8482</v>
      </c>
      <c r="D23" s="253">
        <v>15749</v>
      </c>
      <c r="E23" s="254">
        <v>-7267</v>
      </c>
      <c r="F23" s="246" t="s">
        <v>112</v>
      </c>
    </row>
    <row r="24" spans="1:6" s="30" customFormat="1" ht="12.75" customHeight="1">
      <c r="A24" s="44" t="s">
        <v>587</v>
      </c>
      <c r="B24" s="31"/>
      <c r="F24" s="30" t="s">
        <v>436</v>
      </c>
    </row>
    <row r="25" spans="1:6" s="30" customFormat="1" ht="12.75" customHeight="1">
      <c r="A25" s="105" t="s">
        <v>539</v>
      </c>
      <c r="F25" s="106" t="s">
        <v>540</v>
      </c>
    </row>
    <row r="26" spans="1:6" s="30" customFormat="1" ht="42" customHeight="1">
      <c r="A26" s="387" t="s">
        <v>588</v>
      </c>
      <c r="B26" s="387"/>
      <c r="C26" s="387"/>
      <c r="D26" s="388" t="s">
        <v>589</v>
      </c>
      <c r="E26" s="388"/>
      <c r="F26" s="388"/>
    </row>
    <row r="27" spans="1:6" s="30" customFormat="1" ht="12.75" customHeight="1">
      <c r="A27" s="30" t="s">
        <v>590</v>
      </c>
      <c r="D27" s="106"/>
      <c r="E27" s="106"/>
      <c r="F27" s="106"/>
    </row>
    <row r="28" s="30" customFormat="1" ht="12.75" customHeight="1"/>
    <row r="29" s="30" customFormat="1" ht="12.75" customHeight="1"/>
    <row r="30" s="30" customFormat="1" ht="12.75" customHeight="1"/>
    <row r="31" s="30" customFormat="1" ht="12.75" customHeight="1"/>
    <row r="32" s="30" customFormat="1" ht="12.75" customHeight="1"/>
    <row r="33" s="30" customFormat="1" ht="12.75" customHeight="1"/>
    <row r="34" s="30" customFormat="1" ht="12.75" customHeight="1"/>
    <row r="35" s="30" customFormat="1" ht="12.75" customHeight="1"/>
    <row r="36" s="30" customFormat="1" ht="12.75" customHeight="1"/>
    <row r="37" s="30" customFormat="1" ht="12.75" customHeight="1"/>
    <row r="38" s="30" customFormat="1" ht="12.75" customHeight="1"/>
    <row r="39" s="30" customFormat="1" ht="12.75" customHeight="1"/>
    <row r="40" s="30" customFormat="1" ht="12.75" customHeight="1"/>
    <row r="41" s="30" customFormat="1" ht="12.75" customHeight="1"/>
    <row r="42" s="30" customFormat="1" ht="12.75" customHeight="1"/>
    <row r="43" s="30" customFormat="1" ht="12.75" customHeight="1"/>
    <row r="44" s="30" customFormat="1" ht="12.75" customHeight="1"/>
    <row r="45" s="30" customFormat="1" ht="12.75" customHeight="1"/>
    <row r="46" s="30" customFormat="1" ht="12.75" customHeight="1"/>
    <row r="47" s="30" customFormat="1" ht="12.75" customHeight="1"/>
    <row r="48" s="30" customFormat="1" ht="12.75" customHeight="1"/>
    <row r="49" s="30" customFormat="1" ht="12.75" customHeight="1"/>
    <row r="50" s="30" customFormat="1" ht="12.75" customHeight="1"/>
    <row r="51" s="30" customFormat="1" ht="12.75" customHeight="1"/>
    <row r="52" s="30" customFormat="1" ht="12.75" customHeight="1"/>
    <row r="53" s="30" customFormat="1" ht="12.75" customHeight="1"/>
    <row r="54" s="30" customFormat="1" ht="12.75" customHeight="1"/>
    <row r="55" s="30" customFormat="1" ht="12.75" customHeight="1"/>
    <row r="56" s="30" customFormat="1" ht="12.75" customHeight="1"/>
    <row r="57" s="30" customFormat="1" ht="12.75" customHeight="1"/>
    <row r="58" s="30" customFormat="1" ht="12.75" customHeight="1"/>
    <row r="59" s="30" customFormat="1" ht="12.75" customHeight="1"/>
    <row r="60" s="30" customFormat="1" ht="12.75" customHeight="1"/>
    <row r="61" s="30" customFormat="1" ht="12.75" customHeight="1"/>
    <row r="62" s="30" customFormat="1" ht="12.75" customHeight="1"/>
    <row r="63" s="30" customFormat="1" ht="12.75" customHeight="1"/>
    <row r="64" s="30" customFormat="1" ht="12.75" customHeight="1"/>
    <row r="65" s="30" customFormat="1" ht="12.75" customHeight="1"/>
    <row r="66" s="30" customFormat="1" ht="12.75" customHeight="1"/>
    <row r="67" s="30" customFormat="1" ht="12.75" customHeight="1"/>
    <row r="68" s="30" customFormat="1" ht="12.75" customHeight="1"/>
    <row r="69" s="30" customFormat="1" ht="12.75" customHeight="1"/>
    <row r="70" s="30" customFormat="1" ht="12.75" customHeight="1"/>
    <row r="71" s="30" customFormat="1" ht="12.75" customHeight="1"/>
    <row r="72" s="30" customFormat="1" ht="12.75" customHeight="1"/>
    <row r="73" s="30" customFormat="1" ht="12.75" customHeight="1"/>
    <row r="74" s="30" customFormat="1" ht="12.75" customHeight="1"/>
    <row r="75" s="30" customFormat="1" ht="12.75" customHeight="1"/>
    <row r="76" s="30" customFormat="1" ht="12.75" customHeight="1"/>
    <row r="77" s="30" customFormat="1" ht="12.75" customHeight="1"/>
    <row r="78" s="30" customFormat="1" ht="12.75" customHeight="1"/>
    <row r="79" s="30" customFormat="1" ht="12.75" customHeight="1"/>
    <row r="80" s="30" customFormat="1" ht="12.75" customHeight="1"/>
    <row r="81" s="30" customFormat="1" ht="12.75" customHeight="1"/>
    <row r="82" s="30" customFormat="1" ht="12.75" customHeight="1"/>
    <row r="83" s="30" customFormat="1" ht="12.75" customHeight="1"/>
    <row r="84" s="30" customFormat="1" ht="12.75" customHeight="1"/>
    <row r="85" s="30" customFormat="1" ht="12.75" customHeight="1"/>
    <row r="86" s="30" customFormat="1" ht="12.75" customHeight="1"/>
    <row r="87" s="30" customFormat="1" ht="12.75" customHeight="1"/>
    <row r="88" s="30" customFormat="1" ht="12.75" customHeight="1"/>
    <row r="89" s="30" customFormat="1" ht="12.75" customHeight="1"/>
    <row r="90" s="30" customFormat="1" ht="12.75" customHeight="1"/>
    <row r="91" s="30" customFormat="1" ht="12.75" customHeight="1"/>
    <row r="92" s="30" customFormat="1" ht="12.75" customHeight="1"/>
    <row r="93" s="30" customFormat="1" ht="12.75" customHeight="1"/>
    <row r="94" s="30" customFormat="1" ht="12.75" customHeight="1"/>
    <row r="95" s="30" customFormat="1" ht="12.75" customHeight="1"/>
    <row r="96" s="30" customFormat="1" ht="12.75" customHeight="1"/>
    <row r="97" s="30" customFormat="1" ht="12.75" customHeight="1"/>
    <row r="98" s="30" customFormat="1" ht="12.75" customHeight="1"/>
    <row r="99" s="30" customFormat="1" ht="12.75" customHeight="1"/>
    <row r="100" s="30" customFormat="1" ht="12.75" customHeight="1"/>
    <row r="101" s="30" customFormat="1" ht="12.75" customHeight="1"/>
    <row r="102" s="30" customFormat="1" ht="12.75" customHeight="1"/>
    <row r="103" s="30" customFormat="1" ht="12.75" customHeight="1"/>
    <row r="104" s="30" customFormat="1" ht="12.75" customHeight="1"/>
    <row r="105" s="30" customFormat="1" ht="12.75" customHeight="1"/>
    <row r="106" s="30" customFormat="1" ht="12.75" customHeight="1"/>
    <row r="107" s="30" customFormat="1" ht="12.75" customHeight="1"/>
    <row r="108" s="30" customFormat="1" ht="12.75" customHeight="1"/>
    <row r="109" s="30" customFormat="1" ht="12.75" customHeight="1"/>
    <row r="110" s="30" customFormat="1" ht="12.75" customHeight="1"/>
    <row r="111" s="30" customFormat="1" ht="12.75" customHeight="1"/>
    <row r="112" s="30" customFormat="1" ht="12.75" customHeight="1"/>
    <row r="113" s="30" customFormat="1" ht="12.75" customHeight="1"/>
    <row r="114" s="30" customFormat="1" ht="12.75" customHeight="1"/>
    <row r="115" s="30" customFormat="1" ht="12.75" customHeight="1"/>
    <row r="116" s="30" customFormat="1" ht="12.75" customHeight="1"/>
    <row r="117" s="30" customFormat="1" ht="12.75" customHeight="1"/>
    <row r="118" s="30" customFormat="1" ht="12.75" customHeight="1"/>
    <row r="119" s="30" customFormat="1" ht="12.75" customHeight="1"/>
    <row r="120" s="30" customFormat="1" ht="12.75" customHeight="1"/>
    <row r="121" s="30" customFormat="1" ht="12.75" customHeight="1"/>
    <row r="122" s="30" customFormat="1" ht="12.75" customHeight="1"/>
    <row r="123" s="30" customFormat="1" ht="12.75" customHeight="1"/>
    <row r="124" s="30" customFormat="1" ht="12.75" customHeight="1"/>
    <row r="125" s="30" customFormat="1" ht="12.75" customHeight="1"/>
    <row r="126" s="30" customFormat="1" ht="12.75" customHeight="1"/>
    <row r="127" s="30" customFormat="1" ht="12.75" customHeight="1"/>
    <row r="128" s="30" customFormat="1" ht="12.75" customHeight="1"/>
    <row r="129" s="30" customFormat="1" ht="12.75" customHeight="1"/>
    <row r="130" s="30" customFormat="1" ht="12.75" customHeight="1"/>
    <row r="131" s="30" customFormat="1" ht="12.75" customHeight="1"/>
    <row r="132" s="30" customFormat="1" ht="12.75" customHeight="1"/>
    <row r="133" s="30" customFormat="1" ht="12.75" customHeight="1"/>
    <row r="134" s="30" customFormat="1" ht="12.75" customHeight="1"/>
    <row r="135" s="30" customFormat="1" ht="12.75" customHeight="1"/>
    <row r="136" s="30" customFormat="1" ht="12.75" customHeight="1"/>
    <row r="137" s="30" customFormat="1" ht="12.75" customHeight="1"/>
    <row r="138" s="30" customFormat="1" ht="12.75" customHeight="1"/>
    <row r="139" s="30" customFormat="1" ht="12.75" customHeight="1"/>
    <row r="140" s="30" customFormat="1" ht="12.75" customHeight="1"/>
    <row r="141" s="30" customFormat="1" ht="12.75" customHeight="1"/>
    <row r="142" s="30" customFormat="1" ht="12.75" customHeight="1"/>
    <row r="143" s="30" customFormat="1" ht="12.75" customHeight="1"/>
    <row r="144" s="30" customFormat="1" ht="12.75" customHeight="1"/>
    <row r="145" s="30" customFormat="1" ht="12.75" customHeight="1"/>
    <row r="146" s="30" customFormat="1" ht="12.75" customHeight="1"/>
    <row r="147" s="30" customFormat="1" ht="12.75" customHeight="1"/>
    <row r="148" s="30" customFormat="1" ht="12.75" customHeight="1"/>
    <row r="149" s="30" customFormat="1" ht="12.75" customHeight="1"/>
    <row r="150" s="30" customFormat="1" ht="12.75" customHeight="1"/>
    <row r="151" s="30" customFormat="1" ht="12.75" customHeight="1"/>
    <row r="152" s="30" customFormat="1" ht="12.75" customHeight="1"/>
    <row r="153" s="30" customFormat="1" ht="12.75" customHeight="1"/>
    <row r="154" s="30" customFormat="1" ht="12.75" customHeight="1"/>
    <row r="155" s="30" customFormat="1" ht="12.75" customHeight="1"/>
    <row r="156" s="30" customFormat="1" ht="12.75" customHeight="1"/>
    <row r="157" s="30" customFormat="1" ht="12.75" customHeight="1"/>
    <row r="158" s="30" customFormat="1" ht="12.75" customHeight="1"/>
    <row r="159" s="30" customFormat="1" ht="12.75" customHeight="1"/>
    <row r="160" s="30" customFormat="1" ht="12.75" customHeight="1"/>
    <row r="161" s="30" customFormat="1" ht="12.75" customHeight="1"/>
    <row r="162" s="30" customFormat="1" ht="12.75" customHeight="1"/>
    <row r="163" s="30" customFormat="1" ht="12.75" customHeight="1"/>
    <row r="164" s="30" customFormat="1" ht="12.75" customHeight="1"/>
    <row r="165" s="30" customFormat="1" ht="12.75" customHeight="1"/>
    <row r="166" s="30" customFormat="1" ht="12.75" customHeight="1"/>
    <row r="167" s="30" customFormat="1" ht="12.75" customHeight="1"/>
    <row r="168" s="30" customFormat="1" ht="12.75" customHeight="1"/>
    <row r="169" s="30" customFormat="1" ht="12.75" customHeight="1"/>
    <row r="170" s="30" customFormat="1" ht="12.75" customHeight="1"/>
    <row r="171" s="30" customFormat="1" ht="12.75" customHeight="1"/>
    <row r="172" s="30" customFormat="1" ht="12.75" customHeight="1"/>
    <row r="173" s="30" customFormat="1" ht="12.75" customHeight="1"/>
    <row r="174" s="30" customFormat="1" ht="12.75" customHeight="1"/>
    <row r="175" s="30" customFormat="1" ht="12.75" customHeight="1"/>
    <row r="176" s="30" customFormat="1" ht="12.75" customHeight="1"/>
    <row r="177" s="30" customFormat="1" ht="12.75" customHeight="1"/>
    <row r="178" s="30" customFormat="1" ht="12.75" customHeight="1"/>
    <row r="179" s="30" customFormat="1" ht="12.75" customHeight="1"/>
    <row r="180" s="30" customFormat="1" ht="12.75" customHeight="1"/>
    <row r="181" s="30" customFormat="1" ht="12.75" customHeight="1"/>
    <row r="182" s="30" customFormat="1" ht="12.75" customHeight="1"/>
    <row r="183" s="30" customFormat="1" ht="12.75" customHeight="1"/>
    <row r="184" s="30" customFormat="1" ht="12.75" customHeight="1"/>
    <row r="185" s="30" customFormat="1" ht="12.75" customHeight="1"/>
    <row r="186" s="30" customFormat="1" ht="12.75" customHeight="1"/>
    <row r="187" s="30" customFormat="1" ht="12.75" customHeight="1"/>
    <row r="188" s="30" customFormat="1" ht="12.75" customHeight="1"/>
    <row r="189" s="30" customFormat="1" ht="12.75" customHeight="1"/>
    <row r="190" s="30" customFormat="1" ht="12.75" customHeight="1"/>
    <row r="191" s="30" customFormat="1" ht="12.75" customHeight="1"/>
    <row r="192" s="30" customFormat="1" ht="12.75" customHeight="1"/>
    <row r="193" s="30" customFormat="1" ht="12.75" customHeight="1"/>
    <row r="194" s="30" customFormat="1" ht="12.75" customHeight="1"/>
    <row r="195" s="30" customFormat="1" ht="12.75" customHeight="1"/>
    <row r="196" s="30" customFormat="1" ht="12.75" customHeight="1"/>
    <row r="197" s="30" customFormat="1" ht="12.75" customHeight="1"/>
    <row r="198" s="30" customFormat="1" ht="12.75" customHeight="1"/>
    <row r="199" s="30" customFormat="1" ht="12.75" customHeight="1"/>
    <row r="200" s="30" customFormat="1" ht="12.75" customHeight="1"/>
    <row r="201" s="30" customFormat="1" ht="12.75" customHeight="1"/>
    <row r="202" s="30" customFormat="1" ht="12.75" customHeight="1"/>
    <row r="203" s="30" customFormat="1" ht="12.75" customHeight="1"/>
    <row r="204" s="30" customFormat="1" ht="12.75" customHeight="1"/>
    <row r="205" s="30" customFormat="1" ht="12.75" customHeight="1"/>
    <row r="206" s="30" customFormat="1" ht="12.75" customHeight="1"/>
    <row r="207" s="30" customFormat="1" ht="12.75" customHeight="1"/>
    <row r="208" s="30" customFormat="1" ht="12.75" customHeight="1"/>
    <row r="209" s="30" customFormat="1" ht="12.75" customHeight="1"/>
    <row r="210" s="30" customFormat="1" ht="12.75" customHeight="1"/>
    <row r="211" s="30" customFormat="1" ht="12.75" customHeight="1"/>
    <row r="212" s="30" customFormat="1" ht="12.75" customHeight="1"/>
    <row r="213" s="30" customFormat="1" ht="12.75" customHeight="1"/>
    <row r="214" s="30" customFormat="1" ht="12.75" customHeight="1"/>
    <row r="215" s="30" customFormat="1" ht="12.75" customHeight="1"/>
    <row r="216" s="30" customFormat="1" ht="12.75" customHeight="1"/>
    <row r="217" s="30" customFormat="1" ht="12.75" customHeight="1"/>
    <row r="218" s="30" customFormat="1" ht="12.75" customHeight="1"/>
    <row r="219" s="30" customFormat="1" ht="12.75" customHeight="1"/>
    <row r="220" s="30" customFormat="1" ht="12.75" customHeight="1"/>
    <row r="221" s="30" customFormat="1" ht="12.75" customHeight="1"/>
    <row r="222" s="30" customFormat="1" ht="12.75" customHeight="1"/>
    <row r="223" s="30" customFormat="1" ht="12.75" customHeight="1"/>
    <row r="224" s="30" customFormat="1" ht="12.75" customHeight="1"/>
    <row r="225" s="30" customFormat="1" ht="12.75" customHeight="1"/>
    <row r="226" s="30" customFormat="1" ht="12.75" customHeight="1"/>
    <row r="227" s="30" customFormat="1" ht="12.75" customHeight="1"/>
    <row r="228" s="30" customFormat="1" ht="12.75" customHeight="1"/>
    <row r="229" s="30" customFormat="1" ht="12.75" customHeight="1"/>
    <row r="230" s="30" customFormat="1" ht="12.75" customHeight="1"/>
    <row r="231" s="30" customFormat="1" ht="12.75" customHeight="1"/>
    <row r="232" s="30" customFormat="1" ht="12.75" customHeight="1"/>
    <row r="233" s="30" customFormat="1" ht="12.75" customHeight="1"/>
    <row r="234" s="30" customFormat="1" ht="12.75" customHeight="1"/>
    <row r="235" s="30" customFormat="1" ht="12.75" customHeight="1"/>
    <row r="236" s="30" customFormat="1" ht="12.75" customHeight="1"/>
    <row r="237" s="30" customFormat="1" ht="12.75" customHeight="1"/>
    <row r="238" s="30" customFormat="1" ht="12.75" customHeight="1"/>
    <row r="239" s="30" customFormat="1" ht="12.75" customHeight="1"/>
    <row r="240" s="30" customFormat="1" ht="12.75" customHeight="1"/>
    <row r="241" s="30" customFormat="1" ht="12.75" customHeight="1"/>
    <row r="242" s="30" customFormat="1" ht="12.75" customHeight="1"/>
    <row r="243" s="30" customFormat="1" ht="12.75" customHeight="1"/>
    <row r="244" s="30" customFormat="1" ht="12.75" customHeight="1"/>
    <row r="245" s="30" customFormat="1" ht="12.75" customHeight="1"/>
    <row r="246" s="30" customFormat="1" ht="12.75" customHeight="1"/>
    <row r="247" s="30" customFormat="1" ht="12.75" customHeight="1"/>
    <row r="248" s="30" customFormat="1" ht="12.75" customHeight="1"/>
    <row r="249" s="30" customFormat="1" ht="12.75" customHeight="1"/>
    <row r="250" s="30" customFormat="1" ht="12.75" customHeight="1"/>
    <row r="251" s="30" customFormat="1" ht="12.75" customHeight="1"/>
    <row r="252" s="30" customFormat="1" ht="12.75" customHeight="1"/>
    <row r="253" s="30" customFormat="1" ht="12.75" customHeight="1"/>
    <row r="254" s="30" customFormat="1" ht="12.75" customHeight="1"/>
    <row r="255" s="30" customFormat="1" ht="12.75" customHeight="1"/>
    <row r="256" s="30" customFormat="1" ht="12.75" customHeight="1"/>
    <row r="257" s="30" customFormat="1" ht="12.75" customHeight="1"/>
    <row r="258" s="30" customFormat="1" ht="12.75" customHeight="1"/>
    <row r="259" s="30" customFormat="1" ht="12.75" customHeight="1"/>
    <row r="260" s="30" customFormat="1" ht="12.75" customHeight="1"/>
    <row r="261" s="30" customFormat="1" ht="12.75" customHeight="1"/>
    <row r="262" s="30" customFormat="1" ht="12.75" customHeight="1"/>
    <row r="263" s="30" customFormat="1" ht="12.75" customHeight="1"/>
    <row r="264" s="30" customFormat="1" ht="12.75" customHeight="1"/>
    <row r="265" s="30" customFormat="1" ht="12.75" customHeight="1"/>
    <row r="266" s="30" customFormat="1" ht="12.75" customHeight="1"/>
    <row r="267" s="30" customFormat="1" ht="12.75" customHeight="1"/>
    <row r="268" s="30" customFormat="1" ht="12.75" customHeight="1"/>
    <row r="269" s="30" customFormat="1" ht="12.75" customHeight="1"/>
    <row r="270" s="30" customFormat="1" ht="12.75" customHeight="1"/>
    <row r="271" s="30" customFormat="1" ht="12.75" customHeight="1"/>
    <row r="272" s="30" customFormat="1" ht="12.75" customHeight="1"/>
    <row r="273" s="30" customFormat="1" ht="12.75" customHeight="1"/>
    <row r="274" s="30" customFormat="1" ht="12.75" customHeight="1"/>
    <row r="275" s="30" customFormat="1" ht="12.75" customHeight="1"/>
    <row r="276" s="30" customFormat="1" ht="12.75" customHeight="1"/>
    <row r="277" s="30" customFormat="1" ht="12.75" customHeight="1"/>
    <row r="278" s="30" customFormat="1" ht="12.75" customHeight="1"/>
    <row r="279" s="30" customFormat="1" ht="12.75" customHeight="1"/>
    <row r="280" s="30" customFormat="1" ht="12.75" customHeight="1"/>
    <row r="281" s="30" customFormat="1" ht="12.75" customHeight="1"/>
    <row r="282" s="30" customFormat="1" ht="12.75" customHeight="1"/>
    <row r="283" s="30" customFormat="1" ht="12.75" customHeight="1"/>
    <row r="284" s="30" customFormat="1" ht="12.75" customHeight="1"/>
    <row r="285" s="30" customFormat="1" ht="12.75" customHeight="1"/>
    <row r="286" s="30" customFormat="1" ht="12.75" customHeight="1"/>
    <row r="287" s="30" customFormat="1" ht="12.75" customHeight="1"/>
    <row r="288" s="30" customFormat="1" ht="12.75" customHeight="1"/>
    <row r="289" s="30" customFormat="1" ht="12.75" customHeight="1"/>
    <row r="290" s="30" customFormat="1" ht="12.75" customHeight="1"/>
    <row r="291" s="30" customFormat="1" ht="12.75" customHeight="1"/>
    <row r="292" s="30" customFormat="1" ht="12.75" customHeight="1"/>
    <row r="293" s="30" customFormat="1" ht="12.75" customHeight="1"/>
    <row r="294" s="30" customFormat="1" ht="12.75" customHeight="1"/>
    <row r="295" s="30" customFormat="1" ht="12.75" customHeight="1"/>
    <row r="296" s="30" customFormat="1" ht="12.75" customHeight="1"/>
    <row r="297" s="30" customFormat="1" ht="12.75" customHeight="1"/>
    <row r="298" s="30" customFormat="1" ht="12.75" customHeight="1"/>
    <row r="299" s="30" customFormat="1" ht="12.75" customHeight="1"/>
    <row r="300" s="30" customFormat="1" ht="12.75" customHeight="1"/>
    <row r="301" s="30" customFormat="1" ht="12.75" customHeight="1"/>
    <row r="302" s="30" customFormat="1" ht="12.75" customHeight="1"/>
    <row r="303" s="30" customFormat="1" ht="12.75" customHeight="1"/>
    <row r="304" s="30" customFormat="1" ht="12.75" customHeight="1"/>
    <row r="305" s="30" customFormat="1" ht="12.75" customHeight="1"/>
    <row r="306" s="30" customFormat="1" ht="12.75" customHeight="1"/>
    <row r="307" s="30" customFormat="1" ht="12.75" customHeight="1"/>
    <row r="308" s="30" customFormat="1" ht="12.75" customHeight="1"/>
    <row r="309" s="30" customFormat="1" ht="12.75" customHeight="1"/>
    <row r="310" s="30" customFormat="1" ht="12.75" customHeight="1"/>
    <row r="311" s="30" customFormat="1" ht="12.75" customHeight="1"/>
    <row r="312" s="30" customFormat="1" ht="12.75" customHeight="1"/>
    <row r="313" s="30" customFormat="1" ht="12.75" customHeight="1"/>
    <row r="314" s="30" customFormat="1" ht="12.75" customHeight="1"/>
    <row r="315" s="30" customFormat="1" ht="12.75" customHeight="1"/>
    <row r="316" s="30" customFormat="1" ht="12.75" customHeight="1"/>
    <row r="317" s="30" customFormat="1" ht="12.75" customHeight="1"/>
    <row r="318" s="30" customFormat="1" ht="12.75" customHeight="1"/>
    <row r="319" s="30" customFormat="1" ht="12.75" customHeight="1"/>
    <row r="320" s="30" customFormat="1" ht="12.75" customHeight="1"/>
    <row r="321" s="30" customFormat="1" ht="12.75" customHeight="1"/>
    <row r="322" s="30" customFormat="1" ht="12.75" customHeight="1"/>
    <row r="323" s="30" customFormat="1" ht="12.75" customHeight="1"/>
    <row r="324" s="30" customFormat="1" ht="12.75" customHeight="1"/>
    <row r="325" s="30" customFormat="1" ht="12.75" customHeight="1"/>
    <row r="326" s="30" customFormat="1" ht="12.75" customHeight="1"/>
    <row r="327" s="30" customFormat="1" ht="12.75" customHeight="1"/>
    <row r="328" s="30" customFormat="1" ht="12.75" customHeight="1"/>
    <row r="329" s="30" customFormat="1" ht="12.75" customHeight="1"/>
    <row r="330" s="30" customFormat="1" ht="12.75" customHeight="1"/>
    <row r="331" s="30" customFormat="1" ht="12.75" customHeight="1"/>
    <row r="332" s="30" customFormat="1" ht="12.75" customHeight="1"/>
    <row r="333" s="30" customFormat="1" ht="12.75" customHeight="1"/>
    <row r="334" s="30" customFormat="1" ht="12.75" customHeight="1"/>
    <row r="335" s="30" customFormat="1" ht="12.75" customHeight="1"/>
    <row r="336" s="30" customFormat="1" ht="12.75" customHeight="1"/>
    <row r="337" s="30" customFormat="1" ht="12.75" customHeight="1"/>
    <row r="338" s="30" customFormat="1" ht="12.75" customHeight="1"/>
    <row r="339" s="30" customFormat="1" ht="12.75" customHeight="1"/>
    <row r="340" s="30" customFormat="1" ht="12.75" customHeight="1"/>
    <row r="341" s="30" customFormat="1" ht="12.75" customHeight="1"/>
    <row r="342" s="30" customFormat="1" ht="12.75" customHeight="1"/>
    <row r="343" s="30" customFormat="1" ht="12.75" customHeight="1"/>
    <row r="344" s="30" customFormat="1" ht="12.75" customHeight="1"/>
    <row r="345" s="30" customFormat="1" ht="12.75" customHeight="1"/>
    <row r="346" s="30" customFormat="1" ht="12.75" customHeight="1"/>
    <row r="347" s="30" customFormat="1" ht="12.75" customHeight="1"/>
    <row r="348" s="30" customFormat="1" ht="12.75" customHeight="1"/>
    <row r="349" s="30" customFormat="1" ht="12.75" customHeight="1"/>
    <row r="350" s="30" customFormat="1" ht="12.75" customHeight="1"/>
    <row r="351" s="30" customFormat="1" ht="12.75" customHeight="1"/>
    <row r="352" s="30" customFormat="1" ht="12.75" customHeight="1"/>
    <row r="353" s="30" customFormat="1" ht="12.75" customHeight="1"/>
    <row r="354" s="30" customFormat="1" ht="12.75" customHeight="1"/>
    <row r="355" s="30" customFormat="1" ht="12.75" customHeight="1"/>
    <row r="356" s="30" customFormat="1" ht="12.75" customHeight="1"/>
    <row r="357" s="30" customFormat="1" ht="12.75" customHeight="1"/>
    <row r="358" s="30" customFormat="1" ht="12.75" customHeight="1"/>
    <row r="359" s="30" customFormat="1" ht="12.75" customHeight="1"/>
    <row r="360" s="30" customFormat="1" ht="12.75" customHeight="1"/>
    <row r="361" s="30" customFormat="1" ht="12.75" customHeight="1"/>
    <row r="362" s="30" customFormat="1" ht="12.75" customHeight="1"/>
    <row r="363" s="30" customFormat="1" ht="12.75" customHeight="1"/>
    <row r="364" s="30" customFormat="1" ht="12.75" customHeight="1"/>
    <row r="365" s="30" customFormat="1" ht="12.75" customHeight="1"/>
    <row r="366" s="30" customFormat="1" ht="12.75" customHeight="1"/>
    <row r="367" s="30" customFormat="1" ht="12.75" customHeight="1"/>
    <row r="368" s="30" customFormat="1" ht="12.75" customHeight="1"/>
    <row r="369" s="30" customFormat="1" ht="12.75" customHeight="1"/>
    <row r="370" s="30" customFormat="1" ht="12.75" customHeight="1"/>
    <row r="371" s="30" customFormat="1" ht="12.75" customHeight="1"/>
    <row r="372" s="30" customFormat="1" ht="12.75" customHeight="1"/>
    <row r="373" s="30" customFormat="1" ht="12.75" customHeight="1"/>
    <row r="374" s="30" customFormat="1" ht="12.75" customHeight="1"/>
    <row r="375" s="30" customFormat="1" ht="12.75" customHeight="1"/>
    <row r="376" s="30" customFormat="1" ht="12.75" customHeight="1"/>
    <row r="377" s="30" customFormat="1" ht="12.75" customHeight="1"/>
    <row r="378" s="30" customFormat="1" ht="12.75" customHeight="1"/>
    <row r="379" s="30" customFormat="1" ht="12.75" customHeight="1"/>
    <row r="380" s="30" customFormat="1" ht="12.75" customHeight="1"/>
    <row r="381" s="30" customFormat="1" ht="12.75" customHeight="1"/>
    <row r="382" s="30" customFormat="1" ht="12.75" customHeight="1"/>
    <row r="383" s="30" customFormat="1" ht="12.75" customHeight="1"/>
    <row r="384" s="30" customFormat="1" ht="12.75" customHeight="1"/>
    <row r="385" s="30" customFormat="1" ht="12.75" customHeight="1"/>
    <row r="386" s="30" customFormat="1" ht="12.75" customHeight="1"/>
    <row r="387" s="30" customFormat="1" ht="12.75" customHeight="1"/>
    <row r="388" s="30" customFormat="1" ht="12.75" customHeight="1"/>
    <row r="389" s="30" customFormat="1" ht="12.75" customHeight="1"/>
    <row r="390" s="30" customFormat="1" ht="12.75" customHeight="1"/>
    <row r="391" s="30" customFormat="1" ht="12.75" customHeight="1"/>
    <row r="392" s="30" customFormat="1" ht="12.75" customHeight="1"/>
    <row r="393" s="30" customFormat="1" ht="12.75" customHeight="1"/>
    <row r="394" s="30" customFormat="1" ht="12.75" customHeight="1"/>
    <row r="395" s="30" customFormat="1" ht="12.75" customHeight="1"/>
    <row r="396" s="30" customFormat="1" ht="12.75" customHeight="1"/>
    <row r="397" s="30" customFormat="1" ht="12.75" customHeight="1"/>
    <row r="398" s="30" customFormat="1" ht="12.75" customHeight="1"/>
    <row r="399" s="30" customFormat="1" ht="12.75" customHeight="1"/>
    <row r="400" s="30" customFormat="1" ht="12.75" customHeight="1"/>
    <row r="401" s="30" customFormat="1" ht="12.75" customHeight="1"/>
    <row r="402" s="30" customFormat="1" ht="12.75" customHeight="1"/>
    <row r="403" s="30" customFormat="1" ht="12.75" customHeight="1"/>
    <row r="404" s="30" customFormat="1" ht="12.75" customHeight="1"/>
    <row r="405" s="30" customFormat="1" ht="12.75" customHeight="1"/>
    <row r="406" s="30" customFormat="1" ht="12.75" customHeight="1"/>
    <row r="407" s="30" customFormat="1" ht="12.75" customHeight="1"/>
    <row r="408" s="30" customFormat="1" ht="12.75" customHeight="1"/>
    <row r="409" s="30" customFormat="1" ht="12.75" customHeight="1"/>
    <row r="410" s="30" customFormat="1" ht="12.75" customHeight="1"/>
    <row r="411" s="30" customFormat="1" ht="12.75" customHeight="1"/>
    <row r="412" s="30" customFormat="1" ht="12.75" customHeight="1"/>
    <row r="413" s="30" customFormat="1" ht="12.75" customHeight="1"/>
    <row r="414" s="30" customFormat="1" ht="12.75" customHeight="1"/>
    <row r="415" s="30" customFormat="1" ht="12.75" customHeight="1"/>
    <row r="416" s="30" customFormat="1" ht="12.75" customHeight="1"/>
    <row r="417" s="30" customFormat="1" ht="12.75" customHeight="1"/>
    <row r="418" s="30" customFormat="1" ht="12.75" customHeight="1"/>
    <row r="419" s="30" customFormat="1" ht="12.75" customHeight="1"/>
    <row r="420" s="30" customFormat="1" ht="12.75" customHeight="1"/>
    <row r="421" s="30" customFormat="1" ht="12.75" customHeight="1"/>
    <row r="422" s="30" customFormat="1" ht="12.75" customHeight="1"/>
    <row r="423" s="30" customFormat="1" ht="12.75" customHeight="1"/>
    <row r="424" s="30" customFormat="1" ht="12.75" customHeight="1"/>
    <row r="425" s="30" customFormat="1" ht="12.75" customHeight="1"/>
    <row r="426" s="30" customFormat="1" ht="12.75" customHeight="1"/>
    <row r="427" s="30" customFormat="1" ht="12.75" customHeight="1"/>
    <row r="428" s="30" customFormat="1" ht="12.75" customHeight="1"/>
    <row r="429" s="30" customFormat="1" ht="12.75" customHeight="1"/>
    <row r="430" s="30" customFormat="1" ht="12.75" customHeight="1"/>
    <row r="431" s="30" customFormat="1" ht="12.75" customHeight="1"/>
    <row r="432" s="30" customFormat="1" ht="12.75" customHeight="1"/>
    <row r="433" s="30" customFormat="1" ht="12.75" customHeight="1"/>
    <row r="434" s="30" customFormat="1" ht="12.75" customHeight="1"/>
    <row r="435" s="30" customFormat="1" ht="12.75" customHeight="1"/>
    <row r="436" s="30" customFormat="1" ht="12.75" customHeight="1"/>
    <row r="437" s="30" customFormat="1" ht="12.75" customHeight="1"/>
    <row r="438" s="30" customFormat="1" ht="12.75" customHeight="1"/>
    <row r="439" s="30" customFormat="1" ht="12.75" customHeight="1"/>
    <row r="440" s="30" customFormat="1" ht="12.75" customHeight="1"/>
    <row r="441" s="30" customFormat="1" ht="12.75" customHeight="1"/>
    <row r="442" s="30" customFormat="1" ht="12.75" customHeight="1"/>
    <row r="443" s="30" customFormat="1" ht="12.75" customHeight="1"/>
    <row r="444" s="30" customFormat="1" ht="12.75" customHeight="1"/>
    <row r="445" s="30" customFormat="1" ht="12.75" customHeight="1"/>
    <row r="446" s="30" customFormat="1" ht="12.75" customHeight="1"/>
    <row r="447" s="30" customFormat="1" ht="12.75" customHeight="1"/>
    <row r="448" s="30" customFormat="1" ht="12.75" customHeight="1"/>
    <row r="449" s="30" customFormat="1" ht="12.75" customHeight="1"/>
    <row r="450" s="30" customFormat="1" ht="12.75" customHeight="1"/>
    <row r="451" s="30" customFormat="1" ht="12.75" customHeight="1"/>
    <row r="452" s="30" customFormat="1" ht="12.75" customHeight="1"/>
    <row r="453" s="30" customFormat="1" ht="12.75" customHeight="1"/>
    <row r="454" s="30" customFormat="1" ht="12.75" customHeight="1"/>
    <row r="455" s="30" customFormat="1" ht="12.75" customHeight="1"/>
    <row r="456" s="30" customFormat="1" ht="12.75" customHeight="1"/>
    <row r="457" s="30" customFormat="1" ht="12.75" customHeight="1"/>
    <row r="458" s="30" customFormat="1" ht="12.75" customHeight="1"/>
    <row r="459" s="30" customFormat="1" ht="12.75" customHeight="1"/>
    <row r="460" s="30" customFormat="1" ht="12.75" customHeight="1"/>
    <row r="461" s="30" customFormat="1" ht="12.75" customHeight="1"/>
    <row r="462" s="30" customFormat="1" ht="12.75" customHeight="1"/>
    <row r="463" s="30" customFormat="1" ht="12.75" customHeight="1"/>
    <row r="464" s="30" customFormat="1" ht="12.75" customHeight="1"/>
    <row r="465" s="30" customFormat="1" ht="12.75" customHeight="1"/>
    <row r="466" s="30" customFormat="1" ht="12.75" customHeight="1"/>
    <row r="467" s="30" customFormat="1" ht="12.75" customHeight="1"/>
    <row r="468" s="30" customFormat="1" ht="12.75" customHeight="1"/>
    <row r="469" s="30" customFormat="1" ht="12.75" customHeight="1"/>
    <row r="470" s="30" customFormat="1" ht="12.75" customHeight="1"/>
    <row r="471" s="30" customFormat="1" ht="12.75" customHeight="1"/>
    <row r="472" s="30" customFormat="1" ht="12.75" customHeight="1"/>
    <row r="473" s="30" customFormat="1" ht="12.75" customHeight="1"/>
    <row r="474" s="30" customFormat="1" ht="12.75" customHeight="1"/>
    <row r="475" s="30" customFormat="1" ht="12.75" customHeight="1"/>
    <row r="476" s="30" customFormat="1" ht="12.75" customHeight="1"/>
    <row r="477" s="30" customFormat="1" ht="12.75" customHeight="1"/>
    <row r="478" s="30" customFormat="1" ht="12.75" customHeight="1"/>
    <row r="479" s="30" customFormat="1" ht="12.75" customHeight="1"/>
    <row r="480" s="30" customFormat="1" ht="12.75" customHeight="1"/>
    <row r="481" s="30" customFormat="1" ht="12.75" customHeight="1"/>
    <row r="482" s="30" customFormat="1" ht="12.75" customHeight="1"/>
    <row r="483" s="30" customFormat="1" ht="12.75" customHeight="1"/>
    <row r="484" s="30" customFormat="1" ht="12.75" customHeight="1"/>
    <row r="485" s="30" customFormat="1" ht="12.75" customHeight="1"/>
    <row r="486" s="30" customFormat="1" ht="12.75" customHeight="1"/>
    <row r="487" s="30" customFormat="1" ht="12.75" customHeight="1"/>
    <row r="488" s="30" customFormat="1" ht="12.75" customHeight="1"/>
    <row r="489" s="30" customFormat="1" ht="12.75" customHeight="1"/>
    <row r="490" s="30" customFormat="1" ht="12.75" customHeight="1"/>
    <row r="491" s="30" customFormat="1" ht="12.75" customHeight="1"/>
    <row r="492" s="30" customFormat="1" ht="12.75" customHeight="1"/>
    <row r="493" s="30" customFormat="1" ht="12.75" customHeight="1"/>
    <row r="494" s="30" customFormat="1" ht="12.75" customHeight="1"/>
    <row r="495" s="30" customFormat="1" ht="12.75" customHeight="1"/>
    <row r="496" s="30" customFormat="1" ht="12.75" customHeight="1"/>
    <row r="497" s="30" customFormat="1" ht="12.75" customHeight="1"/>
    <row r="498" s="30" customFormat="1" ht="12.75" customHeight="1"/>
    <row r="499" s="30" customFormat="1" ht="12.75" customHeight="1"/>
    <row r="500" s="30" customFormat="1" ht="12.75" customHeight="1"/>
    <row r="501" s="30" customFormat="1" ht="12.75" customHeight="1"/>
    <row r="502" s="30" customFormat="1" ht="12.75" customHeight="1"/>
    <row r="503" s="30" customFormat="1" ht="12.75" customHeight="1"/>
    <row r="504" s="30" customFormat="1" ht="12.75" customHeight="1"/>
    <row r="505" s="30" customFormat="1" ht="12.75" customHeight="1"/>
    <row r="506" s="30" customFormat="1" ht="12.75" customHeight="1"/>
    <row r="507" s="30" customFormat="1" ht="12.75" customHeight="1"/>
    <row r="508" s="30" customFormat="1" ht="12.75" customHeight="1"/>
    <row r="509" s="30" customFormat="1" ht="12.75" customHeight="1"/>
    <row r="510" s="30" customFormat="1" ht="12.75" customHeight="1"/>
    <row r="511" s="30" customFormat="1" ht="12.75" customHeight="1"/>
    <row r="512" s="30" customFormat="1" ht="12.75" customHeight="1"/>
    <row r="513" s="30" customFormat="1" ht="12.75" customHeight="1"/>
    <row r="514" s="30" customFormat="1" ht="12.75" customHeight="1"/>
    <row r="515" s="30" customFormat="1" ht="12.75" customHeight="1"/>
    <row r="516" s="30" customFormat="1" ht="12.75" customHeight="1"/>
    <row r="517" s="30" customFormat="1" ht="12.75" customHeight="1"/>
    <row r="518" s="30" customFormat="1" ht="12.75" customHeight="1"/>
    <row r="519" s="30" customFormat="1" ht="12.75" customHeight="1"/>
    <row r="520" s="30" customFormat="1" ht="12.75" customHeight="1"/>
    <row r="521" s="30" customFormat="1" ht="12.75" customHeight="1"/>
    <row r="522" s="30" customFormat="1" ht="12.75" customHeight="1"/>
    <row r="523" s="30" customFormat="1" ht="12.75" customHeight="1"/>
    <row r="524" s="30" customFormat="1" ht="12.75" customHeight="1"/>
    <row r="525" s="30" customFormat="1" ht="12.75" customHeight="1"/>
    <row r="526" s="30" customFormat="1" ht="12.75" customHeight="1"/>
    <row r="527" s="30" customFormat="1" ht="12.75" customHeight="1"/>
    <row r="528" s="30" customFormat="1" ht="12.75" customHeight="1"/>
    <row r="529" s="30" customFormat="1" ht="12.75" customHeight="1"/>
    <row r="530" s="30" customFormat="1" ht="12.75" customHeight="1"/>
    <row r="531" s="30" customFormat="1" ht="12.75" customHeight="1"/>
    <row r="532" s="30" customFormat="1" ht="12.75" customHeight="1"/>
    <row r="533" s="30" customFormat="1" ht="12.75" customHeight="1"/>
    <row r="534" s="30" customFormat="1" ht="12.75" customHeight="1"/>
    <row r="535" s="30" customFormat="1" ht="12.75" customHeight="1"/>
    <row r="536" s="30" customFormat="1" ht="12.75" customHeight="1"/>
    <row r="537" s="30" customFormat="1" ht="12.75" customHeight="1"/>
    <row r="538" s="30" customFormat="1" ht="12.75" customHeight="1"/>
    <row r="539" s="30" customFormat="1" ht="12.75" customHeight="1"/>
    <row r="540" s="30" customFormat="1" ht="12.75" customHeight="1"/>
    <row r="541" s="30" customFormat="1" ht="12.75" customHeight="1"/>
    <row r="542" s="30" customFormat="1" ht="12.75" customHeight="1"/>
    <row r="543" s="30" customFormat="1" ht="12.75" customHeight="1"/>
    <row r="544" s="30" customFormat="1" ht="12.75" customHeight="1"/>
    <row r="545" s="30" customFormat="1" ht="12.75" customHeight="1"/>
    <row r="546" s="30" customFormat="1" ht="12.75" customHeight="1"/>
    <row r="547" s="30" customFormat="1" ht="12.75" customHeight="1"/>
    <row r="548" s="30" customFormat="1" ht="12.75" customHeight="1"/>
    <row r="549" s="30" customFormat="1" ht="12.75" customHeight="1"/>
    <row r="550" s="30" customFormat="1" ht="12.75" customHeight="1"/>
    <row r="551" s="30" customFormat="1" ht="12.75" customHeight="1"/>
    <row r="552" s="30" customFormat="1" ht="12.75" customHeight="1"/>
    <row r="553" s="30" customFormat="1" ht="12.75" customHeight="1"/>
    <row r="554" s="30" customFormat="1" ht="12.75" customHeight="1"/>
    <row r="555" s="30" customFormat="1" ht="12.75" customHeight="1"/>
    <row r="556" s="30" customFormat="1" ht="12.75" customHeight="1"/>
    <row r="557" s="30" customFormat="1" ht="12.75" customHeight="1"/>
    <row r="558" s="30" customFormat="1" ht="12.75" customHeight="1"/>
    <row r="559" s="30" customFormat="1" ht="12.75" customHeight="1"/>
    <row r="560" s="30" customFormat="1" ht="12.75" customHeight="1"/>
    <row r="561" s="30" customFormat="1" ht="12.75" customHeight="1"/>
    <row r="562" s="30" customFormat="1" ht="12.75" customHeight="1"/>
    <row r="563" s="30" customFormat="1" ht="12.75" customHeight="1"/>
    <row r="564" s="30" customFormat="1" ht="12.75" customHeight="1"/>
    <row r="565" s="30" customFormat="1" ht="12.75" customHeight="1"/>
    <row r="566" s="30" customFormat="1" ht="12.75" customHeight="1"/>
    <row r="567" s="30" customFormat="1" ht="12.75" customHeight="1"/>
    <row r="568" s="30" customFormat="1" ht="12.75" customHeight="1"/>
    <row r="569" s="30" customFormat="1" ht="12.75" customHeight="1"/>
    <row r="570" s="30" customFormat="1" ht="12.75" customHeight="1"/>
    <row r="571" s="30" customFormat="1" ht="12.75" customHeight="1"/>
    <row r="572" s="30" customFormat="1" ht="12.75" customHeight="1"/>
    <row r="573" s="30" customFormat="1" ht="12.75" customHeight="1"/>
    <row r="574" s="30" customFormat="1" ht="12.75" customHeight="1"/>
    <row r="575" s="30" customFormat="1" ht="12.75" customHeight="1"/>
    <row r="576" s="30" customFormat="1" ht="12.75" customHeight="1"/>
  </sheetData>
  <mergeCells count="5">
    <mergeCell ref="A1:F1"/>
    <mergeCell ref="A26:C26"/>
    <mergeCell ref="D26:F26"/>
    <mergeCell ref="A3:A5"/>
    <mergeCell ref="F3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7">
      <selection activeCell="L22" sqref="L22"/>
    </sheetView>
  </sheetViews>
  <sheetFormatPr defaultColWidth="9.140625" defaultRowHeight="12.75"/>
  <cols>
    <col min="1" max="1" width="11.28125" style="4" customWidth="1"/>
    <col min="2" max="2" width="11.00390625" style="4" customWidth="1"/>
    <col min="3" max="3" width="11.57421875" style="4" customWidth="1"/>
    <col min="4" max="4" width="11.8515625" style="4" customWidth="1"/>
    <col min="5" max="5" width="12.28125" style="4" customWidth="1"/>
    <col min="6" max="6" width="14.8515625" style="4" customWidth="1"/>
    <col min="7" max="7" width="11.8515625" style="4" customWidth="1"/>
    <col min="8" max="8" width="14.140625" style="4" customWidth="1"/>
    <col min="9" max="9" width="14.421875" style="4" customWidth="1"/>
    <col min="10" max="10" width="11.57421875" style="4" customWidth="1"/>
    <col min="11" max="11" width="13.57421875" style="4" customWidth="1"/>
    <col min="12" max="12" width="15.8515625" style="4" customWidth="1"/>
    <col min="13" max="13" width="10.8515625" style="4" customWidth="1"/>
    <col min="14" max="14" width="0.13671875" style="4" hidden="1" customWidth="1"/>
    <col min="15" max="16384" width="9.140625" style="4" customWidth="1"/>
  </cols>
  <sheetData>
    <row r="1" spans="1:13" ht="32.25" customHeight="1">
      <c r="A1" s="389" t="s">
        <v>383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18" customHeight="1">
      <c r="A2" s="81" t="s">
        <v>384</v>
      </c>
      <c r="B2" s="3"/>
      <c r="C2" s="23"/>
      <c r="D2" s="23"/>
      <c r="E2" s="23"/>
      <c r="F2" s="23"/>
      <c r="G2" s="23"/>
      <c r="H2" s="23"/>
      <c r="I2" s="23"/>
      <c r="J2" s="23"/>
      <c r="L2" s="24"/>
      <c r="M2" s="5" t="s">
        <v>385</v>
      </c>
    </row>
    <row r="3" spans="1:13" ht="24.75" customHeight="1">
      <c r="A3" s="357" t="s">
        <v>583</v>
      </c>
      <c r="B3" s="14" t="s">
        <v>386</v>
      </c>
      <c r="C3" s="8" t="s">
        <v>387</v>
      </c>
      <c r="D3" s="14" t="s">
        <v>388</v>
      </c>
      <c r="E3" s="8" t="s">
        <v>389</v>
      </c>
      <c r="F3" s="14" t="s">
        <v>390</v>
      </c>
      <c r="G3" s="8" t="s">
        <v>391</v>
      </c>
      <c r="H3" s="82" t="s">
        <v>392</v>
      </c>
      <c r="I3" s="82" t="s">
        <v>393</v>
      </c>
      <c r="J3" s="8" t="s">
        <v>394</v>
      </c>
      <c r="K3" s="14" t="s">
        <v>395</v>
      </c>
      <c r="L3" s="14" t="s">
        <v>396</v>
      </c>
      <c r="M3" s="367" t="s">
        <v>596</v>
      </c>
    </row>
    <row r="4" spans="1:13" ht="24.75" customHeight="1">
      <c r="A4" s="300"/>
      <c r="B4" s="15"/>
      <c r="C4" s="39" t="s">
        <v>397</v>
      </c>
      <c r="D4" s="16" t="s">
        <v>398</v>
      </c>
      <c r="E4" s="9" t="s">
        <v>399</v>
      </c>
      <c r="F4" s="16" t="s">
        <v>400</v>
      </c>
      <c r="G4" s="39" t="s">
        <v>401</v>
      </c>
      <c r="H4" s="16" t="s">
        <v>402</v>
      </c>
      <c r="I4" s="16" t="s">
        <v>403</v>
      </c>
      <c r="J4" s="39" t="s">
        <v>404</v>
      </c>
      <c r="K4" s="16" t="s">
        <v>403</v>
      </c>
      <c r="L4" s="16" t="s">
        <v>405</v>
      </c>
      <c r="M4" s="356"/>
    </row>
    <row r="5" spans="1:13" ht="24.75" customHeight="1">
      <c r="A5" s="300"/>
      <c r="B5" s="15"/>
      <c r="C5" s="9"/>
      <c r="D5" s="15"/>
      <c r="E5" s="9" t="s">
        <v>406</v>
      </c>
      <c r="F5" s="41" t="s">
        <v>407</v>
      </c>
      <c r="G5" s="9" t="s">
        <v>408</v>
      </c>
      <c r="H5" s="15"/>
      <c r="I5" s="15" t="s">
        <v>409</v>
      </c>
      <c r="J5" s="9"/>
      <c r="K5" s="15"/>
      <c r="L5" s="83"/>
      <c r="M5" s="356"/>
    </row>
    <row r="6" spans="1:13" ht="24.75" customHeight="1">
      <c r="A6" s="300"/>
      <c r="B6" s="15"/>
      <c r="C6" s="9"/>
      <c r="D6" s="15"/>
      <c r="E6" s="84" t="s">
        <v>410</v>
      </c>
      <c r="F6" s="15" t="s">
        <v>411</v>
      </c>
      <c r="G6" s="9" t="s">
        <v>412</v>
      </c>
      <c r="H6" s="15"/>
      <c r="I6" s="15" t="s">
        <v>413</v>
      </c>
      <c r="J6" s="109" t="s">
        <v>597</v>
      </c>
      <c r="K6" s="15" t="s">
        <v>415</v>
      </c>
      <c r="L6" s="15" t="s">
        <v>416</v>
      </c>
      <c r="M6" s="356"/>
    </row>
    <row r="7" spans="1:13" ht="24.75" customHeight="1">
      <c r="A7" s="300"/>
      <c r="B7" s="15"/>
      <c r="C7" s="9" t="s">
        <v>417</v>
      </c>
      <c r="D7" s="41" t="s">
        <v>418</v>
      </c>
      <c r="E7" s="9" t="s">
        <v>419</v>
      </c>
      <c r="F7" s="15" t="s">
        <v>420</v>
      </c>
      <c r="G7" s="84" t="s">
        <v>421</v>
      </c>
      <c r="H7" s="15" t="s">
        <v>422</v>
      </c>
      <c r="I7" s="15" t="s">
        <v>423</v>
      </c>
      <c r="J7" s="9" t="s">
        <v>424</v>
      </c>
      <c r="K7" s="15" t="s">
        <v>425</v>
      </c>
      <c r="L7" s="41" t="s">
        <v>426</v>
      </c>
      <c r="M7" s="356"/>
    </row>
    <row r="8" spans="1:13" ht="24.75" customHeight="1">
      <c r="A8" s="343"/>
      <c r="B8" s="17" t="s">
        <v>7</v>
      </c>
      <c r="C8" s="13" t="s">
        <v>427</v>
      </c>
      <c r="D8" s="17" t="s">
        <v>428</v>
      </c>
      <c r="E8" s="13" t="s">
        <v>429</v>
      </c>
      <c r="F8" s="17" t="s">
        <v>410</v>
      </c>
      <c r="G8" s="13" t="s">
        <v>430</v>
      </c>
      <c r="H8" s="17" t="s">
        <v>431</v>
      </c>
      <c r="I8" s="17" t="s">
        <v>432</v>
      </c>
      <c r="J8" s="13" t="s">
        <v>433</v>
      </c>
      <c r="K8" s="17" t="s">
        <v>434</v>
      </c>
      <c r="L8" s="17" t="s">
        <v>435</v>
      </c>
      <c r="M8" s="341"/>
    </row>
    <row r="9" spans="1:13" s="116" customFormat="1" ht="18" customHeight="1">
      <c r="A9" s="150" t="s">
        <v>85</v>
      </c>
      <c r="B9" s="257">
        <v>44730</v>
      </c>
      <c r="C9" s="258">
        <v>32813</v>
      </c>
      <c r="D9" s="280">
        <v>345</v>
      </c>
      <c r="E9" s="258">
        <v>6830</v>
      </c>
      <c r="F9" s="155">
        <v>0</v>
      </c>
      <c r="G9" s="317">
        <v>167</v>
      </c>
      <c r="H9" s="317">
        <v>334</v>
      </c>
      <c r="I9" s="322">
        <v>365</v>
      </c>
      <c r="J9" s="329">
        <v>3111</v>
      </c>
      <c r="K9" s="317">
        <v>736</v>
      </c>
      <c r="L9" s="326">
        <v>29</v>
      </c>
      <c r="M9" s="150" t="s">
        <v>85</v>
      </c>
    </row>
    <row r="10" spans="1:13" s="116" customFormat="1" ht="18" customHeight="1">
      <c r="A10" s="150" t="s">
        <v>86</v>
      </c>
      <c r="B10" s="257">
        <v>44632</v>
      </c>
      <c r="C10" s="258">
        <v>31705</v>
      </c>
      <c r="D10" s="280">
        <v>138</v>
      </c>
      <c r="E10" s="258">
        <v>7005</v>
      </c>
      <c r="F10" s="155">
        <v>0</v>
      </c>
      <c r="G10" s="317">
        <v>48</v>
      </c>
      <c r="H10" s="317">
        <v>815</v>
      </c>
      <c r="I10" s="322">
        <v>725</v>
      </c>
      <c r="J10" s="329">
        <v>3419</v>
      </c>
      <c r="K10" s="317">
        <v>750</v>
      </c>
      <c r="L10" s="326">
        <v>27</v>
      </c>
      <c r="M10" s="150" t="s">
        <v>86</v>
      </c>
    </row>
    <row r="11" spans="1:13" s="116" customFormat="1" ht="18" customHeight="1">
      <c r="A11" s="150" t="s">
        <v>87</v>
      </c>
      <c r="B11" s="257">
        <v>58578.164000000004</v>
      </c>
      <c r="C11" s="258">
        <v>41082.693</v>
      </c>
      <c r="D11" s="280">
        <v>201.229</v>
      </c>
      <c r="E11" s="258">
        <v>10240.234999999999</v>
      </c>
      <c r="F11" s="155">
        <v>0</v>
      </c>
      <c r="G11" s="317">
        <v>14.463999999999999</v>
      </c>
      <c r="H11" s="317">
        <v>746.955</v>
      </c>
      <c r="I11" s="322">
        <v>2089.3529999999996</v>
      </c>
      <c r="J11" s="329">
        <v>4046.9379999999996</v>
      </c>
      <c r="K11" s="317">
        <v>144.555</v>
      </c>
      <c r="L11" s="326">
        <v>11.742</v>
      </c>
      <c r="M11" s="150" t="s">
        <v>87</v>
      </c>
    </row>
    <row r="12" spans="1:13" s="116" customFormat="1" ht="18" customHeight="1">
      <c r="A12" s="150" t="s">
        <v>88</v>
      </c>
      <c r="B12" s="257">
        <v>69719</v>
      </c>
      <c r="C12" s="258">
        <v>46510</v>
      </c>
      <c r="D12" s="280">
        <v>550</v>
      </c>
      <c r="E12" s="258">
        <v>11069</v>
      </c>
      <c r="F12" s="155">
        <v>0</v>
      </c>
      <c r="G12" s="317">
        <v>178</v>
      </c>
      <c r="H12" s="317">
        <v>640</v>
      </c>
      <c r="I12" s="322">
        <v>1258</v>
      </c>
      <c r="J12" s="329">
        <v>9416</v>
      </c>
      <c r="K12" s="317">
        <v>88</v>
      </c>
      <c r="L12" s="326">
        <v>10</v>
      </c>
      <c r="M12" s="150" t="s">
        <v>88</v>
      </c>
    </row>
    <row r="13" spans="1:13" s="116" customFormat="1" ht="18" customHeight="1">
      <c r="A13" s="150" t="s">
        <v>23</v>
      </c>
      <c r="B13" s="257">
        <v>63282</v>
      </c>
      <c r="C13" s="258">
        <v>46140</v>
      </c>
      <c r="D13" s="280">
        <v>420</v>
      </c>
      <c r="E13" s="258">
        <v>8834</v>
      </c>
      <c r="F13" s="155">
        <v>0</v>
      </c>
      <c r="G13" s="317">
        <v>379</v>
      </c>
      <c r="H13" s="317">
        <v>756</v>
      </c>
      <c r="I13" s="322">
        <v>45</v>
      </c>
      <c r="J13" s="329">
        <v>6590</v>
      </c>
      <c r="K13" s="317">
        <v>112</v>
      </c>
      <c r="L13" s="326">
        <v>6</v>
      </c>
      <c r="M13" s="150" t="s">
        <v>23</v>
      </c>
    </row>
    <row r="14" spans="1:13" s="127" customFormat="1" ht="18" customHeight="1">
      <c r="A14" s="204" t="s">
        <v>24</v>
      </c>
      <c r="B14" s="259">
        <f>SUM(B15:B26)</f>
        <v>56766</v>
      </c>
      <c r="C14" s="260">
        <f aca="true" t="shared" si="0" ref="C14:L14">SUM(C15:C26)</f>
        <v>38571</v>
      </c>
      <c r="D14" s="281">
        <f t="shared" si="0"/>
        <v>378</v>
      </c>
      <c r="E14" s="260">
        <f t="shared" si="0"/>
        <v>8081</v>
      </c>
      <c r="F14" s="163">
        <f t="shared" si="0"/>
        <v>0</v>
      </c>
      <c r="G14" s="318">
        <f t="shared" si="0"/>
        <v>243</v>
      </c>
      <c r="H14" s="318">
        <f t="shared" si="0"/>
        <v>769</v>
      </c>
      <c r="I14" s="323">
        <f t="shared" si="0"/>
        <v>63</v>
      </c>
      <c r="J14" s="330">
        <f t="shared" si="0"/>
        <v>7108</v>
      </c>
      <c r="K14" s="318">
        <f t="shared" si="0"/>
        <v>1537</v>
      </c>
      <c r="L14" s="327">
        <f t="shared" si="0"/>
        <v>16</v>
      </c>
      <c r="M14" s="255" t="s">
        <v>24</v>
      </c>
    </row>
    <row r="15" spans="1:13" s="116" customFormat="1" ht="18" customHeight="1">
      <c r="A15" s="129" t="s">
        <v>89</v>
      </c>
      <c r="B15" s="257">
        <f>SUM(C15:L15)</f>
        <v>5393</v>
      </c>
      <c r="C15" s="258">
        <v>3965</v>
      </c>
      <c r="D15" s="280">
        <v>36</v>
      </c>
      <c r="E15" s="258">
        <v>980</v>
      </c>
      <c r="F15" s="155">
        <v>0</v>
      </c>
      <c r="G15" s="319">
        <v>44</v>
      </c>
      <c r="H15" s="319">
        <v>29</v>
      </c>
      <c r="I15" s="324">
        <v>3</v>
      </c>
      <c r="J15" s="182">
        <v>330</v>
      </c>
      <c r="K15" s="319">
        <v>5</v>
      </c>
      <c r="L15" s="328">
        <v>1</v>
      </c>
      <c r="M15" s="111" t="s">
        <v>90</v>
      </c>
    </row>
    <row r="16" spans="1:13" s="116" customFormat="1" ht="18" customHeight="1">
      <c r="A16" s="129" t="s">
        <v>91</v>
      </c>
      <c r="B16" s="257">
        <f aca="true" t="shared" si="1" ref="B16:B26">SUM(C16:L16)</f>
        <v>3797</v>
      </c>
      <c r="C16" s="258">
        <v>2990</v>
      </c>
      <c r="D16" s="280">
        <v>8</v>
      </c>
      <c r="E16" s="258">
        <v>355</v>
      </c>
      <c r="F16" s="155">
        <v>0</v>
      </c>
      <c r="G16" s="319" t="s">
        <v>534</v>
      </c>
      <c r="H16" s="319">
        <v>76</v>
      </c>
      <c r="I16" s="321" t="s">
        <v>534</v>
      </c>
      <c r="J16" s="182">
        <v>362</v>
      </c>
      <c r="K16" s="319">
        <v>4</v>
      </c>
      <c r="L16" s="328">
        <v>2</v>
      </c>
      <c r="M16" s="111" t="s">
        <v>92</v>
      </c>
    </row>
    <row r="17" spans="1:13" s="116" customFormat="1" ht="18" customHeight="1">
      <c r="A17" s="129" t="s">
        <v>93</v>
      </c>
      <c r="B17" s="257">
        <f t="shared" si="1"/>
        <v>3737</v>
      </c>
      <c r="C17" s="258">
        <v>2704</v>
      </c>
      <c r="D17" s="280">
        <v>57</v>
      </c>
      <c r="E17" s="258">
        <v>327</v>
      </c>
      <c r="F17" s="155">
        <v>0</v>
      </c>
      <c r="G17" s="319">
        <v>29</v>
      </c>
      <c r="H17" s="319">
        <v>40</v>
      </c>
      <c r="I17" s="321" t="s">
        <v>534</v>
      </c>
      <c r="J17" s="182">
        <v>547</v>
      </c>
      <c r="K17" s="319">
        <v>32</v>
      </c>
      <c r="L17" s="328">
        <v>1</v>
      </c>
      <c r="M17" s="111" t="s">
        <v>94</v>
      </c>
    </row>
    <row r="18" spans="1:13" s="116" customFormat="1" ht="18" customHeight="1">
      <c r="A18" s="129" t="s">
        <v>95</v>
      </c>
      <c r="B18" s="257">
        <f t="shared" si="1"/>
        <v>3675</v>
      </c>
      <c r="C18" s="258">
        <v>2642</v>
      </c>
      <c r="D18" s="280">
        <v>31</v>
      </c>
      <c r="E18" s="258">
        <v>410</v>
      </c>
      <c r="F18" s="155">
        <v>0</v>
      </c>
      <c r="G18" s="319" t="s">
        <v>534</v>
      </c>
      <c r="H18" s="319">
        <v>96</v>
      </c>
      <c r="I18" s="324">
        <v>19</v>
      </c>
      <c r="J18" s="182">
        <v>376</v>
      </c>
      <c r="K18" s="319">
        <v>101</v>
      </c>
      <c r="L18" s="155">
        <v>0</v>
      </c>
      <c r="M18" s="111" t="s">
        <v>96</v>
      </c>
    </row>
    <row r="19" spans="1:13" s="116" customFormat="1" ht="18" customHeight="1">
      <c r="A19" s="129" t="s">
        <v>97</v>
      </c>
      <c r="B19" s="257">
        <f t="shared" si="1"/>
        <v>3676</v>
      </c>
      <c r="C19" s="258">
        <v>2428</v>
      </c>
      <c r="D19" s="280">
        <v>47</v>
      </c>
      <c r="E19" s="258">
        <v>494</v>
      </c>
      <c r="F19" s="155">
        <v>0</v>
      </c>
      <c r="G19" s="319">
        <v>38</v>
      </c>
      <c r="H19" s="319">
        <v>44</v>
      </c>
      <c r="I19" s="324">
        <v>4</v>
      </c>
      <c r="J19" s="182">
        <v>512</v>
      </c>
      <c r="K19" s="319">
        <v>109</v>
      </c>
      <c r="L19" s="155">
        <v>0</v>
      </c>
      <c r="M19" s="111" t="s">
        <v>98</v>
      </c>
    </row>
    <row r="20" spans="1:13" s="116" customFormat="1" ht="18" customHeight="1">
      <c r="A20" s="129" t="s">
        <v>99</v>
      </c>
      <c r="B20" s="257">
        <f t="shared" si="1"/>
        <v>2694</v>
      </c>
      <c r="C20" s="258">
        <v>1103</v>
      </c>
      <c r="D20" s="280">
        <v>40</v>
      </c>
      <c r="E20" s="258">
        <v>602</v>
      </c>
      <c r="F20" s="155">
        <v>0</v>
      </c>
      <c r="G20" s="319">
        <v>16</v>
      </c>
      <c r="H20" s="319">
        <v>72</v>
      </c>
      <c r="I20" s="321" t="s">
        <v>534</v>
      </c>
      <c r="J20" s="182">
        <v>706</v>
      </c>
      <c r="K20" s="319">
        <v>155</v>
      </c>
      <c r="L20" s="155">
        <v>0</v>
      </c>
      <c r="M20" s="111" t="s">
        <v>100</v>
      </c>
    </row>
    <row r="21" spans="1:13" s="116" customFormat="1" ht="18" customHeight="1">
      <c r="A21" s="129" t="s">
        <v>101</v>
      </c>
      <c r="B21" s="257">
        <f t="shared" si="1"/>
        <v>3706</v>
      </c>
      <c r="C21" s="258">
        <v>1859</v>
      </c>
      <c r="D21" s="280">
        <v>17</v>
      </c>
      <c r="E21" s="258">
        <v>866</v>
      </c>
      <c r="F21" s="155">
        <v>0</v>
      </c>
      <c r="G21" s="319">
        <v>45</v>
      </c>
      <c r="H21" s="319">
        <v>118</v>
      </c>
      <c r="I21" s="321" t="s">
        <v>534</v>
      </c>
      <c r="J21" s="182">
        <v>698</v>
      </c>
      <c r="K21" s="319">
        <v>103</v>
      </c>
      <c r="L21" s="155">
        <v>0</v>
      </c>
      <c r="M21" s="111" t="s">
        <v>102</v>
      </c>
    </row>
    <row r="22" spans="1:13" s="116" customFormat="1" ht="18" customHeight="1">
      <c r="A22" s="129" t="s">
        <v>103</v>
      </c>
      <c r="B22" s="257">
        <f t="shared" si="1"/>
        <v>4973</v>
      </c>
      <c r="C22" s="258">
        <v>3666</v>
      </c>
      <c r="D22" s="280">
        <v>13</v>
      </c>
      <c r="E22" s="258">
        <v>712</v>
      </c>
      <c r="F22" s="155">
        <v>0</v>
      </c>
      <c r="G22" s="319" t="s">
        <v>534</v>
      </c>
      <c r="H22" s="319">
        <v>25</v>
      </c>
      <c r="I22" s="324">
        <v>4</v>
      </c>
      <c r="J22" s="182">
        <v>399</v>
      </c>
      <c r="K22" s="319">
        <v>146</v>
      </c>
      <c r="L22" s="155">
        <v>8</v>
      </c>
      <c r="M22" s="111" t="s">
        <v>104</v>
      </c>
    </row>
    <row r="23" spans="1:13" s="116" customFormat="1" ht="18" customHeight="1">
      <c r="A23" s="129" t="s">
        <v>105</v>
      </c>
      <c r="B23" s="257">
        <f t="shared" si="1"/>
        <v>4620</v>
      </c>
      <c r="C23" s="258">
        <v>3198</v>
      </c>
      <c r="D23" s="280">
        <v>35</v>
      </c>
      <c r="E23" s="258">
        <v>397</v>
      </c>
      <c r="F23" s="155">
        <v>0</v>
      </c>
      <c r="G23" s="319">
        <v>28</v>
      </c>
      <c r="H23" s="319">
        <v>79</v>
      </c>
      <c r="I23" s="324">
        <v>5</v>
      </c>
      <c r="J23" s="182">
        <v>780</v>
      </c>
      <c r="K23" s="319">
        <v>98</v>
      </c>
      <c r="L23" s="155">
        <v>0</v>
      </c>
      <c r="M23" s="111" t="s">
        <v>106</v>
      </c>
    </row>
    <row r="24" spans="1:13" s="116" customFormat="1" ht="18" customHeight="1">
      <c r="A24" s="129" t="s">
        <v>107</v>
      </c>
      <c r="B24" s="257">
        <f t="shared" si="1"/>
        <v>4831</v>
      </c>
      <c r="C24" s="258">
        <v>3686</v>
      </c>
      <c r="D24" s="280">
        <v>29</v>
      </c>
      <c r="E24" s="258">
        <v>316</v>
      </c>
      <c r="F24" s="155">
        <v>0</v>
      </c>
      <c r="G24" s="319">
        <v>13</v>
      </c>
      <c r="H24" s="319">
        <v>29</v>
      </c>
      <c r="I24" s="324">
        <v>22</v>
      </c>
      <c r="J24" s="182">
        <v>494</v>
      </c>
      <c r="K24" s="319">
        <v>240</v>
      </c>
      <c r="L24" s="155">
        <v>2</v>
      </c>
      <c r="M24" s="111" t="s">
        <v>108</v>
      </c>
    </row>
    <row r="25" spans="1:13" s="116" customFormat="1" ht="18" customHeight="1">
      <c r="A25" s="129" t="s">
        <v>109</v>
      </c>
      <c r="B25" s="257">
        <f t="shared" si="1"/>
        <v>7182</v>
      </c>
      <c r="C25" s="258">
        <v>4921</v>
      </c>
      <c r="D25" s="280">
        <v>38</v>
      </c>
      <c r="E25" s="258">
        <v>673</v>
      </c>
      <c r="F25" s="155">
        <v>0</v>
      </c>
      <c r="G25" s="319">
        <v>11</v>
      </c>
      <c r="H25" s="319">
        <v>87</v>
      </c>
      <c r="I25" s="324">
        <v>4</v>
      </c>
      <c r="J25" s="182">
        <v>1086</v>
      </c>
      <c r="K25" s="319">
        <v>361</v>
      </c>
      <c r="L25" s="155">
        <v>1</v>
      </c>
      <c r="M25" s="111" t="s">
        <v>110</v>
      </c>
    </row>
    <row r="26" spans="1:13" s="116" customFormat="1" ht="18" customHeight="1">
      <c r="A26" s="165" t="s">
        <v>111</v>
      </c>
      <c r="B26" s="261">
        <f t="shared" si="1"/>
        <v>8482</v>
      </c>
      <c r="C26" s="262">
        <v>5409</v>
      </c>
      <c r="D26" s="282">
        <v>27</v>
      </c>
      <c r="E26" s="262">
        <v>1949</v>
      </c>
      <c r="F26" s="166">
        <v>0</v>
      </c>
      <c r="G26" s="320">
        <v>19</v>
      </c>
      <c r="H26" s="320">
        <v>74</v>
      </c>
      <c r="I26" s="325">
        <v>2</v>
      </c>
      <c r="J26" s="188">
        <v>818</v>
      </c>
      <c r="K26" s="320">
        <v>183</v>
      </c>
      <c r="L26" s="256">
        <v>1</v>
      </c>
      <c r="M26" s="167" t="s">
        <v>112</v>
      </c>
    </row>
    <row r="27" spans="1:13" s="30" customFormat="1" ht="17.25" customHeight="1">
      <c r="A27" s="44" t="s">
        <v>593</v>
      </c>
      <c r="B27" s="31"/>
      <c r="C27" s="31"/>
      <c r="D27" s="107"/>
      <c r="E27" s="107"/>
      <c r="F27" s="107"/>
      <c r="G27" s="107"/>
      <c r="H27" s="107"/>
      <c r="I27" s="107"/>
      <c r="J27" s="107"/>
      <c r="K27" s="107"/>
      <c r="L27" s="390" t="s">
        <v>592</v>
      </c>
      <c r="M27" s="391"/>
    </row>
    <row r="28" spans="1:13" s="30" customFormat="1" ht="18" customHeight="1">
      <c r="A28" s="108" t="s">
        <v>594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</row>
    <row r="29" s="30" customFormat="1" ht="12.75">
      <c r="A29" s="30" t="s">
        <v>595</v>
      </c>
    </row>
  </sheetData>
  <mergeCells count="4">
    <mergeCell ref="A1:M1"/>
    <mergeCell ref="A3:A8"/>
    <mergeCell ref="M3:M8"/>
    <mergeCell ref="L27:M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"/>
  <sheetViews>
    <sheetView zoomScaleSheetLayoutView="100" workbookViewId="0" topLeftCell="A7">
      <selection activeCell="J20" sqref="J20"/>
    </sheetView>
  </sheetViews>
  <sheetFormatPr defaultColWidth="9.140625" defaultRowHeight="12.75"/>
  <cols>
    <col min="1" max="1" width="11.8515625" style="4" customWidth="1"/>
    <col min="2" max="2" width="10.140625" style="4" customWidth="1"/>
    <col min="3" max="3" width="10.7109375" style="4" customWidth="1"/>
    <col min="4" max="4" width="11.00390625" style="4" customWidth="1"/>
    <col min="5" max="5" width="12.421875" style="4" customWidth="1"/>
    <col min="6" max="6" width="13.8515625" style="4" customWidth="1"/>
    <col min="7" max="7" width="11.421875" style="4" customWidth="1"/>
    <col min="8" max="9" width="14.7109375" style="4" customWidth="1"/>
    <col min="10" max="10" width="13.7109375" style="4" customWidth="1"/>
    <col min="11" max="11" width="14.140625" style="4" customWidth="1"/>
    <col min="12" max="12" width="15.7109375" style="4" customWidth="1"/>
    <col min="13" max="13" width="11.00390625" style="4" customWidth="1"/>
    <col min="14" max="16384" width="9.140625" style="4" customWidth="1"/>
  </cols>
  <sheetData>
    <row r="1" spans="1:13" ht="32.25" customHeight="1">
      <c r="A1" s="389" t="s">
        <v>437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18" customHeight="1">
      <c r="A2" s="81" t="s">
        <v>384</v>
      </c>
      <c r="B2" s="3"/>
      <c r="C2" s="23"/>
      <c r="D2" s="23"/>
      <c r="E2" s="23"/>
      <c r="F2" s="23"/>
      <c r="G2" s="23"/>
      <c r="H2" s="23"/>
      <c r="I2" s="23"/>
      <c r="J2" s="23"/>
      <c r="L2" s="3"/>
      <c r="M2" s="24" t="s">
        <v>438</v>
      </c>
    </row>
    <row r="3" spans="1:13" ht="24" customHeight="1">
      <c r="A3" s="366" t="s">
        <v>602</v>
      </c>
      <c r="B3" s="14" t="s">
        <v>386</v>
      </c>
      <c r="C3" s="8" t="s">
        <v>387</v>
      </c>
      <c r="D3" s="14" t="s">
        <v>388</v>
      </c>
      <c r="E3" s="8" t="s">
        <v>389</v>
      </c>
      <c r="F3" s="14" t="s">
        <v>390</v>
      </c>
      <c r="G3" s="8" t="s">
        <v>391</v>
      </c>
      <c r="H3" s="82" t="s">
        <v>392</v>
      </c>
      <c r="I3" s="82" t="s">
        <v>393</v>
      </c>
      <c r="J3" s="8" t="s">
        <v>394</v>
      </c>
      <c r="K3" s="14" t="s">
        <v>395</v>
      </c>
      <c r="L3" s="14" t="s">
        <v>396</v>
      </c>
      <c r="M3" s="367" t="s">
        <v>603</v>
      </c>
    </row>
    <row r="4" spans="1:13" ht="24" customHeight="1">
      <c r="A4" s="300"/>
      <c r="B4" s="15"/>
      <c r="C4" s="39" t="s">
        <v>397</v>
      </c>
      <c r="D4" s="16" t="s">
        <v>398</v>
      </c>
      <c r="E4" s="9" t="s">
        <v>399</v>
      </c>
      <c r="F4" s="16" t="s">
        <v>400</v>
      </c>
      <c r="G4" s="39" t="s">
        <v>401</v>
      </c>
      <c r="H4" s="16" t="s">
        <v>402</v>
      </c>
      <c r="I4" s="16" t="s">
        <v>403</v>
      </c>
      <c r="J4" s="39" t="s">
        <v>404</v>
      </c>
      <c r="K4" s="16" t="s">
        <v>403</v>
      </c>
      <c r="L4" s="16" t="s">
        <v>405</v>
      </c>
      <c r="M4" s="356"/>
    </row>
    <row r="5" spans="1:13" ht="24" customHeight="1">
      <c r="A5" s="300"/>
      <c r="B5" s="15"/>
      <c r="C5" s="9"/>
      <c r="D5" s="15"/>
      <c r="E5" s="9" t="s">
        <v>406</v>
      </c>
      <c r="F5" s="41" t="s">
        <v>407</v>
      </c>
      <c r="G5" s="9" t="s">
        <v>408</v>
      </c>
      <c r="H5" s="15"/>
      <c r="I5" s="15" t="s">
        <v>409</v>
      </c>
      <c r="J5" s="9"/>
      <c r="K5" s="15"/>
      <c r="L5" s="83"/>
      <c r="M5" s="356"/>
    </row>
    <row r="6" spans="1:13" ht="24" customHeight="1">
      <c r="A6" s="300"/>
      <c r="B6" s="15"/>
      <c r="C6" s="9"/>
      <c r="D6" s="15"/>
      <c r="E6" s="84" t="s">
        <v>410</v>
      </c>
      <c r="F6" s="15" t="s">
        <v>411</v>
      </c>
      <c r="G6" s="9" t="s">
        <v>412</v>
      </c>
      <c r="H6" s="15"/>
      <c r="I6" s="15" t="s">
        <v>413</v>
      </c>
      <c r="J6" s="9" t="s">
        <v>414</v>
      </c>
      <c r="K6" s="15" t="s">
        <v>415</v>
      </c>
      <c r="L6" s="15" t="s">
        <v>416</v>
      </c>
      <c r="M6" s="356"/>
    </row>
    <row r="7" spans="1:13" ht="24" customHeight="1">
      <c r="A7" s="300"/>
      <c r="B7" s="15"/>
      <c r="C7" s="9" t="s">
        <v>417</v>
      </c>
      <c r="D7" s="41" t="s">
        <v>418</v>
      </c>
      <c r="E7" s="9" t="s">
        <v>419</v>
      </c>
      <c r="F7" s="15" t="s">
        <v>420</v>
      </c>
      <c r="G7" s="84" t="s">
        <v>421</v>
      </c>
      <c r="H7" s="15" t="s">
        <v>422</v>
      </c>
      <c r="I7" s="15" t="s">
        <v>423</v>
      </c>
      <c r="J7" s="9" t="s">
        <v>424</v>
      </c>
      <c r="K7" s="15" t="s">
        <v>425</v>
      </c>
      <c r="L7" s="41" t="s">
        <v>426</v>
      </c>
      <c r="M7" s="356"/>
    </row>
    <row r="8" spans="1:13" ht="24" customHeight="1">
      <c r="A8" s="343"/>
      <c r="B8" s="17" t="s">
        <v>7</v>
      </c>
      <c r="C8" s="13" t="s">
        <v>427</v>
      </c>
      <c r="D8" s="17" t="s">
        <v>428</v>
      </c>
      <c r="E8" s="13" t="s">
        <v>429</v>
      </c>
      <c r="F8" s="17" t="s">
        <v>410</v>
      </c>
      <c r="G8" s="13" t="s">
        <v>430</v>
      </c>
      <c r="H8" s="17" t="s">
        <v>431</v>
      </c>
      <c r="I8" s="17" t="s">
        <v>432</v>
      </c>
      <c r="J8" s="13" t="s">
        <v>433</v>
      </c>
      <c r="K8" s="17" t="s">
        <v>434</v>
      </c>
      <c r="L8" s="17" t="s">
        <v>435</v>
      </c>
      <c r="M8" s="341"/>
    </row>
    <row r="9" spans="1:13" s="116" customFormat="1" ht="18" customHeight="1">
      <c r="A9" s="150" t="s">
        <v>85</v>
      </c>
      <c r="B9" s="181">
        <v>66854</v>
      </c>
      <c r="C9" s="182">
        <v>48576</v>
      </c>
      <c r="D9" s="182">
        <v>2</v>
      </c>
      <c r="E9" s="182">
        <v>3859</v>
      </c>
      <c r="F9" s="333">
        <v>9</v>
      </c>
      <c r="G9" s="112">
        <v>32</v>
      </c>
      <c r="H9" s="319">
        <v>1136</v>
      </c>
      <c r="I9" s="319">
        <v>784</v>
      </c>
      <c r="J9" s="319">
        <v>7887</v>
      </c>
      <c r="K9" s="319">
        <v>4553</v>
      </c>
      <c r="L9" s="338">
        <v>14</v>
      </c>
      <c r="M9" s="150" t="s">
        <v>85</v>
      </c>
    </row>
    <row r="10" spans="1:13" s="116" customFormat="1" ht="18" customHeight="1">
      <c r="A10" s="150" t="s">
        <v>86</v>
      </c>
      <c r="B10" s="181">
        <v>57897</v>
      </c>
      <c r="C10" s="182">
        <v>26420</v>
      </c>
      <c r="D10" s="182">
        <v>2150</v>
      </c>
      <c r="E10" s="182">
        <v>4688</v>
      </c>
      <c r="F10" s="333">
        <v>3</v>
      </c>
      <c r="G10" s="112">
        <v>26</v>
      </c>
      <c r="H10" s="319">
        <v>4368</v>
      </c>
      <c r="I10" s="319">
        <v>1450</v>
      </c>
      <c r="J10" s="319">
        <v>11613</v>
      </c>
      <c r="K10" s="319">
        <v>7124</v>
      </c>
      <c r="L10" s="338">
        <v>55</v>
      </c>
      <c r="M10" s="150" t="s">
        <v>86</v>
      </c>
    </row>
    <row r="11" spans="1:13" s="116" customFormat="1" ht="18" customHeight="1">
      <c r="A11" s="150" t="s">
        <v>87</v>
      </c>
      <c r="B11" s="181">
        <v>110648.721</v>
      </c>
      <c r="C11" s="182">
        <v>28813.728000000003</v>
      </c>
      <c r="D11" s="182">
        <v>13453.607</v>
      </c>
      <c r="E11" s="182">
        <v>9860.521</v>
      </c>
      <c r="F11" s="155">
        <v>0</v>
      </c>
      <c r="G11" s="155">
        <v>0</v>
      </c>
      <c r="H11" s="319">
        <v>18519.326999999997</v>
      </c>
      <c r="I11" s="319">
        <v>990.087</v>
      </c>
      <c r="J11" s="319">
        <v>17082.374</v>
      </c>
      <c r="K11" s="319">
        <v>21911.958000000002</v>
      </c>
      <c r="L11" s="338">
        <v>17.119</v>
      </c>
      <c r="M11" s="150" t="s">
        <v>87</v>
      </c>
    </row>
    <row r="12" spans="1:13" s="116" customFormat="1" ht="18" customHeight="1">
      <c r="A12" s="150" t="s">
        <v>439</v>
      </c>
      <c r="B12" s="181">
        <v>110298</v>
      </c>
      <c r="C12" s="182">
        <v>35571</v>
      </c>
      <c r="D12" s="182">
        <v>10659</v>
      </c>
      <c r="E12" s="182">
        <v>6835</v>
      </c>
      <c r="F12" s="334">
        <v>1546</v>
      </c>
      <c r="G12" s="155">
        <v>28</v>
      </c>
      <c r="H12" s="319">
        <v>22863</v>
      </c>
      <c r="I12" s="319">
        <v>1616</v>
      </c>
      <c r="J12" s="319">
        <v>16102</v>
      </c>
      <c r="K12" s="319">
        <v>15073</v>
      </c>
      <c r="L12" s="338">
        <v>5</v>
      </c>
      <c r="M12" s="150" t="s">
        <v>88</v>
      </c>
    </row>
    <row r="13" spans="1:13" s="116" customFormat="1" ht="18" customHeight="1">
      <c r="A13" s="150" t="s">
        <v>23</v>
      </c>
      <c r="B13" s="181">
        <v>140979</v>
      </c>
      <c r="C13" s="182">
        <v>32113</v>
      </c>
      <c r="D13" s="182">
        <v>17432</v>
      </c>
      <c r="E13" s="182">
        <v>8392</v>
      </c>
      <c r="F13" s="334">
        <v>117</v>
      </c>
      <c r="G13" s="155">
        <v>2</v>
      </c>
      <c r="H13" s="319">
        <v>38038</v>
      </c>
      <c r="I13" s="319">
        <v>3528</v>
      </c>
      <c r="J13" s="319">
        <v>16949</v>
      </c>
      <c r="K13" s="319">
        <v>24406</v>
      </c>
      <c r="L13" s="338">
        <v>2</v>
      </c>
      <c r="M13" s="150" t="s">
        <v>23</v>
      </c>
    </row>
    <row r="14" spans="1:13" s="127" customFormat="1" ht="18" customHeight="1">
      <c r="A14" s="204" t="s">
        <v>24</v>
      </c>
      <c r="B14" s="191">
        <f>SUM(B15:B26)</f>
        <v>235764</v>
      </c>
      <c r="C14" s="192">
        <f aca="true" t="shared" si="0" ref="C14:L14">SUM(C15:C26)</f>
        <v>32113</v>
      </c>
      <c r="D14" s="192">
        <f t="shared" si="0"/>
        <v>16813</v>
      </c>
      <c r="E14" s="192">
        <f t="shared" si="0"/>
        <v>10577</v>
      </c>
      <c r="F14" s="335">
        <f t="shared" si="0"/>
        <v>38</v>
      </c>
      <c r="G14" s="163">
        <f t="shared" si="0"/>
        <v>0</v>
      </c>
      <c r="H14" s="337">
        <f t="shared" si="0"/>
        <v>38695</v>
      </c>
      <c r="I14" s="337">
        <f t="shared" si="0"/>
        <v>6561</v>
      </c>
      <c r="J14" s="337">
        <f t="shared" si="0"/>
        <v>101057</v>
      </c>
      <c r="K14" s="337">
        <f t="shared" si="0"/>
        <v>29906</v>
      </c>
      <c r="L14" s="339">
        <f t="shared" si="0"/>
        <v>4</v>
      </c>
      <c r="M14" s="255" t="s">
        <v>24</v>
      </c>
    </row>
    <row r="15" spans="1:13" s="116" customFormat="1" ht="18" customHeight="1">
      <c r="A15" s="129" t="s">
        <v>89</v>
      </c>
      <c r="B15" s="181">
        <f>SUM(C15:L15)</f>
        <v>13150</v>
      </c>
      <c r="C15" s="182">
        <v>1999</v>
      </c>
      <c r="D15" s="182">
        <v>1197</v>
      </c>
      <c r="E15" s="182">
        <v>179</v>
      </c>
      <c r="F15" s="155">
        <v>0</v>
      </c>
      <c r="G15" s="155">
        <v>0</v>
      </c>
      <c r="H15" s="319">
        <v>2011</v>
      </c>
      <c r="I15" s="319">
        <v>595</v>
      </c>
      <c r="J15" s="319">
        <v>3540</v>
      </c>
      <c r="K15" s="319">
        <v>3628</v>
      </c>
      <c r="L15" s="328">
        <v>1</v>
      </c>
      <c r="M15" s="111" t="s">
        <v>90</v>
      </c>
    </row>
    <row r="16" spans="1:13" s="116" customFormat="1" ht="18" customHeight="1">
      <c r="A16" s="129" t="s">
        <v>91</v>
      </c>
      <c r="B16" s="181">
        <f aca="true" t="shared" si="1" ref="B16:B26">SUM(C16:L16)</f>
        <v>9913</v>
      </c>
      <c r="C16" s="182">
        <v>2486</v>
      </c>
      <c r="D16" s="182">
        <v>1300</v>
      </c>
      <c r="E16" s="182">
        <v>422</v>
      </c>
      <c r="F16" s="155">
        <v>0</v>
      </c>
      <c r="G16" s="155">
        <v>0</v>
      </c>
      <c r="H16" s="319">
        <v>2206</v>
      </c>
      <c r="I16" s="319">
        <v>128</v>
      </c>
      <c r="J16" s="319">
        <v>1010</v>
      </c>
      <c r="K16" s="319">
        <v>2361</v>
      </c>
      <c r="L16" s="155">
        <v>0</v>
      </c>
      <c r="M16" s="111" t="s">
        <v>92</v>
      </c>
    </row>
    <row r="17" spans="1:13" s="116" customFormat="1" ht="18" customHeight="1">
      <c r="A17" s="129" t="s">
        <v>93</v>
      </c>
      <c r="B17" s="181">
        <f t="shared" si="1"/>
        <v>13920</v>
      </c>
      <c r="C17" s="182">
        <v>3434</v>
      </c>
      <c r="D17" s="182">
        <v>984</v>
      </c>
      <c r="E17" s="182">
        <v>671</v>
      </c>
      <c r="F17" s="155">
        <v>0</v>
      </c>
      <c r="G17" s="155">
        <v>0</v>
      </c>
      <c r="H17" s="319">
        <v>3255</v>
      </c>
      <c r="I17" s="319">
        <v>491</v>
      </c>
      <c r="J17" s="319">
        <v>1818</v>
      </c>
      <c r="K17" s="319">
        <v>3267</v>
      </c>
      <c r="L17" s="155">
        <v>0</v>
      </c>
      <c r="M17" s="111" t="s">
        <v>94</v>
      </c>
    </row>
    <row r="18" spans="1:13" s="116" customFormat="1" ht="18" customHeight="1">
      <c r="A18" s="129" t="s">
        <v>95</v>
      </c>
      <c r="B18" s="181">
        <f t="shared" si="1"/>
        <v>32045</v>
      </c>
      <c r="C18" s="182">
        <v>2119</v>
      </c>
      <c r="D18" s="182">
        <v>365</v>
      </c>
      <c r="E18" s="182">
        <v>884</v>
      </c>
      <c r="F18" s="334">
        <v>1</v>
      </c>
      <c r="G18" s="155">
        <v>0</v>
      </c>
      <c r="H18" s="319">
        <v>4469</v>
      </c>
      <c r="I18" s="319">
        <v>1518</v>
      </c>
      <c r="J18" s="319">
        <v>21198</v>
      </c>
      <c r="K18" s="319">
        <v>1490</v>
      </c>
      <c r="L18" s="155">
        <v>1</v>
      </c>
      <c r="M18" s="111" t="s">
        <v>96</v>
      </c>
    </row>
    <row r="19" spans="1:13" s="116" customFormat="1" ht="18" customHeight="1">
      <c r="A19" s="129" t="s">
        <v>97</v>
      </c>
      <c r="B19" s="181">
        <f t="shared" si="1"/>
        <v>19193</v>
      </c>
      <c r="C19" s="182">
        <v>2913</v>
      </c>
      <c r="D19" s="182">
        <v>1337</v>
      </c>
      <c r="E19" s="182">
        <v>1378</v>
      </c>
      <c r="F19" s="334">
        <v>10</v>
      </c>
      <c r="G19" s="155">
        <v>0</v>
      </c>
      <c r="H19" s="319">
        <v>4702</v>
      </c>
      <c r="I19" s="319">
        <v>622</v>
      </c>
      <c r="J19" s="319">
        <v>5576</v>
      </c>
      <c r="K19" s="319">
        <v>2655</v>
      </c>
      <c r="L19" s="155">
        <v>0</v>
      </c>
      <c r="M19" s="111" t="s">
        <v>98</v>
      </c>
    </row>
    <row r="20" spans="1:13" s="116" customFormat="1" ht="18" customHeight="1">
      <c r="A20" s="129" t="s">
        <v>99</v>
      </c>
      <c r="B20" s="181">
        <f t="shared" si="1"/>
        <v>35135</v>
      </c>
      <c r="C20" s="182">
        <v>3326</v>
      </c>
      <c r="D20" s="182">
        <v>1694</v>
      </c>
      <c r="E20" s="182">
        <v>1789</v>
      </c>
      <c r="F20" s="334">
        <v>4</v>
      </c>
      <c r="G20" s="155">
        <v>0</v>
      </c>
      <c r="H20" s="319">
        <v>4183</v>
      </c>
      <c r="I20" s="319">
        <v>723</v>
      </c>
      <c r="J20" s="319">
        <v>21226</v>
      </c>
      <c r="K20" s="319">
        <v>2190</v>
      </c>
      <c r="L20" s="155">
        <v>0</v>
      </c>
      <c r="M20" s="111" t="s">
        <v>100</v>
      </c>
    </row>
    <row r="21" spans="1:13" s="116" customFormat="1" ht="18" customHeight="1">
      <c r="A21" s="129" t="s">
        <v>101</v>
      </c>
      <c r="B21" s="181">
        <f t="shared" si="1"/>
        <v>14357</v>
      </c>
      <c r="C21" s="182">
        <v>3279</v>
      </c>
      <c r="D21" s="182">
        <v>1886</v>
      </c>
      <c r="E21" s="182">
        <v>486</v>
      </c>
      <c r="F21" s="334">
        <v>1</v>
      </c>
      <c r="G21" s="155">
        <v>0</v>
      </c>
      <c r="H21" s="319">
        <v>2984</v>
      </c>
      <c r="I21" s="319">
        <v>567</v>
      </c>
      <c r="J21" s="319">
        <v>2038</v>
      </c>
      <c r="K21" s="319">
        <v>3116</v>
      </c>
      <c r="L21" s="155">
        <v>0</v>
      </c>
      <c r="M21" s="111" t="s">
        <v>102</v>
      </c>
    </row>
    <row r="22" spans="1:13" s="116" customFormat="1" ht="18" customHeight="1">
      <c r="A22" s="129" t="s">
        <v>103</v>
      </c>
      <c r="B22" s="181">
        <f t="shared" si="1"/>
        <v>32524</v>
      </c>
      <c r="C22" s="182">
        <v>2352</v>
      </c>
      <c r="D22" s="182">
        <v>1606</v>
      </c>
      <c r="E22" s="182">
        <v>1234</v>
      </c>
      <c r="F22" s="334">
        <v>11</v>
      </c>
      <c r="G22" s="155">
        <v>0</v>
      </c>
      <c r="H22" s="319">
        <v>4490</v>
      </c>
      <c r="I22" s="319">
        <v>227</v>
      </c>
      <c r="J22" s="319">
        <v>19914</v>
      </c>
      <c r="K22" s="319">
        <v>2690</v>
      </c>
      <c r="L22" s="155">
        <v>0</v>
      </c>
      <c r="M22" s="111" t="s">
        <v>104</v>
      </c>
    </row>
    <row r="23" spans="1:13" s="116" customFormat="1" ht="18" customHeight="1">
      <c r="A23" s="129" t="s">
        <v>105</v>
      </c>
      <c r="B23" s="181">
        <f t="shared" si="1"/>
        <v>12121</v>
      </c>
      <c r="C23" s="182">
        <v>2317</v>
      </c>
      <c r="D23" s="182">
        <v>1921</v>
      </c>
      <c r="E23" s="182">
        <v>1235</v>
      </c>
      <c r="F23" s="155">
        <v>0</v>
      </c>
      <c r="G23" s="155">
        <v>0</v>
      </c>
      <c r="H23" s="319">
        <v>3573</v>
      </c>
      <c r="I23" s="319">
        <v>351</v>
      </c>
      <c r="J23" s="319">
        <v>401</v>
      </c>
      <c r="K23" s="319">
        <v>2323</v>
      </c>
      <c r="L23" s="155">
        <v>0</v>
      </c>
      <c r="M23" s="111" t="s">
        <v>106</v>
      </c>
    </row>
    <row r="24" spans="1:13" s="116" customFormat="1" ht="18" customHeight="1">
      <c r="A24" s="129" t="s">
        <v>107</v>
      </c>
      <c r="B24" s="181">
        <f t="shared" si="1"/>
        <v>8701</v>
      </c>
      <c r="C24" s="182">
        <v>1816</v>
      </c>
      <c r="D24" s="182">
        <v>1014</v>
      </c>
      <c r="E24" s="182">
        <v>756</v>
      </c>
      <c r="F24" s="155">
        <v>0</v>
      </c>
      <c r="G24" s="155">
        <v>0</v>
      </c>
      <c r="H24" s="319">
        <v>1426</v>
      </c>
      <c r="I24" s="319">
        <v>132</v>
      </c>
      <c r="J24" s="319">
        <v>1249</v>
      </c>
      <c r="K24" s="319">
        <v>2308</v>
      </c>
      <c r="L24" s="155">
        <v>0</v>
      </c>
      <c r="M24" s="111" t="s">
        <v>108</v>
      </c>
    </row>
    <row r="25" spans="1:13" s="116" customFormat="1" ht="18" customHeight="1">
      <c r="A25" s="129" t="s">
        <v>109</v>
      </c>
      <c r="B25" s="181">
        <f t="shared" si="1"/>
        <v>31123</v>
      </c>
      <c r="C25" s="182">
        <v>1900</v>
      </c>
      <c r="D25" s="182">
        <v>1620</v>
      </c>
      <c r="E25" s="182">
        <v>903</v>
      </c>
      <c r="F25" s="334">
        <v>9</v>
      </c>
      <c r="G25" s="155">
        <v>0</v>
      </c>
      <c r="H25" s="319">
        <v>2482</v>
      </c>
      <c r="I25" s="319">
        <v>363</v>
      </c>
      <c r="J25" s="319">
        <v>22047</v>
      </c>
      <c r="K25" s="319">
        <v>1799</v>
      </c>
      <c r="L25" s="155">
        <v>0</v>
      </c>
      <c r="M25" s="111" t="s">
        <v>110</v>
      </c>
    </row>
    <row r="26" spans="1:13" s="116" customFormat="1" ht="18" customHeight="1">
      <c r="A26" s="165" t="s">
        <v>111</v>
      </c>
      <c r="B26" s="332">
        <f t="shared" si="1"/>
        <v>13582</v>
      </c>
      <c r="C26" s="188">
        <v>4172</v>
      </c>
      <c r="D26" s="188">
        <v>1889</v>
      </c>
      <c r="E26" s="188">
        <v>640</v>
      </c>
      <c r="F26" s="336">
        <v>2</v>
      </c>
      <c r="G26" s="166">
        <v>0</v>
      </c>
      <c r="H26" s="320">
        <v>2914</v>
      </c>
      <c r="I26" s="320">
        <v>844</v>
      </c>
      <c r="J26" s="320">
        <v>1040</v>
      </c>
      <c r="K26" s="320">
        <v>2079</v>
      </c>
      <c r="L26" s="256">
        <v>2</v>
      </c>
      <c r="M26" s="167" t="s">
        <v>112</v>
      </c>
    </row>
    <row r="27" spans="1:13" s="30" customFormat="1" ht="18" customHeight="1">
      <c r="A27" s="44" t="s">
        <v>598</v>
      </c>
      <c r="B27" s="31"/>
      <c r="C27" s="31"/>
      <c r="D27" s="107"/>
      <c r="E27" s="107"/>
      <c r="F27" s="107"/>
      <c r="G27" s="107"/>
      <c r="H27" s="107"/>
      <c r="I27" s="107"/>
      <c r="J27" s="107"/>
      <c r="K27" s="107"/>
      <c r="L27" s="390" t="s">
        <v>599</v>
      </c>
      <c r="M27" s="390"/>
    </row>
    <row r="28" spans="1:13" s="30" customFormat="1" ht="18" customHeight="1">
      <c r="A28" s="108" t="s">
        <v>600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</row>
    <row r="29" s="30" customFormat="1" ht="18" customHeight="1">
      <c r="A29" s="30" t="s">
        <v>601</v>
      </c>
    </row>
  </sheetData>
  <mergeCells count="4">
    <mergeCell ref="A1:M1"/>
    <mergeCell ref="A3:A8"/>
    <mergeCell ref="M3:M8"/>
    <mergeCell ref="L27:M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F14" sqref="F14"/>
    </sheetView>
  </sheetViews>
  <sheetFormatPr defaultColWidth="9.140625" defaultRowHeight="12.75"/>
  <cols>
    <col min="1" max="1" width="12.140625" style="71" customWidth="1"/>
    <col min="2" max="2" width="10.421875" style="71" customWidth="1"/>
    <col min="3" max="3" width="13.57421875" style="71" customWidth="1"/>
    <col min="4" max="4" width="9.7109375" style="71" customWidth="1"/>
    <col min="5" max="5" width="9.57421875" style="71" customWidth="1"/>
    <col min="6" max="6" width="10.00390625" style="71" customWidth="1"/>
    <col min="7" max="7" width="10.7109375" style="71" customWidth="1"/>
    <col min="8" max="8" width="13.8515625" style="71" customWidth="1"/>
    <col min="9" max="9" width="9.7109375" style="71" customWidth="1"/>
    <col min="10" max="10" width="9.57421875" style="71" customWidth="1"/>
    <col min="11" max="11" width="10.140625" style="71" customWidth="1"/>
    <col min="12" max="12" width="12.8515625" style="71" customWidth="1"/>
    <col min="13" max="16384" width="9.140625" style="71" customWidth="1"/>
  </cols>
  <sheetData>
    <row r="1" spans="1:12" s="85" customFormat="1" ht="46.5" customHeight="1">
      <c r="A1" s="392" t="s">
        <v>440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</row>
    <row r="2" spans="1:12" s="96" customFormat="1" ht="24" customHeight="1">
      <c r="A2" s="110" t="s">
        <v>604</v>
      </c>
      <c r="K2" s="86"/>
      <c r="L2" s="86" t="s">
        <v>438</v>
      </c>
    </row>
    <row r="3" spans="1:12" s="30" customFormat="1" ht="30.75" customHeight="1">
      <c r="A3" s="394" t="s">
        <v>606</v>
      </c>
      <c r="B3" s="397" t="s">
        <v>441</v>
      </c>
      <c r="C3" s="398"/>
      <c r="D3" s="398"/>
      <c r="E3" s="398"/>
      <c r="F3" s="399"/>
      <c r="G3" s="397" t="s">
        <v>442</v>
      </c>
      <c r="H3" s="398"/>
      <c r="I3" s="398"/>
      <c r="J3" s="398"/>
      <c r="K3" s="399"/>
      <c r="L3" s="400" t="s">
        <v>607</v>
      </c>
    </row>
    <row r="4" spans="1:12" s="267" customFormat="1" ht="30.75" customHeight="1">
      <c r="A4" s="395"/>
      <c r="B4" s="87" t="s">
        <v>443</v>
      </c>
      <c r="C4" s="87" t="s">
        <v>444</v>
      </c>
      <c r="D4" s="87" t="s">
        <v>445</v>
      </c>
      <c r="E4" s="87" t="s">
        <v>446</v>
      </c>
      <c r="F4" s="87" t="s">
        <v>447</v>
      </c>
      <c r="G4" s="87" t="s">
        <v>443</v>
      </c>
      <c r="H4" s="87" t="s">
        <v>444</v>
      </c>
      <c r="I4" s="87" t="s">
        <v>445</v>
      </c>
      <c r="J4" s="87" t="s">
        <v>446</v>
      </c>
      <c r="K4" s="87" t="s">
        <v>447</v>
      </c>
      <c r="L4" s="401"/>
    </row>
    <row r="5" spans="1:12" s="96" customFormat="1" ht="33" customHeight="1">
      <c r="A5" s="396"/>
      <c r="B5" s="88" t="s">
        <v>448</v>
      </c>
      <c r="C5" s="88" t="s">
        <v>449</v>
      </c>
      <c r="D5" s="88" t="s">
        <v>450</v>
      </c>
      <c r="E5" s="88" t="s">
        <v>451</v>
      </c>
      <c r="F5" s="88" t="s">
        <v>452</v>
      </c>
      <c r="G5" s="88" t="s">
        <v>448</v>
      </c>
      <c r="H5" s="88" t="s">
        <v>449</v>
      </c>
      <c r="I5" s="88" t="s">
        <v>450</v>
      </c>
      <c r="J5" s="88" t="s">
        <v>451</v>
      </c>
      <c r="K5" s="88" t="s">
        <v>452</v>
      </c>
      <c r="L5" s="402"/>
    </row>
    <row r="6" spans="1:12" s="268" customFormat="1" ht="44.25" customHeight="1">
      <c r="A6" s="265" t="s">
        <v>85</v>
      </c>
      <c r="B6" s="284">
        <f aca="true" t="shared" si="0" ref="B6:B11">SUM(C6:F6)</f>
        <v>40150</v>
      </c>
      <c r="C6" s="283">
        <v>6937</v>
      </c>
      <c r="D6" s="284">
        <v>2606</v>
      </c>
      <c r="E6" s="283">
        <v>1</v>
      </c>
      <c r="F6" s="284">
        <v>30606</v>
      </c>
      <c r="G6" s="284">
        <f>SUM(H6:K6)</f>
        <v>52767</v>
      </c>
      <c r="H6" s="283">
        <v>42893</v>
      </c>
      <c r="I6" s="284">
        <v>1715</v>
      </c>
      <c r="J6" s="284">
        <v>1579</v>
      </c>
      <c r="K6" s="284">
        <v>6580</v>
      </c>
      <c r="L6" s="266" t="s">
        <v>85</v>
      </c>
    </row>
    <row r="7" spans="1:12" s="268" customFormat="1" ht="44.25" customHeight="1">
      <c r="A7" s="265" t="s">
        <v>651</v>
      </c>
      <c r="B7" s="284">
        <f t="shared" si="0"/>
        <v>38890</v>
      </c>
      <c r="C7" s="283">
        <v>6581</v>
      </c>
      <c r="D7" s="284">
        <v>2759</v>
      </c>
      <c r="E7" s="283" t="s">
        <v>653</v>
      </c>
      <c r="F7" s="284">
        <v>29550</v>
      </c>
      <c r="G7" s="284">
        <f>SUM(H7:K7)</f>
        <v>31751</v>
      </c>
      <c r="H7" s="283">
        <v>19994</v>
      </c>
      <c r="I7" s="284">
        <v>2898</v>
      </c>
      <c r="J7" s="284">
        <v>574</v>
      </c>
      <c r="K7" s="284">
        <v>8285</v>
      </c>
      <c r="L7" s="266" t="s">
        <v>651</v>
      </c>
    </row>
    <row r="8" spans="1:12" s="268" customFormat="1" ht="44.25" customHeight="1">
      <c r="A8" s="265" t="s">
        <v>87</v>
      </c>
      <c r="B8" s="284">
        <f t="shared" si="0"/>
        <v>51308</v>
      </c>
      <c r="C8" s="283">
        <v>9016</v>
      </c>
      <c r="D8" s="284">
        <v>6113</v>
      </c>
      <c r="E8" s="283">
        <v>1</v>
      </c>
      <c r="F8" s="284">
        <v>36178</v>
      </c>
      <c r="G8" s="284">
        <f>SUM(H8:K8)</f>
        <v>45221</v>
      </c>
      <c r="H8" s="283">
        <v>30863</v>
      </c>
      <c r="I8" s="284">
        <v>1705</v>
      </c>
      <c r="J8" s="284">
        <v>145</v>
      </c>
      <c r="K8" s="284">
        <v>12508</v>
      </c>
      <c r="L8" s="266" t="s">
        <v>87</v>
      </c>
    </row>
    <row r="9" spans="1:12" s="268" customFormat="1" ht="44.25" customHeight="1">
      <c r="A9" s="265" t="s">
        <v>88</v>
      </c>
      <c r="B9" s="284">
        <f t="shared" si="0"/>
        <v>58305</v>
      </c>
      <c r="C9" s="283">
        <v>13807</v>
      </c>
      <c r="D9" s="284">
        <v>5678</v>
      </c>
      <c r="E9" s="283" t="s">
        <v>653</v>
      </c>
      <c r="F9" s="284">
        <v>38820</v>
      </c>
      <c r="G9" s="284">
        <f>SUM(H9:K9)</f>
        <v>49994</v>
      </c>
      <c r="H9" s="283">
        <v>36245</v>
      </c>
      <c r="I9" s="284">
        <v>2930</v>
      </c>
      <c r="J9" s="284">
        <v>587</v>
      </c>
      <c r="K9" s="284">
        <v>10232</v>
      </c>
      <c r="L9" s="266" t="s">
        <v>88</v>
      </c>
    </row>
    <row r="10" spans="1:12" s="268" customFormat="1" ht="44.25" customHeight="1">
      <c r="A10" s="265" t="s">
        <v>23</v>
      </c>
      <c r="B10" s="284">
        <v>55763</v>
      </c>
      <c r="C10" s="283">
        <v>14682</v>
      </c>
      <c r="D10" s="284">
        <v>823</v>
      </c>
      <c r="E10" s="283">
        <v>24</v>
      </c>
      <c r="F10" s="284">
        <v>40234</v>
      </c>
      <c r="G10" s="284">
        <v>53439</v>
      </c>
      <c r="H10" s="283">
        <v>36333</v>
      </c>
      <c r="I10" s="284">
        <v>3559</v>
      </c>
      <c r="J10" s="284">
        <v>718</v>
      </c>
      <c r="K10" s="284">
        <v>12829</v>
      </c>
      <c r="L10" s="266" t="s">
        <v>23</v>
      </c>
    </row>
    <row r="11" spans="1:12" s="268" customFormat="1" ht="44.25" customHeight="1">
      <c r="A11" s="263" t="s">
        <v>24</v>
      </c>
      <c r="B11" s="403">
        <f t="shared" si="0"/>
        <v>47232</v>
      </c>
      <c r="C11" s="404">
        <v>11400</v>
      </c>
      <c r="D11" s="403">
        <v>975</v>
      </c>
      <c r="E11" s="404">
        <v>2</v>
      </c>
      <c r="F11" s="403">
        <v>34855</v>
      </c>
      <c r="G11" s="403">
        <v>61813</v>
      </c>
      <c r="H11" s="404">
        <v>37350</v>
      </c>
      <c r="I11" s="403">
        <v>14675</v>
      </c>
      <c r="J11" s="403">
        <v>1013</v>
      </c>
      <c r="K11" s="403">
        <v>8775</v>
      </c>
      <c r="L11" s="264" t="s">
        <v>652</v>
      </c>
    </row>
    <row r="12" spans="1:12" s="96" customFormat="1" ht="15" customHeight="1">
      <c r="A12" s="44" t="s">
        <v>650</v>
      </c>
      <c r="B12" s="31"/>
      <c r="K12" s="390" t="s">
        <v>649</v>
      </c>
      <c r="L12" s="390"/>
    </row>
    <row r="13" s="30" customFormat="1" ht="15" customHeight="1">
      <c r="A13" s="30" t="s">
        <v>605</v>
      </c>
    </row>
  </sheetData>
  <mergeCells count="6">
    <mergeCell ref="K12:L12"/>
    <mergeCell ref="A1:L1"/>
    <mergeCell ref="A3:A5"/>
    <mergeCell ref="B3:F3"/>
    <mergeCell ref="G3:K3"/>
    <mergeCell ref="L3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5"/>
  <sheetViews>
    <sheetView zoomScaleSheetLayoutView="100" workbookViewId="0" topLeftCell="G13">
      <selection activeCell="Q34" sqref="Q34"/>
    </sheetView>
  </sheetViews>
  <sheetFormatPr defaultColWidth="9.140625" defaultRowHeight="12.75"/>
  <cols>
    <col min="1" max="1" width="13.7109375" style="4" customWidth="1"/>
    <col min="2" max="2" width="6.28125" style="4" customWidth="1"/>
    <col min="3" max="3" width="3.8515625" style="4" customWidth="1"/>
    <col min="4" max="4" width="5.28125" style="4" customWidth="1"/>
    <col min="5" max="5" width="2.8515625" style="4" customWidth="1"/>
    <col min="6" max="6" width="5.57421875" style="4" customWidth="1"/>
    <col min="7" max="7" width="4.00390625" style="4" customWidth="1"/>
    <col min="8" max="8" width="5.00390625" style="4" customWidth="1"/>
    <col min="9" max="9" width="4.421875" style="4" customWidth="1"/>
    <col min="10" max="10" width="5.140625" style="4" customWidth="1"/>
    <col min="11" max="11" width="5.28125" style="4" customWidth="1"/>
    <col min="12" max="12" width="4.8515625" style="4" customWidth="1"/>
    <col min="13" max="14" width="4.7109375" style="4" customWidth="1"/>
    <col min="15" max="15" width="4.00390625" style="4" customWidth="1"/>
    <col min="16" max="16" width="5.28125" style="4" customWidth="1"/>
    <col min="17" max="17" width="3.7109375" style="4" customWidth="1"/>
    <col min="18" max="18" width="5.8515625" style="4" customWidth="1"/>
    <col min="19" max="19" width="4.7109375" style="4" customWidth="1"/>
    <col min="20" max="20" width="8.28125" style="4" customWidth="1"/>
    <col min="21" max="21" width="5.421875" style="4" customWidth="1"/>
    <col min="22" max="22" width="4.57421875" style="4" customWidth="1"/>
    <col min="23" max="23" width="5.00390625" style="4" customWidth="1"/>
    <col min="24" max="24" width="4.28125" style="4" customWidth="1"/>
    <col min="25" max="25" width="11.28125" style="4" customWidth="1"/>
    <col min="26" max="26" width="11.57421875" style="4" customWidth="1"/>
    <col min="27" max="27" width="13.421875" style="4" customWidth="1"/>
    <col min="28" max="28" width="13.140625" style="4" customWidth="1"/>
    <col min="29" max="16384" width="9.140625" style="4" customWidth="1"/>
  </cols>
  <sheetData>
    <row r="1" spans="1:28" ht="32.25" customHeight="1">
      <c r="A1" s="360" t="s">
        <v>35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137"/>
      <c r="AB1" s="137"/>
    </row>
    <row r="2" spans="1:26" ht="18" customHeight="1">
      <c r="A2" s="4" t="s">
        <v>453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4" t="s">
        <v>454</v>
      </c>
    </row>
    <row r="3" spans="1:28" ht="16.5" customHeight="1">
      <c r="A3" s="357" t="s">
        <v>550</v>
      </c>
      <c r="B3" s="347" t="s">
        <v>455</v>
      </c>
      <c r="C3" s="350"/>
      <c r="D3" s="347" t="s">
        <v>456</v>
      </c>
      <c r="E3" s="350"/>
      <c r="F3" s="347" t="s">
        <v>457</v>
      </c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5"/>
      <c r="AA3" s="45"/>
      <c r="AB3" s="138" t="s">
        <v>551</v>
      </c>
    </row>
    <row r="4" spans="1:28" ht="16.5" customHeight="1">
      <c r="A4" s="300"/>
      <c r="B4" s="356"/>
      <c r="C4" s="300"/>
      <c r="D4" s="356"/>
      <c r="E4" s="300"/>
      <c r="F4" s="341" t="s">
        <v>554</v>
      </c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42"/>
      <c r="AA4" s="3"/>
      <c r="AB4" s="314"/>
    </row>
    <row r="5" spans="1:28" ht="16.5" customHeight="1">
      <c r="A5" s="300"/>
      <c r="B5" s="356"/>
      <c r="C5" s="300"/>
      <c r="D5" s="356"/>
      <c r="E5" s="300"/>
      <c r="F5" s="347" t="s">
        <v>458</v>
      </c>
      <c r="G5" s="350"/>
      <c r="H5" s="347" t="s">
        <v>459</v>
      </c>
      <c r="I5" s="350"/>
      <c r="J5" s="347" t="s">
        <v>460</v>
      </c>
      <c r="K5" s="349"/>
      <c r="L5" s="9"/>
      <c r="M5" s="9"/>
      <c r="N5" s="9"/>
      <c r="O5" s="9"/>
      <c r="P5" s="89"/>
      <c r="Q5" s="33"/>
      <c r="R5" s="347" t="s">
        <v>461</v>
      </c>
      <c r="S5" s="349"/>
      <c r="T5" s="6"/>
      <c r="U5" s="6"/>
      <c r="W5" s="347" t="s">
        <v>462</v>
      </c>
      <c r="X5" s="350"/>
      <c r="Y5" s="25" t="s">
        <v>463</v>
      </c>
      <c r="Z5" s="25" t="s">
        <v>464</v>
      </c>
      <c r="AA5" s="98" t="s">
        <v>465</v>
      </c>
      <c r="AB5" s="314"/>
    </row>
    <row r="6" spans="1:28" ht="16.5" customHeight="1">
      <c r="A6" s="300"/>
      <c r="B6" s="356"/>
      <c r="C6" s="300"/>
      <c r="D6" s="356"/>
      <c r="E6" s="300"/>
      <c r="F6" s="356"/>
      <c r="G6" s="300"/>
      <c r="H6" s="356"/>
      <c r="I6" s="300"/>
      <c r="J6" s="356"/>
      <c r="K6" s="316"/>
      <c r="L6" s="347" t="s">
        <v>466</v>
      </c>
      <c r="M6" s="350"/>
      <c r="N6" s="347" t="s">
        <v>467</v>
      </c>
      <c r="O6" s="350"/>
      <c r="P6" s="347" t="s">
        <v>36</v>
      </c>
      <c r="Q6" s="350"/>
      <c r="R6" s="356"/>
      <c r="S6" s="316"/>
      <c r="T6" s="7" t="s">
        <v>461</v>
      </c>
      <c r="U6" s="347" t="s">
        <v>468</v>
      </c>
      <c r="V6" s="350"/>
      <c r="W6" s="356"/>
      <c r="X6" s="300"/>
      <c r="Y6" s="83"/>
      <c r="Z6" s="83"/>
      <c r="AA6" s="10"/>
      <c r="AB6" s="314"/>
    </row>
    <row r="7" spans="1:28" ht="16.5" customHeight="1">
      <c r="A7" s="300"/>
      <c r="B7" s="356"/>
      <c r="C7" s="300"/>
      <c r="D7" s="356" t="s">
        <v>469</v>
      </c>
      <c r="E7" s="300"/>
      <c r="F7" s="356" t="s">
        <v>470</v>
      </c>
      <c r="G7" s="300"/>
      <c r="H7" s="356" t="s">
        <v>471</v>
      </c>
      <c r="I7" s="300"/>
      <c r="J7" s="356" t="s">
        <v>472</v>
      </c>
      <c r="K7" s="300"/>
      <c r="L7" s="356" t="s">
        <v>473</v>
      </c>
      <c r="M7" s="300"/>
      <c r="N7" s="356" t="s">
        <v>474</v>
      </c>
      <c r="O7" s="300"/>
      <c r="P7" s="356" t="s">
        <v>37</v>
      </c>
      <c r="Q7" s="300"/>
      <c r="R7" s="356"/>
      <c r="S7" s="300"/>
      <c r="T7" s="90"/>
      <c r="U7" s="356"/>
      <c r="V7" s="300"/>
      <c r="W7" s="356"/>
      <c r="X7" s="300"/>
      <c r="Y7" s="83"/>
      <c r="Z7" s="83"/>
      <c r="AA7" s="90"/>
      <c r="AB7" s="314"/>
    </row>
    <row r="8" spans="1:28" ht="16.5" customHeight="1">
      <c r="A8" s="300"/>
      <c r="B8" s="356" t="s">
        <v>475</v>
      </c>
      <c r="C8" s="300"/>
      <c r="D8" s="356" t="s">
        <v>476</v>
      </c>
      <c r="E8" s="300"/>
      <c r="F8" s="356" t="s">
        <v>477</v>
      </c>
      <c r="G8" s="300"/>
      <c r="H8" s="356" t="s">
        <v>477</v>
      </c>
      <c r="I8" s="300"/>
      <c r="J8" s="356" t="s">
        <v>477</v>
      </c>
      <c r="K8" s="300"/>
      <c r="L8" s="356" t="s">
        <v>477</v>
      </c>
      <c r="M8" s="300"/>
      <c r="N8" s="356" t="s">
        <v>477</v>
      </c>
      <c r="O8" s="300"/>
      <c r="P8" s="288" t="s">
        <v>478</v>
      </c>
      <c r="Q8" s="201"/>
      <c r="R8" s="356" t="s">
        <v>479</v>
      </c>
      <c r="S8" s="300"/>
      <c r="T8" s="10" t="s">
        <v>479</v>
      </c>
      <c r="U8" s="356" t="s">
        <v>480</v>
      </c>
      <c r="V8" s="300"/>
      <c r="W8" s="356" t="s">
        <v>481</v>
      </c>
      <c r="X8" s="300"/>
      <c r="Y8" s="15" t="s">
        <v>482</v>
      </c>
      <c r="Z8" s="15" t="s">
        <v>483</v>
      </c>
      <c r="AA8" s="10" t="s">
        <v>484</v>
      </c>
      <c r="AB8" s="314"/>
    </row>
    <row r="9" spans="1:28" ht="16.5" customHeight="1">
      <c r="A9" s="343"/>
      <c r="B9" s="341"/>
      <c r="C9" s="343"/>
      <c r="D9" s="341"/>
      <c r="E9" s="343"/>
      <c r="F9" s="341"/>
      <c r="G9" s="343"/>
      <c r="H9" s="341"/>
      <c r="I9" s="343"/>
      <c r="J9" s="341"/>
      <c r="K9" s="343"/>
      <c r="L9" s="341"/>
      <c r="M9" s="343"/>
      <c r="N9" s="341"/>
      <c r="O9" s="343"/>
      <c r="P9" s="202"/>
      <c r="Q9" s="136"/>
      <c r="R9" s="341" t="s">
        <v>477</v>
      </c>
      <c r="S9" s="343"/>
      <c r="T9" s="12" t="s">
        <v>477</v>
      </c>
      <c r="U9" s="341" t="s">
        <v>477</v>
      </c>
      <c r="V9" s="343"/>
      <c r="W9" s="341" t="s">
        <v>477</v>
      </c>
      <c r="X9" s="343"/>
      <c r="Y9" s="17" t="s">
        <v>477</v>
      </c>
      <c r="Z9" s="17" t="s">
        <v>477</v>
      </c>
      <c r="AA9" s="12" t="s">
        <v>477</v>
      </c>
      <c r="AB9" s="311"/>
    </row>
    <row r="10" spans="1:28" s="116" customFormat="1" ht="15.75" customHeight="1">
      <c r="A10" s="160" t="s">
        <v>485</v>
      </c>
      <c r="B10" s="290">
        <v>54</v>
      </c>
      <c r="C10" s="289">
        <v>9</v>
      </c>
      <c r="D10" s="128">
        <v>1</v>
      </c>
      <c r="E10" s="155">
        <v>0</v>
      </c>
      <c r="F10" s="128">
        <v>3</v>
      </c>
      <c r="G10" s="289">
        <v>1</v>
      </c>
      <c r="H10" s="128">
        <v>2</v>
      </c>
      <c r="I10" s="289">
        <v>1</v>
      </c>
      <c r="J10" s="128">
        <v>2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28">
        <v>2</v>
      </c>
      <c r="S10" s="155">
        <v>0</v>
      </c>
      <c r="T10" s="155">
        <v>0</v>
      </c>
      <c r="U10" s="155">
        <v>0</v>
      </c>
      <c r="V10" s="155">
        <v>0</v>
      </c>
      <c r="W10" s="128">
        <v>2</v>
      </c>
      <c r="X10" s="289">
        <v>1</v>
      </c>
      <c r="Y10" s="155">
        <v>0</v>
      </c>
      <c r="Z10" s="155">
        <v>0</v>
      </c>
      <c r="AA10" s="156">
        <v>1</v>
      </c>
      <c r="AB10" s="99" t="s">
        <v>565</v>
      </c>
    </row>
    <row r="11" spans="1:28" s="116" customFormat="1" ht="15.75" customHeight="1">
      <c r="A11" s="160" t="s">
        <v>486</v>
      </c>
      <c r="B11" s="290">
        <v>2</v>
      </c>
      <c r="C11" s="289">
        <v>1</v>
      </c>
      <c r="D11" s="128" t="s">
        <v>487</v>
      </c>
      <c r="E11" s="155">
        <v>0</v>
      </c>
      <c r="F11" s="128" t="s">
        <v>487</v>
      </c>
      <c r="G11" s="289" t="s">
        <v>534</v>
      </c>
      <c r="H11" s="128" t="s">
        <v>487</v>
      </c>
      <c r="I11" s="289" t="s">
        <v>534</v>
      </c>
      <c r="J11" s="128" t="s">
        <v>487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0</v>
      </c>
      <c r="R11" s="128" t="s">
        <v>487</v>
      </c>
      <c r="S11" s="155">
        <v>0</v>
      </c>
      <c r="T11" s="155">
        <v>0</v>
      </c>
      <c r="U11" s="155">
        <v>0</v>
      </c>
      <c r="V11" s="155">
        <v>0</v>
      </c>
      <c r="W11" s="128" t="s">
        <v>487</v>
      </c>
      <c r="X11" s="289" t="s">
        <v>534</v>
      </c>
      <c r="Y11" s="155">
        <v>0</v>
      </c>
      <c r="Z11" s="155">
        <v>0</v>
      </c>
      <c r="AA11" s="156" t="s">
        <v>487</v>
      </c>
      <c r="AB11" s="100" t="s">
        <v>566</v>
      </c>
    </row>
    <row r="12" spans="1:28" s="116" customFormat="1" ht="15.75" customHeight="1">
      <c r="A12" s="160" t="s">
        <v>488</v>
      </c>
      <c r="B12" s="290">
        <v>60</v>
      </c>
      <c r="C12" s="289">
        <v>11</v>
      </c>
      <c r="D12" s="128">
        <v>1</v>
      </c>
      <c r="E12" s="155">
        <v>0</v>
      </c>
      <c r="F12" s="128">
        <v>4</v>
      </c>
      <c r="G12" s="289">
        <v>2</v>
      </c>
      <c r="H12" s="128">
        <v>2</v>
      </c>
      <c r="I12" s="289">
        <v>1</v>
      </c>
      <c r="J12" s="128">
        <v>2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28">
        <v>2</v>
      </c>
      <c r="S12" s="155">
        <v>0</v>
      </c>
      <c r="T12" s="155">
        <v>0</v>
      </c>
      <c r="U12" s="155">
        <v>0</v>
      </c>
      <c r="V12" s="155">
        <v>0</v>
      </c>
      <c r="W12" s="128">
        <v>2</v>
      </c>
      <c r="X12" s="289">
        <v>1</v>
      </c>
      <c r="Y12" s="155">
        <v>0</v>
      </c>
      <c r="Z12" s="155">
        <v>0</v>
      </c>
      <c r="AA12" s="156">
        <v>1</v>
      </c>
      <c r="AB12" s="100" t="s">
        <v>567</v>
      </c>
    </row>
    <row r="13" spans="1:28" s="116" customFormat="1" ht="15.75" customHeight="1">
      <c r="A13" s="160" t="s">
        <v>489</v>
      </c>
      <c r="B13" s="290">
        <v>2</v>
      </c>
      <c r="C13" s="289">
        <v>1</v>
      </c>
      <c r="D13" s="128" t="s">
        <v>487</v>
      </c>
      <c r="E13" s="155">
        <v>0</v>
      </c>
      <c r="F13" s="289" t="s">
        <v>487</v>
      </c>
      <c r="G13" s="289" t="s">
        <v>534</v>
      </c>
      <c r="H13" s="128" t="s">
        <v>487</v>
      </c>
      <c r="I13" s="289" t="s">
        <v>534</v>
      </c>
      <c r="J13" s="128" t="s">
        <v>487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28" t="s">
        <v>487</v>
      </c>
      <c r="S13" s="155">
        <v>0</v>
      </c>
      <c r="T13" s="155">
        <v>0</v>
      </c>
      <c r="U13" s="155">
        <v>0</v>
      </c>
      <c r="V13" s="155">
        <v>0</v>
      </c>
      <c r="W13" s="128" t="s">
        <v>487</v>
      </c>
      <c r="X13" s="154" t="s">
        <v>534</v>
      </c>
      <c r="Y13" s="155">
        <v>0</v>
      </c>
      <c r="Z13" s="155">
        <v>0</v>
      </c>
      <c r="AA13" s="156" t="s">
        <v>487</v>
      </c>
      <c r="AB13" s="100" t="s">
        <v>568</v>
      </c>
    </row>
    <row r="14" spans="1:28" s="116" customFormat="1" ht="15.75" customHeight="1">
      <c r="A14" s="160" t="s">
        <v>490</v>
      </c>
      <c r="B14" s="290">
        <v>60</v>
      </c>
      <c r="C14" s="289">
        <v>10</v>
      </c>
      <c r="D14" s="128">
        <v>1</v>
      </c>
      <c r="E14" s="155">
        <v>0</v>
      </c>
      <c r="F14" s="128">
        <v>4</v>
      </c>
      <c r="G14" s="289">
        <v>2</v>
      </c>
      <c r="H14" s="128">
        <v>3</v>
      </c>
      <c r="I14" s="289">
        <v>1</v>
      </c>
      <c r="J14" s="128">
        <v>2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28">
        <v>2</v>
      </c>
      <c r="S14" s="155">
        <v>0</v>
      </c>
      <c r="T14" s="155">
        <v>0</v>
      </c>
      <c r="U14" s="155">
        <v>0</v>
      </c>
      <c r="V14" s="155">
        <v>0</v>
      </c>
      <c r="W14" s="128">
        <v>1</v>
      </c>
      <c r="X14" s="154" t="s">
        <v>534</v>
      </c>
      <c r="Y14" s="155">
        <v>0</v>
      </c>
      <c r="Z14" s="155">
        <v>0</v>
      </c>
      <c r="AA14" s="156">
        <v>1</v>
      </c>
      <c r="AB14" s="100" t="s">
        <v>569</v>
      </c>
    </row>
    <row r="15" spans="1:28" s="116" customFormat="1" ht="15.75" customHeight="1">
      <c r="A15" s="160" t="s">
        <v>491</v>
      </c>
      <c r="B15" s="290">
        <v>2</v>
      </c>
      <c r="C15" s="289">
        <v>1</v>
      </c>
      <c r="D15" s="128" t="s">
        <v>487</v>
      </c>
      <c r="E15" s="155">
        <v>0</v>
      </c>
      <c r="F15" s="128" t="s">
        <v>487</v>
      </c>
      <c r="G15" s="289" t="s">
        <v>534</v>
      </c>
      <c r="H15" s="128" t="s">
        <v>487</v>
      </c>
      <c r="I15" s="289" t="s">
        <v>534</v>
      </c>
      <c r="J15" s="128" t="s">
        <v>487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5">
        <v>0</v>
      </c>
      <c r="R15" s="128" t="s">
        <v>487</v>
      </c>
      <c r="S15" s="155">
        <v>0</v>
      </c>
      <c r="T15" s="155">
        <v>0</v>
      </c>
      <c r="U15" s="155">
        <v>0</v>
      </c>
      <c r="V15" s="155">
        <v>0</v>
      </c>
      <c r="W15" s="128" t="s">
        <v>487</v>
      </c>
      <c r="X15" s="154" t="s">
        <v>534</v>
      </c>
      <c r="Y15" s="155">
        <v>0</v>
      </c>
      <c r="Z15" s="155">
        <v>0</v>
      </c>
      <c r="AA15" s="156" t="s">
        <v>487</v>
      </c>
      <c r="AB15" s="100" t="s">
        <v>570</v>
      </c>
    </row>
    <row r="16" spans="1:28" s="116" customFormat="1" ht="15.75" customHeight="1">
      <c r="A16" s="161" t="s">
        <v>492</v>
      </c>
      <c r="B16" s="290">
        <v>57</v>
      </c>
      <c r="C16" s="289">
        <v>9</v>
      </c>
      <c r="D16" s="128">
        <v>1</v>
      </c>
      <c r="E16" s="155">
        <v>0</v>
      </c>
      <c r="F16" s="128">
        <v>4</v>
      </c>
      <c r="G16" s="289">
        <v>2</v>
      </c>
      <c r="H16" s="128">
        <v>2</v>
      </c>
      <c r="I16" s="289">
        <v>1</v>
      </c>
      <c r="J16" s="128">
        <v>2</v>
      </c>
      <c r="K16" s="155">
        <v>0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55">
        <v>0</v>
      </c>
      <c r="R16" s="128">
        <v>1</v>
      </c>
      <c r="S16" s="155">
        <v>0</v>
      </c>
      <c r="T16" s="155">
        <v>0</v>
      </c>
      <c r="U16" s="155">
        <v>0</v>
      </c>
      <c r="V16" s="155">
        <v>0</v>
      </c>
      <c r="W16" s="128">
        <v>1</v>
      </c>
      <c r="X16" s="154" t="s">
        <v>534</v>
      </c>
      <c r="Y16" s="155">
        <v>0</v>
      </c>
      <c r="Z16" s="155">
        <v>0</v>
      </c>
      <c r="AA16" s="156">
        <v>1</v>
      </c>
      <c r="AB16" s="100" t="s">
        <v>571</v>
      </c>
    </row>
    <row r="17" spans="1:28" s="116" customFormat="1" ht="15.75" customHeight="1">
      <c r="A17" s="161" t="s">
        <v>493</v>
      </c>
      <c r="B17" s="290">
        <v>2</v>
      </c>
      <c r="C17" s="289">
        <v>1</v>
      </c>
      <c r="D17" s="128" t="s">
        <v>487</v>
      </c>
      <c r="E17" s="155">
        <v>0</v>
      </c>
      <c r="F17" s="128" t="s">
        <v>487</v>
      </c>
      <c r="G17" s="289">
        <v>0</v>
      </c>
      <c r="H17" s="128" t="s">
        <v>487</v>
      </c>
      <c r="I17" s="289">
        <v>0</v>
      </c>
      <c r="J17" s="128" t="s">
        <v>487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v>0</v>
      </c>
      <c r="Q17" s="155">
        <v>0</v>
      </c>
      <c r="R17" s="128" t="s">
        <v>487</v>
      </c>
      <c r="S17" s="155">
        <v>0</v>
      </c>
      <c r="T17" s="155">
        <v>0</v>
      </c>
      <c r="U17" s="155">
        <v>0</v>
      </c>
      <c r="V17" s="155">
        <v>0</v>
      </c>
      <c r="W17" s="128" t="s">
        <v>487</v>
      </c>
      <c r="X17" s="154" t="s">
        <v>534</v>
      </c>
      <c r="Y17" s="155">
        <v>0</v>
      </c>
      <c r="Z17" s="155">
        <v>0</v>
      </c>
      <c r="AA17" s="156" t="s">
        <v>487</v>
      </c>
      <c r="AB17" s="100" t="s">
        <v>572</v>
      </c>
    </row>
    <row r="18" spans="1:28" s="116" customFormat="1" ht="15.75" customHeight="1">
      <c r="A18" s="150" t="s">
        <v>23</v>
      </c>
      <c r="B18" s="290">
        <v>58</v>
      </c>
      <c r="C18" s="289">
        <v>9</v>
      </c>
      <c r="D18" s="128">
        <v>1</v>
      </c>
      <c r="E18" s="155">
        <v>0</v>
      </c>
      <c r="F18" s="128">
        <v>4</v>
      </c>
      <c r="G18" s="289">
        <v>2</v>
      </c>
      <c r="H18" s="128">
        <v>2</v>
      </c>
      <c r="I18" s="289">
        <v>1</v>
      </c>
      <c r="J18" s="128">
        <v>2</v>
      </c>
      <c r="K18" s="155">
        <v>0</v>
      </c>
      <c r="L18" s="155">
        <v>0</v>
      </c>
      <c r="M18" s="155">
        <v>0</v>
      </c>
      <c r="N18" s="155">
        <v>0</v>
      </c>
      <c r="O18" s="155">
        <v>0</v>
      </c>
      <c r="P18" s="155">
        <v>0</v>
      </c>
      <c r="Q18" s="155">
        <v>0</v>
      </c>
      <c r="R18" s="128">
        <v>1</v>
      </c>
      <c r="S18" s="155">
        <v>0</v>
      </c>
      <c r="T18" s="155">
        <v>0</v>
      </c>
      <c r="U18" s="155">
        <v>0</v>
      </c>
      <c r="V18" s="155">
        <v>0</v>
      </c>
      <c r="W18" s="128">
        <v>1</v>
      </c>
      <c r="X18" s="154" t="s">
        <v>534</v>
      </c>
      <c r="Y18" s="155">
        <v>0</v>
      </c>
      <c r="Z18" s="155">
        <v>0</v>
      </c>
      <c r="AA18" s="156">
        <v>1</v>
      </c>
      <c r="AB18" s="111" t="s">
        <v>23</v>
      </c>
    </row>
    <row r="19" spans="1:28" s="127" customFormat="1" ht="15.75" customHeight="1">
      <c r="A19" s="151" t="s">
        <v>494</v>
      </c>
      <c r="B19" s="291">
        <v>59</v>
      </c>
      <c r="C19" s="292">
        <v>8</v>
      </c>
      <c r="D19" s="157">
        <v>1</v>
      </c>
      <c r="E19" s="158">
        <v>0</v>
      </c>
      <c r="F19" s="157" t="s">
        <v>534</v>
      </c>
      <c r="G19" s="292" t="s">
        <v>534</v>
      </c>
      <c r="H19" s="151">
        <v>2</v>
      </c>
      <c r="I19" s="292">
        <v>1</v>
      </c>
      <c r="J19" s="157">
        <v>2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  <c r="Q19" s="158">
        <v>0</v>
      </c>
      <c r="R19" s="157">
        <v>1</v>
      </c>
      <c r="S19" s="158">
        <v>0</v>
      </c>
      <c r="T19" s="158">
        <v>0</v>
      </c>
      <c r="U19" s="158">
        <v>0</v>
      </c>
      <c r="V19" s="158">
        <v>0</v>
      </c>
      <c r="W19" s="157">
        <v>5</v>
      </c>
      <c r="X19" s="294">
        <v>-2</v>
      </c>
      <c r="Y19" s="158">
        <v>0</v>
      </c>
      <c r="Z19" s="158">
        <v>0</v>
      </c>
      <c r="AA19" s="159">
        <v>1</v>
      </c>
      <c r="AB19" s="153" t="s">
        <v>494</v>
      </c>
    </row>
    <row r="20" spans="1:26" ht="10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37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37"/>
      <c r="W20" s="23"/>
      <c r="X20" s="23"/>
      <c r="Y20" s="23"/>
      <c r="Z20" s="23"/>
    </row>
    <row r="21" spans="1:28" ht="15" customHeight="1">
      <c r="A21" s="357" t="s">
        <v>550</v>
      </c>
      <c r="B21" s="364" t="s">
        <v>552</v>
      </c>
      <c r="C21" s="306"/>
      <c r="D21" s="306"/>
      <c r="E21" s="306"/>
      <c r="F21" s="306"/>
      <c r="G21" s="306"/>
      <c r="H21" s="306"/>
      <c r="I21" s="304"/>
      <c r="J21" s="303" t="s">
        <v>495</v>
      </c>
      <c r="K21" s="307"/>
      <c r="L21" s="303" t="s">
        <v>496</v>
      </c>
      <c r="M21" s="308"/>
      <c r="N21" s="308"/>
      <c r="O21" s="308"/>
      <c r="P21" s="308"/>
      <c r="Q21" s="308"/>
      <c r="R21" s="308"/>
      <c r="S21" s="308"/>
      <c r="T21" s="308"/>
      <c r="U21" s="307"/>
      <c r="V21" s="303" t="s">
        <v>497</v>
      </c>
      <c r="W21" s="306"/>
      <c r="X21" s="306"/>
      <c r="Y21" s="306"/>
      <c r="Z21" s="304"/>
      <c r="AA21" s="355" t="s">
        <v>551</v>
      </c>
      <c r="AB21" s="37"/>
    </row>
    <row r="22" spans="1:28" ht="15" customHeight="1">
      <c r="A22" s="300"/>
      <c r="B22" s="311" t="s">
        <v>553</v>
      </c>
      <c r="C22" s="313"/>
      <c r="D22" s="313"/>
      <c r="E22" s="313"/>
      <c r="F22" s="313"/>
      <c r="G22" s="313"/>
      <c r="H22" s="313"/>
      <c r="I22" s="312"/>
      <c r="J22" s="309" t="s">
        <v>498</v>
      </c>
      <c r="K22" s="310"/>
      <c r="L22" s="285" t="s">
        <v>499</v>
      </c>
      <c r="M22" s="286"/>
      <c r="N22" s="286"/>
      <c r="O22" s="286"/>
      <c r="P22" s="286"/>
      <c r="Q22" s="286"/>
      <c r="R22" s="286"/>
      <c r="S22" s="286"/>
      <c r="T22" s="286"/>
      <c r="U22" s="287"/>
      <c r="V22" s="285" t="s">
        <v>500</v>
      </c>
      <c r="W22" s="286"/>
      <c r="X22" s="286"/>
      <c r="Y22" s="286"/>
      <c r="Z22" s="287"/>
      <c r="AA22" s="356"/>
      <c r="AB22" s="37"/>
    </row>
    <row r="23" spans="1:28" ht="15" customHeight="1">
      <c r="A23" s="300"/>
      <c r="B23" s="303" t="s">
        <v>501</v>
      </c>
      <c r="C23" s="304"/>
      <c r="D23" s="303" t="s">
        <v>502</v>
      </c>
      <c r="E23" s="306"/>
      <c r="F23" s="91"/>
      <c r="G23" s="91"/>
      <c r="H23" s="91"/>
      <c r="I23" s="91"/>
      <c r="J23" s="303" t="s">
        <v>503</v>
      </c>
      <c r="K23" s="304"/>
      <c r="L23" s="303" t="s">
        <v>504</v>
      </c>
      <c r="M23" s="304"/>
      <c r="N23" s="303" t="s">
        <v>505</v>
      </c>
      <c r="O23" s="306"/>
      <c r="P23" s="76"/>
      <c r="Q23" s="76"/>
      <c r="R23" s="76"/>
      <c r="S23" s="61"/>
      <c r="T23" s="303" t="s">
        <v>506</v>
      </c>
      <c r="U23" s="304"/>
      <c r="V23" s="303" t="s">
        <v>507</v>
      </c>
      <c r="W23" s="306"/>
      <c r="X23" s="304"/>
      <c r="Y23" s="26" t="s">
        <v>508</v>
      </c>
      <c r="Z23" s="26" t="s">
        <v>509</v>
      </c>
      <c r="AA23" s="356"/>
      <c r="AB23" s="37"/>
    </row>
    <row r="24" spans="1:28" ht="15" customHeight="1">
      <c r="A24" s="300"/>
      <c r="B24" s="356" t="s">
        <v>510</v>
      </c>
      <c r="C24" s="300"/>
      <c r="D24" s="314"/>
      <c r="E24" s="315"/>
      <c r="F24" s="347" t="s">
        <v>502</v>
      </c>
      <c r="G24" s="350"/>
      <c r="H24" s="303" t="s">
        <v>511</v>
      </c>
      <c r="I24" s="304"/>
      <c r="J24" s="314"/>
      <c r="K24" s="315"/>
      <c r="L24" s="356"/>
      <c r="M24" s="300"/>
      <c r="N24" s="314"/>
      <c r="O24" s="315"/>
      <c r="P24" s="303" t="s">
        <v>505</v>
      </c>
      <c r="Q24" s="304"/>
      <c r="R24" s="303" t="s">
        <v>512</v>
      </c>
      <c r="S24" s="304"/>
      <c r="T24" s="314"/>
      <c r="U24" s="315"/>
      <c r="V24" s="301" t="s">
        <v>513</v>
      </c>
      <c r="W24" s="305"/>
      <c r="X24" s="302"/>
      <c r="Y24" s="77"/>
      <c r="Z24" s="77"/>
      <c r="AA24" s="356"/>
      <c r="AB24" s="37"/>
    </row>
    <row r="25" spans="1:28" ht="15" customHeight="1">
      <c r="A25" s="300"/>
      <c r="B25" s="356" t="s">
        <v>514</v>
      </c>
      <c r="C25" s="300"/>
      <c r="D25" s="356" t="s">
        <v>515</v>
      </c>
      <c r="E25" s="300"/>
      <c r="F25" s="356" t="s">
        <v>515</v>
      </c>
      <c r="G25" s="300"/>
      <c r="H25" s="314" t="s">
        <v>516</v>
      </c>
      <c r="I25" s="315"/>
      <c r="J25" s="301"/>
      <c r="K25" s="302"/>
      <c r="L25" s="356" t="s">
        <v>517</v>
      </c>
      <c r="M25" s="300"/>
      <c r="N25" s="314"/>
      <c r="O25" s="315"/>
      <c r="P25" s="314"/>
      <c r="Q25" s="315"/>
      <c r="R25" s="314"/>
      <c r="S25" s="315"/>
      <c r="T25" s="314"/>
      <c r="U25" s="315"/>
      <c r="V25" s="356" t="s">
        <v>518</v>
      </c>
      <c r="W25" s="316"/>
      <c r="X25" s="300"/>
      <c r="Y25" s="77" t="s">
        <v>519</v>
      </c>
      <c r="Z25" s="77" t="s">
        <v>520</v>
      </c>
      <c r="AA25" s="356"/>
      <c r="AB25" s="37"/>
    </row>
    <row r="26" spans="1:28" ht="15" customHeight="1">
      <c r="A26" s="343"/>
      <c r="B26" s="341" t="s">
        <v>477</v>
      </c>
      <c r="C26" s="343"/>
      <c r="D26" s="341" t="s">
        <v>477</v>
      </c>
      <c r="E26" s="343"/>
      <c r="F26" s="341" t="s">
        <v>477</v>
      </c>
      <c r="G26" s="343"/>
      <c r="H26" s="311" t="s">
        <v>477</v>
      </c>
      <c r="I26" s="312"/>
      <c r="J26" s="311" t="s">
        <v>521</v>
      </c>
      <c r="K26" s="312"/>
      <c r="L26" s="311" t="s">
        <v>522</v>
      </c>
      <c r="M26" s="312"/>
      <c r="N26" s="311" t="s">
        <v>523</v>
      </c>
      <c r="O26" s="312"/>
      <c r="P26" s="311" t="s">
        <v>524</v>
      </c>
      <c r="Q26" s="312"/>
      <c r="R26" s="311" t="s">
        <v>525</v>
      </c>
      <c r="S26" s="312"/>
      <c r="T26" s="311" t="s">
        <v>524</v>
      </c>
      <c r="U26" s="312"/>
      <c r="V26" s="311" t="s">
        <v>477</v>
      </c>
      <c r="W26" s="313"/>
      <c r="X26" s="312"/>
      <c r="Y26" s="80" t="s">
        <v>526</v>
      </c>
      <c r="Z26" s="92" t="s">
        <v>38</v>
      </c>
      <c r="AA26" s="341"/>
      <c r="AB26" s="37"/>
    </row>
    <row r="27" spans="1:28" s="116" customFormat="1" ht="15.75" customHeight="1">
      <c r="A27" s="160" t="s">
        <v>485</v>
      </c>
      <c r="B27" s="111">
        <v>2</v>
      </c>
      <c r="C27" s="128" t="s">
        <v>534</v>
      </c>
      <c r="D27" s="295">
        <v>5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28">
        <v>18</v>
      </c>
      <c r="K27" s="296">
        <v>3</v>
      </c>
      <c r="L27" s="150">
        <v>2</v>
      </c>
      <c r="M27" s="147">
        <v>0</v>
      </c>
      <c r="N27" s="150">
        <v>10</v>
      </c>
      <c r="O27" s="296">
        <v>3</v>
      </c>
      <c r="P27" s="147">
        <v>0</v>
      </c>
      <c r="Q27" s="147">
        <v>0</v>
      </c>
      <c r="R27" s="147">
        <v>0</v>
      </c>
      <c r="S27" s="147">
        <v>0</v>
      </c>
      <c r="T27" s="149">
        <v>3</v>
      </c>
      <c r="U27" s="147">
        <v>0</v>
      </c>
      <c r="V27" s="331">
        <v>1</v>
      </c>
      <c r="W27" s="331"/>
      <c r="X27" s="331"/>
      <c r="Y27" s="147">
        <v>0</v>
      </c>
      <c r="Z27" s="147">
        <v>0</v>
      </c>
      <c r="AA27" s="101" t="s">
        <v>557</v>
      </c>
      <c r="AB27" s="148"/>
    </row>
    <row r="28" spans="1:28" s="116" customFormat="1" ht="15.75" customHeight="1">
      <c r="A28" s="160" t="s">
        <v>486</v>
      </c>
      <c r="B28" s="111" t="s">
        <v>487</v>
      </c>
      <c r="C28" s="154" t="s">
        <v>534</v>
      </c>
      <c r="D28" s="297" t="s">
        <v>534</v>
      </c>
      <c r="E28" s="147">
        <v>0</v>
      </c>
      <c r="F28" s="147">
        <v>0</v>
      </c>
      <c r="G28" s="147">
        <v>0</v>
      </c>
      <c r="H28" s="147">
        <v>0</v>
      </c>
      <c r="I28" s="147">
        <v>0</v>
      </c>
      <c r="J28" s="128">
        <v>1</v>
      </c>
      <c r="K28" s="296" t="s">
        <v>534</v>
      </c>
      <c r="L28" s="150" t="s">
        <v>487</v>
      </c>
      <c r="M28" s="147">
        <v>0</v>
      </c>
      <c r="N28" s="150">
        <v>1</v>
      </c>
      <c r="O28" s="296">
        <v>1</v>
      </c>
      <c r="P28" s="147">
        <v>0</v>
      </c>
      <c r="Q28" s="147">
        <v>0</v>
      </c>
      <c r="R28" s="147">
        <v>0</v>
      </c>
      <c r="S28" s="147">
        <v>0</v>
      </c>
      <c r="T28" s="149" t="s">
        <v>487</v>
      </c>
      <c r="U28" s="147">
        <v>0</v>
      </c>
      <c r="V28" s="363" t="s">
        <v>487</v>
      </c>
      <c r="W28" s="363"/>
      <c r="X28" s="363"/>
      <c r="Y28" s="147">
        <v>0</v>
      </c>
      <c r="Z28" s="147">
        <v>0</v>
      </c>
      <c r="AA28" s="102" t="s">
        <v>558</v>
      </c>
      <c r="AB28" s="148"/>
    </row>
    <row r="29" spans="1:28" s="116" customFormat="1" ht="15.75" customHeight="1">
      <c r="A29" s="160" t="s">
        <v>488</v>
      </c>
      <c r="B29" s="111">
        <v>3</v>
      </c>
      <c r="C29" s="293">
        <v>1</v>
      </c>
      <c r="D29" s="295">
        <v>5</v>
      </c>
      <c r="E29" s="147">
        <v>0</v>
      </c>
      <c r="F29" s="147">
        <v>0</v>
      </c>
      <c r="G29" s="147">
        <v>0</v>
      </c>
      <c r="H29" s="147">
        <v>0</v>
      </c>
      <c r="I29" s="147">
        <v>0</v>
      </c>
      <c r="J29" s="128">
        <v>21</v>
      </c>
      <c r="K29" s="296">
        <v>2</v>
      </c>
      <c r="L29" s="150">
        <v>2</v>
      </c>
      <c r="M29" s="147">
        <v>0</v>
      </c>
      <c r="N29" s="150">
        <v>12</v>
      </c>
      <c r="O29" s="296">
        <v>4</v>
      </c>
      <c r="P29" s="147">
        <v>0</v>
      </c>
      <c r="Q29" s="147">
        <v>0</v>
      </c>
      <c r="R29" s="147">
        <v>0</v>
      </c>
      <c r="S29" s="147">
        <v>0</v>
      </c>
      <c r="T29" s="149">
        <v>2</v>
      </c>
      <c r="U29" s="147">
        <v>0</v>
      </c>
      <c r="V29" s="363">
        <v>1</v>
      </c>
      <c r="W29" s="363"/>
      <c r="X29" s="363"/>
      <c r="Y29" s="147">
        <v>0</v>
      </c>
      <c r="Z29" s="147">
        <v>0</v>
      </c>
      <c r="AA29" s="102" t="s">
        <v>559</v>
      </c>
      <c r="AB29" s="148"/>
    </row>
    <row r="30" spans="1:28" s="116" customFormat="1" ht="15.75" customHeight="1">
      <c r="A30" s="160" t="s">
        <v>489</v>
      </c>
      <c r="B30" s="111" t="s">
        <v>487</v>
      </c>
      <c r="C30" s="154" t="s">
        <v>534</v>
      </c>
      <c r="D30" s="297" t="s">
        <v>534</v>
      </c>
      <c r="E30" s="147">
        <v>0</v>
      </c>
      <c r="F30" s="147">
        <v>0</v>
      </c>
      <c r="G30" s="147">
        <v>0</v>
      </c>
      <c r="H30" s="147">
        <v>0</v>
      </c>
      <c r="I30" s="147">
        <v>0</v>
      </c>
      <c r="J30" s="128">
        <v>1</v>
      </c>
      <c r="K30" s="296" t="s">
        <v>534</v>
      </c>
      <c r="L30" s="150" t="s">
        <v>487</v>
      </c>
      <c r="M30" s="147">
        <v>0</v>
      </c>
      <c r="N30" s="150">
        <v>1</v>
      </c>
      <c r="O30" s="296">
        <v>1</v>
      </c>
      <c r="P30" s="147">
        <v>0</v>
      </c>
      <c r="Q30" s="147">
        <v>0</v>
      </c>
      <c r="R30" s="147">
        <v>0</v>
      </c>
      <c r="S30" s="147">
        <v>0</v>
      </c>
      <c r="T30" s="149" t="s">
        <v>487</v>
      </c>
      <c r="U30" s="147">
        <v>0</v>
      </c>
      <c r="V30" s="363" t="s">
        <v>487</v>
      </c>
      <c r="W30" s="363"/>
      <c r="X30" s="363"/>
      <c r="Y30" s="147">
        <v>0</v>
      </c>
      <c r="Z30" s="147">
        <v>0</v>
      </c>
      <c r="AA30" s="102" t="s">
        <v>560</v>
      </c>
      <c r="AB30" s="148"/>
    </row>
    <row r="31" spans="1:28" s="116" customFormat="1" ht="15.75" customHeight="1">
      <c r="A31" s="160" t="s">
        <v>490</v>
      </c>
      <c r="B31" s="111">
        <v>3</v>
      </c>
      <c r="C31" s="293">
        <v>1</v>
      </c>
      <c r="D31" s="295">
        <v>5</v>
      </c>
      <c r="E31" s="147">
        <v>0</v>
      </c>
      <c r="F31" s="147">
        <v>0</v>
      </c>
      <c r="G31" s="147">
        <v>0</v>
      </c>
      <c r="H31" s="147">
        <v>0</v>
      </c>
      <c r="I31" s="147">
        <v>0</v>
      </c>
      <c r="J31" s="128">
        <v>21</v>
      </c>
      <c r="K31" s="296">
        <v>2</v>
      </c>
      <c r="L31" s="150">
        <v>2</v>
      </c>
      <c r="M31" s="147">
        <v>0</v>
      </c>
      <c r="N31" s="150">
        <v>12</v>
      </c>
      <c r="O31" s="296">
        <v>4</v>
      </c>
      <c r="P31" s="147">
        <v>0</v>
      </c>
      <c r="Q31" s="147">
        <v>0</v>
      </c>
      <c r="R31" s="147">
        <v>0</v>
      </c>
      <c r="S31" s="147">
        <v>0</v>
      </c>
      <c r="T31" s="149">
        <v>2</v>
      </c>
      <c r="U31" s="147">
        <v>0</v>
      </c>
      <c r="V31" s="363">
        <v>1</v>
      </c>
      <c r="W31" s="363"/>
      <c r="X31" s="363"/>
      <c r="Y31" s="147">
        <v>0</v>
      </c>
      <c r="Z31" s="147">
        <v>0</v>
      </c>
      <c r="AA31" s="102" t="s">
        <v>561</v>
      </c>
      <c r="AB31" s="148"/>
    </row>
    <row r="32" spans="1:28" s="116" customFormat="1" ht="15.75" customHeight="1">
      <c r="A32" s="160" t="s">
        <v>491</v>
      </c>
      <c r="B32" s="111" t="s">
        <v>487</v>
      </c>
      <c r="C32" s="154" t="s">
        <v>534</v>
      </c>
      <c r="D32" s="297" t="s">
        <v>534</v>
      </c>
      <c r="E32" s="147">
        <v>0</v>
      </c>
      <c r="F32" s="147">
        <v>0</v>
      </c>
      <c r="G32" s="147">
        <v>0</v>
      </c>
      <c r="H32" s="147">
        <v>0</v>
      </c>
      <c r="I32" s="147">
        <v>0</v>
      </c>
      <c r="J32" s="128">
        <v>1</v>
      </c>
      <c r="K32" s="296" t="s">
        <v>534</v>
      </c>
      <c r="L32" s="150" t="s">
        <v>487</v>
      </c>
      <c r="M32" s="147">
        <v>0</v>
      </c>
      <c r="N32" s="150">
        <v>1</v>
      </c>
      <c r="O32" s="296">
        <v>1</v>
      </c>
      <c r="P32" s="147">
        <v>0</v>
      </c>
      <c r="Q32" s="147">
        <v>0</v>
      </c>
      <c r="R32" s="147">
        <v>0</v>
      </c>
      <c r="S32" s="147">
        <v>0</v>
      </c>
      <c r="T32" s="149" t="s">
        <v>487</v>
      </c>
      <c r="U32" s="147">
        <v>0</v>
      </c>
      <c r="V32" s="363" t="s">
        <v>487</v>
      </c>
      <c r="W32" s="363"/>
      <c r="X32" s="363"/>
      <c r="Y32" s="147">
        <v>0</v>
      </c>
      <c r="Z32" s="147">
        <v>0</v>
      </c>
      <c r="AA32" s="102" t="s">
        <v>562</v>
      </c>
      <c r="AB32" s="148"/>
    </row>
    <row r="33" spans="1:28" s="116" customFormat="1" ht="15.75" customHeight="1">
      <c r="A33" s="161" t="s">
        <v>492</v>
      </c>
      <c r="B33" s="111">
        <v>3</v>
      </c>
      <c r="C33" s="293">
        <v>1</v>
      </c>
      <c r="D33" s="295">
        <v>5</v>
      </c>
      <c r="E33" s="147">
        <v>0</v>
      </c>
      <c r="F33" s="147">
        <v>0</v>
      </c>
      <c r="G33" s="147">
        <v>0</v>
      </c>
      <c r="H33" s="147">
        <v>0</v>
      </c>
      <c r="I33" s="147">
        <v>0</v>
      </c>
      <c r="J33" s="128">
        <v>21</v>
      </c>
      <c r="K33" s="296">
        <v>1</v>
      </c>
      <c r="L33" s="150">
        <v>2</v>
      </c>
      <c r="M33" s="147">
        <v>0</v>
      </c>
      <c r="N33" s="150">
        <v>12</v>
      </c>
      <c r="O33" s="296">
        <v>4</v>
      </c>
      <c r="P33" s="147">
        <v>0</v>
      </c>
      <c r="Q33" s="147">
        <v>0</v>
      </c>
      <c r="R33" s="147">
        <v>0</v>
      </c>
      <c r="S33" s="147">
        <v>0</v>
      </c>
      <c r="T33" s="149">
        <v>2</v>
      </c>
      <c r="U33" s="147">
        <v>0</v>
      </c>
      <c r="V33" s="363">
        <v>1</v>
      </c>
      <c r="W33" s="363"/>
      <c r="X33" s="363"/>
      <c r="Y33" s="147">
        <v>0</v>
      </c>
      <c r="Z33" s="147">
        <v>0</v>
      </c>
      <c r="AA33" s="102" t="s">
        <v>563</v>
      </c>
      <c r="AB33" s="148"/>
    </row>
    <row r="34" spans="1:28" s="116" customFormat="1" ht="15.75" customHeight="1">
      <c r="A34" s="161" t="s">
        <v>493</v>
      </c>
      <c r="B34" s="111" t="s">
        <v>487</v>
      </c>
      <c r="C34" s="154" t="s">
        <v>534</v>
      </c>
      <c r="D34" s="297" t="s">
        <v>534</v>
      </c>
      <c r="E34" s="147">
        <v>0</v>
      </c>
      <c r="F34" s="147">
        <v>0</v>
      </c>
      <c r="G34" s="147">
        <v>0</v>
      </c>
      <c r="H34" s="147">
        <v>0</v>
      </c>
      <c r="I34" s="147">
        <v>0</v>
      </c>
      <c r="J34" s="128">
        <v>1</v>
      </c>
      <c r="K34" s="296" t="s">
        <v>534</v>
      </c>
      <c r="L34" s="150" t="s">
        <v>487</v>
      </c>
      <c r="M34" s="147">
        <v>0</v>
      </c>
      <c r="N34" s="150">
        <v>1</v>
      </c>
      <c r="O34" s="296">
        <v>1</v>
      </c>
      <c r="P34" s="147">
        <v>0</v>
      </c>
      <c r="Q34" s="147">
        <v>0</v>
      </c>
      <c r="R34" s="147">
        <v>0</v>
      </c>
      <c r="S34" s="147">
        <v>0</v>
      </c>
      <c r="T34" s="149" t="s">
        <v>487</v>
      </c>
      <c r="U34" s="147">
        <v>0</v>
      </c>
      <c r="V34" s="363" t="s">
        <v>487</v>
      </c>
      <c r="W34" s="363"/>
      <c r="X34" s="363"/>
      <c r="Y34" s="147">
        <v>0</v>
      </c>
      <c r="Z34" s="147">
        <v>0</v>
      </c>
      <c r="AA34" s="102" t="s">
        <v>564</v>
      </c>
      <c r="AB34" s="148"/>
    </row>
    <row r="35" spans="1:28" s="116" customFormat="1" ht="15.75" customHeight="1">
      <c r="A35" s="150" t="s">
        <v>527</v>
      </c>
      <c r="B35" s="111">
        <v>2</v>
      </c>
      <c r="C35" s="154" t="s">
        <v>534</v>
      </c>
      <c r="D35" s="295">
        <v>5</v>
      </c>
      <c r="E35" s="149" t="s">
        <v>487</v>
      </c>
      <c r="F35" s="149" t="s">
        <v>487</v>
      </c>
      <c r="G35" s="149" t="s">
        <v>487</v>
      </c>
      <c r="H35" s="149" t="s">
        <v>487</v>
      </c>
      <c r="I35" s="149" t="s">
        <v>487</v>
      </c>
      <c r="J35" s="128">
        <v>20</v>
      </c>
      <c r="K35" s="296">
        <v>1</v>
      </c>
      <c r="L35" s="150">
        <v>2</v>
      </c>
      <c r="M35" s="149" t="s">
        <v>487</v>
      </c>
      <c r="N35" s="150">
        <v>13</v>
      </c>
      <c r="O35" s="296">
        <v>5</v>
      </c>
      <c r="P35" s="149" t="s">
        <v>487</v>
      </c>
      <c r="Q35" s="149" t="s">
        <v>487</v>
      </c>
      <c r="R35" s="149" t="s">
        <v>487</v>
      </c>
      <c r="S35" s="149" t="s">
        <v>487</v>
      </c>
      <c r="T35" s="149">
        <v>2</v>
      </c>
      <c r="U35" s="149" t="s">
        <v>487</v>
      </c>
      <c r="V35" s="363">
        <v>1</v>
      </c>
      <c r="W35" s="363"/>
      <c r="X35" s="363"/>
      <c r="Y35" s="149" t="s">
        <v>487</v>
      </c>
      <c r="Z35" s="149" t="s">
        <v>487</v>
      </c>
      <c r="AA35" s="111" t="s">
        <v>527</v>
      </c>
      <c r="AB35" s="148"/>
    </row>
    <row r="36" spans="1:28" s="127" customFormat="1" ht="15.75" customHeight="1">
      <c r="A36" s="151" t="s">
        <v>494</v>
      </c>
      <c r="B36" s="298">
        <v>2</v>
      </c>
      <c r="C36" s="159" t="s">
        <v>534</v>
      </c>
      <c r="D36" s="124">
        <v>5</v>
      </c>
      <c r="E36" s="152" t="s">
        <v>487</v>
      </c>
      <c r="F36" s="152" t="s">
        <v>487</v>
      </c>
      <c r="G36" s="152" t="s">
        <v>487</v>
      </c>
      <c r="H36" s="152" t="s">
        <v>487</v>
      </c>
      <c r="I36" s="152" t="s">
        <v>487</v>
      </c>
      <c r="J36" s="124">
        <v>22</v>
      </c>
      <c r="K36" s="299">
        <v>1</v>
      </c>
      <c r="L36" s="124">
        <v>2</v>
      </c>
      <c r="M36" s="152" t="s">
        <v>487</v>
      </c>
      <c r="N36" s="124">
        <v>13</v>
      </c>
      <c r="O36" s="299">
        <v>4</v>
      </c>
      <c r="P36" s="152" t="s">
        <v>487</v>
      </c>
      <c r="Q36" s="152" t="s">
        <v>487</v>
      </c>
      <c r="R36" s="152" t="s">
        <v>487</v>
      </c>
      <c r="S36" s="152" t="s">
        <v>487</v>
      </c>
      <c r="T36" s="152">
        <v>2</v>
      </c>
      <c r="U36" s="152" t="s">
        <v>487</v>
      </c>
      <c r="V36" s="362">
        <v>1</v>
      </c>
      <c r="W36" s="362"/>
      <c r="X36" s="362"/>
      <c r="Y36" s="152" t="s">
        <v>487</v>
      </c>
      <c r="Z36" s="152" t="s">
        <v>487</v>
      </c>
      <c r="AA36" s="153" t="s">
        <v>494</v>
      </c>
      <c r="AB36" s="141"/>
    </row>
    <row r="37" spans="1:27" ht="15" customHeight="1">
      <c r="A37" s="27" t="s">
        <v>528</v>
      </c>
      <c r="C37" s="20"/>
      <c r="D37" s="20"/>
      <c r="E37" s="37"/>
      <c r="F37" s="23"/>
      <c r="G37" s="23"/>
      <c r="H37" s="23"/>
      <c r="I37" s="23"/>
      <c r="J37" s="23"/>
      <c r="K37" s="23"/>
      <c r="L37" s="23"/>
      <c r="M37" s="23"/>
      <c r="W37" s="23"/>
      <c r="X37" s="23"/>
      <c r="Y37" s="23"/>
      <c r="AA37" s="49" t="s">
        <v>529</v>
      </c>
    </row>
    <row r="38" spans="1:26" ht="15" customHeight="1">
      <c r="A38" s="34" t="s">
        <v>530</v>
      </c>
      <c r="C38" s="48"/>
      <c r="D38" s="48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 t="s">
        <v>531</v>
      </c>
      <c r="V38" s="23"/>
      <c r="W38" s="23"/>
      <c r="X38" s="23"/>
      <c r="Y38" s="23"/>
      <c r="Z38" s="23"/>
    </row>
    <row r="39" spans="1:26" ht="12.75">
      <c r="A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4" ht="12.75">
      <c r="L44" s="28"/>
    </row>
    <row r="45" ht="12.75">
      <c r="L45" s="29"/>
    </row>
  </sheetData>
  <mergeCells count="101">
    <mergeCell ref="A1:AB1"/>
    <mergeCell ref="V35:X35"/>
    <mergeCell ref="A3:A9"/>
    <mergeCell ref="A21:A26"/>
    <mergeCell ref="AA21:AA26"/>
    <mergeCell ref="AB3:AB9"/>
    <mergeCell ref="B21:I21"/>
    <mergeCell ref="B22:I22"/>
    <mergeCell ref="L6:M6"/>
    <mergeCell ref="N6:O6"/>
    <mergeCell ref="P6:Q6"/>
    <mergeCell ref="U6:V6"/>
    <mergeCell ref="B3:C7"/>
    <mergeCell ref="D3:E6"/>
    <mergeCell ref="F3:Y3"/>
    <mergeCell ref="F4:Y4"/>
    <mergeCell ref="F5:G6"/>
    <mergeCell ref="H5:I6"/>
    <mergeCell ref="J5:K6"/>
    <mergeCell ref="R5:S6"/>
    <mergeCell ref="W5:X5"/>
    <mergeCell ref="W6:X6"/>
    <mergeCell ref="D7:E7"/>
    <mergeCell ref="F7:G7"/>
    <mergeCell ref="H7:I7"/>
    <mergeCell ref="J7:K7"/>
    <mergeCell ref="L7:M7"/>
    <mergeCell ref="N7:O7"/>
    <mergeCell ref="P7:Q7"/>
    <mergeCell ref="R7:S7"/>
    <mergeCell ref="U7:V7"/>
    <mergeCell ref="W7:X7"/>
    <mergeCell ref="B8:C9"/>
    <mergeCell ref="D8:E9"/>
    <mergeCell ref="F8:G9"/>
    <mergeCell ref="H8:I9"/>
    <mergeCell ref="J8:K9"/>
    <mergeCell ref="L8:M9"/>
    <mergeCell ref="N8:O9"/>
    <mergeCell ref="P8:Q9"/>
    <mergeCell ref="R8:S8"/>
    <mergeCell ref="U8:V8"/>
    <mergeCell ref="W8:X8"/>
    <mergeCell ref="R9:S9"/>
    <mergeCell ref="U9:V9"/>
    <mergeCell ref="W9:X9"/>
    <mergeCell ref="J21:K21"/>
    <mergeCell ref="L21:U21"/>
    <mergeCell ref="V21:Z21"/>
    <mergeCell ref="J22:K22"/>
    <mergeCell ref="L22:U22"/>
    <mergeCell ref="V22:Z22"/>
    <mergeCell ref="B23:C23"/>
    <mergeCell ref="D23:E23"/>
    <mergeCell ref="J23:K23"/>
    <mergeCell ref="L23:M23"/>
    <mergeCell ref="N23:O23"/>
    <mergeCell ref="T23:U23"/>
    <mergeCell ref="V23:X23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X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X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X26"/>
    <mergeCell ref="V27:X27"/>
    <mergeCell ref="V28:X28"/>
    <mergeCell ref="V29:X29"/>
    <mergeCell ref="V30:X30"/>
    <mergeCell ref="V36:X36"/>
    <mergeCell ref="V31:X31"/>
    <mergeCell ref="V32:X32"/>
    <mergeCell ref="V33:X33"/>
    <mergeCell ref="V34:X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D10">
      <selection activeCell="H16" sqref="H16"/>
    </sheetView>
  </sheetViews>
  <sheetFormatPr defaultColWidth="9.140625" defaultRowHeight="12.75"/>
  <cols>
    <col min="1" max="1" width="9.28125" style="4" customWidth="1"/>
    <col min="2" max="2" width="11.7109375" style="4" customWidth="1"/>
    <col min="3" max="3" width="10.28125" style="4" customWidth="1"/>
    <col min="4" max="4" width="10.57421875" style="4" customWidth="1"/>
    <col min="5" max="5" width="11.421875" style="4" customWidth="1"/>
    <col min="6" max="6" width="11.140625" style="4" customWidth="1"/>
    <col min="7" max="7" width="10.7109375" style="4" customWidth="1"/>
    <col min="8" max="8" width="11.140625" style="4" customWidth="1"/>
    <col min="9" max="9" width="10.8515625" style="4" customWidth="1"/>
    <col min="10" max="10" width="11.57421875" style="4" customWidth="1"/>
    <col min="11" max="11" width="10.7109375" style="4" customWidth="1"/>
    <col min="12" max="12" width="12.28125" style="4" customWidth="1"/>
    <col min="13" max="13" width="11.8515625" style="4" customWidth="1"/>
    <col min="14" max="14" width="10.8515625" style="4" customWidth="1"/>
    <col min="15" max="15" width="9.7109375" style="4" customWidth="1"/>
    <col min="16" max="16" width="4.28125" style="4" customWidth="1"/>
    <col min="17" max="16384" width="9.140625" style="4" customWidth="1"/>
  </cols>
  <sheetData>
    <row r="1" spans="1:15" ht="33.75" customHeight="1">
      <c r="A1" s="365" t="s">
        <v>39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</row>
    <row r="2" spans="1:15" ht="18" customHeight="1">
      <c r="A2" s="34" t="s">
        <v>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O2" s="5" t="s">
        <v>41</v>
      </c>
    </row>
    <row r="3" spans="1:15" ht="16.5" customHeight="1">
      <c r="A3" s="366" t="s">
        <v>578</v>
      </c>
      <c r="B3" s="36"/>
      <c r="C3" s="347" t="s">
        <v>42</v>
      </c>
      <c r="D3" s="349"/>
      <c r="E3" s="349"/>
      <c r="F3" s="349"/>
      <c r="G3" s="350"/>
      <c r="H3" s="8" t="s">
        <v>43</v>
      </c>
      <c r="I3" s="14" t="s">
        <v>44</v>
      </c>
      <c r="J3" s="347" t="s">
        <v>45</v>
      </c>
      <c r="K3" s="349"/>
      <c r="L3" s="349"/>
      <c r="M3" s="349"/>
      <c r="N3" s="350"/>
      <c r="O3" s="367" t="s">
        <v>579</v>
      </c>
    </row>
    <row r="4" spans="1:15" ht="16.5" customHeight="1">
      <c r="A4" s="300"/>
      <c r="B4" s="38" t="s">
        <v>46</v>
      </c>
      <c r="C4" s="341" t="s">
        <v>47</v>
      </c>
      <c r="D4" s="342"/>
      <c r="E4" s="342"/>
      <c r="F4" s="342"/>
      <c r="G4" s="343"/>
      <c r="H4" s="9"/>
      <c r="I4" s="15"/>
      <c r="J4" s="341" t="s">
        <v>48</v>
      </c>
      <c r="K4" s="342"/>
      <c r="L4" s="342"/>
      <c r="M4" s="342"/>
      <c r="N4" s="343"/>
      <c r="O4" s="356"/>
    </row>
    <row r="5" spans="1:15" ht="16.5" customHeight="1">
      <c r="A5" s="300"/>
      <c r="B5" s="15"/>
      <c r="C5" s="16" t="s">
        <v>49</v>
      </c>
      <c r="D5" s="39" t="s">
        <v>50</v>
      </c>
      <c r="E5" s="38" t="s">
        <v>51</v>
      </c>
      <c r="F5" s="40" t="s">
        <v>52</v>
      </c>
      <c r="G5" s="16" t="s">
        <v>53</v>
      </c>
      <c r="H5" s="9"/>
      <c r="I5" s="15"/>
      <c r="J5" s="16" t="s">
        <v>54</v>
      </c>
      <c r="K5" s="39" t="s">
        <v>55</v>
      </c>
      <c r="L5" s="16" t="s">
        <v>56</v>
      </c>
      <c r="M5" s="39" t="s">
        <v>57</v>
      </c>
      <c r="N5" s="38" t="s">
        <v>58</v>
      </c>
      <c r="O5" s="356"/>
    </row>
    <row r="6" spans="1:15" ht="12.75" customHeight="1">
      <c r="A6" s="300"/>
      <c r="B6" s="15"/>
      <c r="C6" s="15"/>
      <c r="D6" s="9"/>
      <c r="E6" s="15"/>
      <c r="F6" s="9"/>
      <c r="G6" s="15"/>
      <c r="H6" s="9"/>
      <c r="I6" s="15"/>
      <c r="J6" s="15" t="s">
        <v>59</v>
      </c>
      <c r="K6" s="9" t="s">
        <v>60</v>
      </c>
      <c r="L6" s="16" t="s">
        <v>61</v>
      </c>
      <c r="M6" s="9" t="s">
        <v>60</v>
      </c>
      <c r="N6" s="15" t="s">
        <v>62</v>
      </c>
      <c r="O6" s="356"/>
    </row>
    <row r="7" spans="1:15" ht="14.25" customHeight="1">
      <c r="A7" s="300"/>
      <c r="B7" s="15"/>
      <c r="C7" s="15"/>
      <c r="D7" s="9"/>
      <c r="E7" s="15"/>
      <c r="F7" s="9"/>
      <c r="G7" s="15"/>
      <c r="H7" s="9"/>
      <c r="I7" s="15"/>
      <c r="J7" s="15" t="s">
        <v>20</v>
      </c>
      <c r="K7" s="9" t="s">
        <v>63</v>
      </c>
      <c r="L7" s="41" t="s">
        <v>64</v>
      </c>
      <c r="M7" s="9" t="s">
        <v>65</v>
      </c>
      <c r="N7" s="15"/>
      <c r="O7" s="356"/>
    </row>
    <row r="8" spans="1:15" ht="11.25" customHeight="1">
      <c r="A8" s="300"/>
      <c r="B8" s="15" t="s">
        <v>66</v>
      </c>
      <c r="C8" s="15"/>
      <c r="D8" s="9"/>
      <c r="E8" s="15" t="s">
        <v>67</v>
      </c>
      <c r="F8" s="9"/>
      <c r="G8" s="41"/>
      <c r="H8" s="9" t="s">
        <v>68</v>
      </c>
      <c r="I8" s="15"/>
      <c r="J8" s="15" t="s">
        <v>69</v>
      </c>
      <c r="K8" s="9" t="s">
        <v>70</v>
      </c>
      <c r="L8" s="15" t="s">
        <v>71</v>
      </c>
      <c r="M8" s="9" t="s">
        <v>72</v>
      </c>
      <c r="N8" s="15" t="s">
        <v>65</v>
      </c>
      <c r="O8" s="356"/>
    </row>
    <row r="9" spans="1:15" ht="14.25" customHeight="1">
      <c r="A9" s="343"/>
      <c r="B9" s="17" t="s">
        <v>73</v>
      </c>
      <c r="C9" s="17" t="s">
        <v>7</v>
      </c>
      <c r="D9" s="13" t="s">
        <v>74</v>
      </c>
      <c r="E9" s="17" t="s">
        <v>75</v>
      </c>
      <c r="F9" s="13" t="s">
        <v>76</v>
      </c>
      <c r="G9" s="43" t="s">
        <v>77</v>
      </c>
      <c r="H9" s="13" t="s">
        <v>78</v>
      </c>
      <c r="I9" s="17" t="s">
        <v>79</v>
      </c>
      <c r="J9" s="17" t="s">
        <v>80</v>
      </c>
      <c r="K9" s="13" t="s">
        <v>81</v>
      </c>
      <c r="L9" s="43" t="s">
        <v>82</v>
      </c>
      <c r="M9" s="13" t="s">
        <v>83</v>
      </c>
      <c r="N9" s="17" t="s">
        <v>84</v>
      </c>
      <c r="O9" s="341"/>
    </row>
    <row r="10" spans="1:15" s="116" customFormat="1" ht="18" customHeight="1">
      <c r="A10" s="129" t="s">
        <v>85</v>
      </c>
      <c r="B10" s="181">
        <v>32395</v>
      </c>
      <c r="C10" s="182">
        <v>28304</v>
      </c>
      <c r="D10" s="182">
        <v>17617</v>
      </c>
      <c r="E10" s="182">
        <v>1590</v>
      </c>
      <c r="F10" s="182">
        <v>5171</v>
      </c>
      <c r="G10" s="182">
        <v>3925</v>
      </c>
      <c r="H10" s="182">
        <v>4092</v>
      </c>
      <c r="I10" s="182">
        <v>32082</v>
      </c>
      <c r="J10" s="182">
        <v>17566</v>
      </c>
      <c r="K10" s="182">
        <v>12898</v>
      </c>
      <c r="L10" s="182">
        <v>733.6666666666666</v>
      </c>
      <c r="M10" s="183">
        <v>61.5</v>
      </c>
      <c r="N10" s="184">
        <v>0.4808333333333333</v>
      </c>
      <c r="O10" s="111" t="s">
        <v>85</v>
      </c>
    </row>
    <row r="11" spans="1:15" s="116" customFormat="1" ht="18" customHeight="1">
      <c r="A11" s="129" t="s">
        <v>86</v>
      </c>
      <c r="B11" s="181">
        <v>37512</v>
      </c>
      <c r="C11" s="182">
        <v>33133</v>
      </c>
      <c r="D11" s="182">
        <v>22204</v>
      </c>
      <c r="E11" s="182">
        <v>1570</v>
      </c>
      <c r="F11" s="182">
        <v>5333</v>
      </c>
      <c r="G11" s="182">
        <v>4026</v>
      </c>
      <c r="H11" s="182">
        <v>4379</v>
      </c>
      <c r="I11" s="182">
        <v>39526</v>
      </c>
      <c r="J11" s="182">
        <v>16690</v>
      </c>
      <c r="K11" s="182">
        <v>12578</v>
      </c>
      <c r="L11" s="182">
        <v>754</v>
      </c>
      <c r="M11" s="183">
        <v>36.5</v>
      </c>
      <c r="N11" s="184">
        <v>0.29</v>
      </c>
      <c r="O11" s="111" t="s">
        <v>86</v>
      </c>
    </row>
    <row r="12" spans="1:15" s="116" customFormat="1" ht="18" customHeight="1">
      <c r="A12" s="129" t="s">
        <v>87</v>
      </c>
      <c r="B12" s="181">
        <v>38658</v>
      </c>
      <c r="C12" s="182">
        <v>33740</v>
      </c>
      <c r="D12" s="182">
        <v>22421</v>
      </c>
      <c r="E12" s="182">
        <v>1606</v>
      </c>
      <c r="F12" s="182">
        <v>5230</v>
      </c>
      <c r="G12" s="182">
        <v>4483</v>
      </c>
      <c r="H12" s="182">
        <v>4918</v>
      </c>
      <c r="I12" s="182">
        <v>44969</v>
      </c>
      <c r="J12" s="182">
        <v>13884</v>
      </c>
      <c r="K12" s="182">
        <v>10552</v>
      </c>
      <c r="L12" s="182">
        <v>760</v>
      </c>
      <c r="M12" s="183">
        <v>42.4</v>
      </c>
      <c r="N12" s="184">
        <v>0.4</v>
      </c>
      <c r="O12" s="128" t="s">
        <v>87</v>
      </c>
    </row>
    <row r="13" spans="1:15" s="116" customFormat="1" ht="18" customHeight="1">
      <c r="A13" s="129" t="s">
        <v>88</v>
      </c>
      <c r="B13" s="181">
        <v>39030</v>
      </c>
      <c r="C13" s="182">
        <v>33738</v>
      </c>
      <c r="D13" s="182">
        <v>22202</v>
      </c>
      <c r="E13" s="182">
        <v>1551</v>
      </c>
      <c r="F13" s="182">
        <v>5337</v>
      </c>
      <c r="G13" s="182">
        <v>4648</v>
      </c>
      <c r="H13" s="182">
        <v>5293</v>
      </c>
      <c r="I13" s="182">
        <v>45861</v>
      </c>
      <c r="J13" s="182">
        <v>12026</v>
      </c>
      <c r="K13" s="182">
        <v>9436</v>
      </c>
      <c r="L13" s="182">
        <v>786.1666666666666</v>
      </c>
      <c r="M13" s="183">
        <v>42</v>
      </c>
      <c r="N13" s="184">
        <v>0.45</v>
      </c>
      <c r="O13" s="128" t="s">
        <v>88</v>
      </c>
    </row>
    <row r="14" spans="1:15" s="116" customFormat="1" ht="18" customHeight="1">
      <c r="A14" s="129" t="s">
        <v>23</v>
      </c>
      <c r="B14" s="181">
        <v>40559</v>
      </c>
      <c r="C14" s="182">
        <v>34605</v>
      </c>
      <c r="D14" s="182">
        <v>22417</v>
      </c>
      <c r="E14" s="182">
        <v>1496</v>
      </c>
      <c r="F14" s="182">
        <v>5936</v>
      </c>
      <c r="G14" s="182">
        <v>4756</v>
      </c>
      <c r="H14" s="182">
        <v>5954</v>
      </c>
      <c r="I14" s="182">
        <v>47227</v>
      </c>
      <c r="J14" s="182">
        <v>11030</v>
      </c>
      <c r="K14" s="182">
        <v>8983</v>
      </c>
      <c r="L14" s="182">
        <v>814</v>
      </c>
      <c r="M14" s="183">
        <v>38.1</v>
      </c>
      <c r="N14" s="184">
        <v>0.42</v>
      </c>
      <c r="O14" s="128" t="s">
        <v>23</v>
      </c>
    </row>
    <row r="15" spans="1:15" s="127" customFormat="1" ht="18" customHeight="1">
      <c r="A15" s="162" t="s">
        <v>24</v>
      </c>
      <c r="B15" s="191">
        <f aca="true" t="shared" si="0" ref="B15:I15">B27</f>
        <v>41869</v>
      </c>
      <c r="C15" s="192">
        <f t="shared" si="0"/>
        <v>36098</v>
      </c>
      <c r="D15" s="192">
        <f t="shared" si="0"/>
        <v>24391</v>
      </c>
      <c r="E15" s="192">
        <f t="shared" si="0"/>
        <v>1359</v>
      </c>
      <c r="F15" s="192">
        <f t="shared" si="0"/>
        <v>5954</v>
      </c>
      <c r="G15" s="192">
        <f t="shared" si="0"/>
        <v>4394</v>
      </c>
      <c r="H15" s="192">
        <f t="shared" si="0"/>
        <v>5771</v>
      </c>
      <c r="I15" s="192">
        <f t="shared" si="0"/>
        <v>50384</v>
      </c>
      <c r="J15" s="192">
        <f>SUM(J16:J27)</f>
        <v>10346.367</v>
      </c>
      <c r="K15" s="192">
        <f>SUM(K16:K27)</f>
        <v>8375.9</v>
      </c>
      <c r="L15" s="192">
        <v>810</v>
      </c>
      <c r="M15" s="185">
        <v>18</v>
      </c>
      <c r="N15" s="186">
        <v>0.22</v>
      </c>
      <c r="O15" s="164" t="s">
        <v>24</v>
      </c>
    </row>
    <row r="16" spans="1:15" s="116" customFormat="1" ht="18" customHeight="1">
      <c r="A16" s="129" t="s">
        <v>89</v>
      </c>
      <c r="B16" s="181">
        <v>39087</v>
      </c>
      <c r="C16" s="193">
        <v>34050</v>
      </c>
      <c r="D16" s="182">
        <v>22141</v>
      </c>
      <c r="E16" s="182">
        <v>1462</v>
      </c>
      <c r="F16" s="182">
        <v>6107</v>
      </c>
      <c r="G16" s="182">
        <f>+C16-D16-E16-F16</f>
        <v>4340</v>
      </c>
      <c r="H16" s="182">
        <v>5037</v>
      </c>
      <c r="I16" s="182">
        <v>46961</v>
      </c>
      <c r="J16" s="182">
        <v>1036.758</v>
      </c>
      <c r="K16" s="182">
        <v>987.5</v>
      </c>
      <c r="L16" s="182">
        <f>+K16/J16*1000</f>
        <v>952.4884302797759</v>
      </c>
      <c r="M16" s="183">
        <v>1.268</v>
      </c>
      <c r="N16" s="187">
        <v>0.13</v>
      </c>
      <c r="O16" s="111" t="s">
        <v>90</v>
      </c>
    </row>
    <row r="17" spans="1:15" s="116" customFormat="1" ht="18" customHeight="1">
      <c r="A17" s="129" t="s">
        <v>91</v>
      </c>
      <c r="B17" s="181">
        <v>38875</v>
      </c>
      <c r="C17" s="193">
        <v>33978</v>
      </c>
      <c r="D17" s="182">
        <v>22311</v>
      </c>
      <c r="E17" s="182">
        <v>1439</v>
      </c>
      <c r="F17" s="182">
        <v>5900</v>
      </c>
      <c r="G17" s="182">
        <f aca="true" t="shared" si="1" ref="G17:G27">+C17-D17-E17-F17</f>
        <v>4328</v>
      </c>
      <c r="H17" s="182">
        <v>4898</v>
      </c>
      <c r="I17" s="182">
        <v>47001</v>
      </c>
      <c r="J17" s="182">
        <v>980.093</v>
      </c>
      <c r="K17" s="182">
        <v>721.5</v>
      </c>
      <c r="L17" s="182">
        <f aca="true" t="shared" si="2" ref="L17:L27">+K17/J17*1000</f>
        <v>736.1546302238665</v>
      </c>
      <c r="M17" s="183">
        <v>2.519</v>
      </c>
      <c r="N17" s="187">
        <v>0.35</v>
      </c>
      <c r="O17" s="111" t="s">
        <v>92</v>
      </c>
    </row>
    <row r="18" spans="1:15" s="116" customFormat="1" ht="18" customHeight="1">
      <c r="A18" s="129" t="s">
        <v>93</v>
      </c>
      <c r="B18" s="181">
        <v>39050</v>
      </c>
      <c r="C18" s="193">
        <v>34566</v>
      </c>
      <c r="D18" s="182">
        <v>23116</v>
      </c>
      <c r="E18" s="182">
        <v>1397</v>
      </c>
      <c r="F18" s="182">
        <v>5809</v>
      </c>
      <c r="G18" s="182">
        <f t="shared" si="1"/>
        <v>4244</v>
      </c>
      <c r="H18" s="182">
        <v>4484</v>
      </c>
      <c r="I18" s="182">
        <v>47355</v>
      </c>
      <c r="J18" s="182">
        <v>932.196</v>
      </c>
      <c r="K18" s="182">
        <v>704.3</v>
      </c>
      <c r="L18" s="182">
        <f t="shared" si="2"/>
        <v>755.5278074568008</v>
      </c>
      <c r="M18" s="183">
        <v>2.029</v>
      </c>
      <c r="N18" s="187">
        <v>0.29</v>
      </c>
      <c r="O18" s="111" t="s">
        <v>94</v>
      </c>
    </row>
    <row r="19" spans="1:15" s="116" customFormat="1" ht="18" customHeight="1">
      <c r="A19" s="129" t="s">
        <v>95</v>
      </c>
      <c r="B19" s="181">
        <v>40190</v>
      </c>
      <c r="C19" s="193">
        <v>35641</v>
      </c>
      <c r="D19" s="182">
        <v>23824</v>
      </c>
      <c r="E19" s="182">
        <v>1383</v>
      </c>
      <c r="F19" s="182">
        <v>5900</v>
      </c>
      <c r="G19" s="182">
        <f t="shared" si="1"/>
        <v>4534</v>
      </c>
      <c r="H19" s="182">
        <v>4549</v>
      </c>
      <c r="I19" s="182">
        <v>47623</v>
      </c>
      <c r="J19" s="182">
        <v>798.259</v>
      </c>
      <c r="K19" s="182">
        <v>619</v>
      </c>
      <c r="L19" s="182">
        <f t="shared" si="2"/>
        <v>775.437545959394</v>
      </c>
      <c r="M19" s="183">
        <v>1.648</v>
      </c>
      <c r="N19" s="187">
        <v>0.27</v>
      </c>
      <c r="O19" s="111" t="s">
        <v>96</v>
      </c>
    </row>
    <row r="20" spans="1:15" s="116" customFormat="1" ht="18" customHeight="1">
      <c r="A20" s="129" t="s">
        <v>97</v>
      </c>
      <c r="B20" s="181">
        <v>41633</v>
      </c>
      <c r="C20" s="193">
        <v>36972</v>
      </c>
      <c r="D20" s="182">
        <v>24370</v>
      </c>
      <c r="E20" s="182">
        <v>1370</v>
      </c>
      <c r="F20" s="182">
        <v>5786</v>
      </c>
      <c r="G20" s="182">
        <f t="shared" si="1"/>
        <v>5446</v>
      </c>
      <c r="H20" s="182">
        <v>4660</v>
      </c>
      <c r="I20" s="182">
        <v>48194</v>
      </c>
      <c r="J20" s="182">
        <v>834.237</v>
      </c>
      <c r="K20" s="182">
        <v>677.3</v>
      </c>
      <c r="L20" s="182">
        <f t="shared" si="2"/>
        <v>811.8795977641845</v>
      </c>
      <c r="M20" s="183">
        <v>0.929</v>
      </c>
      <c r="N20" s="187">
        <v>0.14</v>
      </c>
      <c r="O20" s="111" t="s">
        <v>98</v>
      </c>
    </row>
    <row r="21" spans="1:15" s="116" customFormat="1" ht="18" customHeight="1">
      <c r="A21" s="129" t="s">
        <v>99</v>
      </c>
      <c r="B21" s="181">
        <v>41214</v>
      </c>
      <c r="C21" s="193">
        <v>36468</v>
      </c>
      <c r="D21" s="182">
        <v>24391</v>
      </c>
      <c r="E21" s="182">
        <v>1364</v>
      </c>
      <c r="F21" s="182">
        <v>5668</v>
      </c>
      <c r="G21" s="182">
        <f t="shared" si="1"/>
        <v>5045</v>
      </c>
      <c r="H21" s="182">
        <v>4746</v>
      </c>
      <c r="I21" s="182">
        <v>48069</v>
      </c>
      <c r="J21" s="182">
        <v>836.462</v>
      </c>
      <c r="K21" s="182">
        <v>657.1</v>
      </c>
      <c r="L21" s="182">
        <f t="shared" si="2"/>
        <v>785.5706535383556</v>
      </c>
      <c r="M21" s="183">
        <v>0.867</v>
      </c>
      <c r="N21" s="187">
        <v>0.13</v>
      </c>
      <c r="O21" s="111" t="s">
        <v>100</v>
      </c>
    </row>
    <row r="22" spans="1:15" s="116" customFormat="1" ht="18" customHeight="1">
      <c r="A22" s="129" t="s">
        <v>101</v>
      </c>
      <c r="B22" s="181">
        <v>42048</v>
      </c>
      <c r="C22" s="193">
        <v>37323</v>
      </c>
      <c r="D22" s="182">
        <v>24914</v>
      </c>
      <c r="E22" s="182">
        <v>1370</v>
      </c>
      <c r="F22" s="182">
        <v>5523</v>
      </c>
      <c r="G22" s="182">
        <f t="shared" si="1"/>
        <v>5516</v>
      </c>
      <c r="H22" s="182">
        <v>4726</v>
      </c>
      <c r="I22" s="182">
        <v>48372</v>
      </c>
      <c r="J22" s="182">
        <v>753.138</v>
      </c>
      <c r="K22" s="182">
        <v>623.7</v>
      </c>
      <c r="L22" s="182">
        <f t="shared" si="2"/>
        <v>828.1350828135083</v>
      </c>
      <c r="M22" s="183">
        <v>1.1</v>
      </c>
      <c r="N22" s="187">
        <v>0.18</v>
      </c>
      <c r="O22" s="111" t="s">
        <v>102</v>
      </c>
    </row>
    <row r="23" spans="1:15" s="116" customFormat="1" ht="18" customHeight="1">
      <c r="A23" s="129" t="s">
        <v>103</v>
      </c>
      <c r="B23" s="181">
        <v>42354</v>
      </c>
      <c r="C23" s="193">
        <v>37836</v>
      </c>
      <c r="D23" s="182">
        <v>26082</v>
      </c>
      <c r="E23" s="182">
        <v>1360</v>
      </c>
      <c r="F23" s="182">
        <v>5460</v>
      </c>
      <c r="G23" s="182">
        <f t="shared" si="1"/>
        <v>4934</v>
      </c>
      <c r="H23" s="182">
        <v>4518</v>
      </c>
      <c r="I23" s="182">
        <v>48823</v>
      </c>
      <c r="J23" s="182">
        <v>819.06</v>
      </c>
      <c r="K23" s="182">
        <v>674.9</v>
      </c>
      <c r="L23" s="182">
        <f t="shared" si="2"/>
        <v>823.9933582399336</v>
      </c>
      <c r="M23" s="183">
        <v>1.849</v>
      </c>
      <c r="N23" s="187">
        <v>0.27</v>
      </c>
      <c r="O23" s="111" t="s">
        <v>104</v>
      </c>
    </row>
    <row r="24" spans="1:15" s="116" customFormat="1" ht="18" customHeight="1">
      <c r="A24" s="129" t="s">
        <v>105</v>
      </c>
      <c r="B24" s="181">
        <v>42568</v>
      </c>
      <c r="C24" s="193">
        <v>37709</v>
      </c>
      <c r="D24" s="182">
        <v>26421</v>
      </c>
      <c r="E24" s="182">
        <v>1360</v>
      </c>
      <c r="F24" s="182">
        <v>5608</v>
      </c>
      <c r="G24" s="182">
        <f t="shared" si="1"/>
        <v>4320</v>
      </c>
      <c r="H24" s="182">
        <v>4859</v>
      </c>
      <c r="I24" s="182">
        <v>49068</v>
      </c>
      <c r="J24" s="182">
        <v>775.494</v>
      </c>
      <c r="K24" s="182">
        <v>602.7</v>
      </c>
      <c r="L24" s="182">
        <f t="shared" si="2"/>
        <v>777.1820284876479</v>
      </c>
      <c r="M24" s="183">
        <v>0.898</v>
      </c>
      <c r="N24" s="187">
        <v>0.15</v>
      </c>
      <c r="O24" s="111" t="s">
        <v>106</v>
      </c>
    </row>
    <row r="25" spans="1:15" s="116" customFormat="1" ht="18" customHeight="1">
      <c r="A25" s="129" t="s">
        <v>107</v>
      </c>
      <c r="B25" s="181">
        <v>42462</v>
      </c>
      <c r="C25" s="193">
        <v>37893</v>
      </c>
      <c r="D25" s="182">
        <v>26651</v>
      </c>
      <c r="E25" s="182">
        <v>1381</v>
      </c>
      <c r="F25" s="182">
        <v>5483</v>
      </c>
      <c r="G25" s="182">
        <f t="shared" si="1"/>
        <v>4378</v>
      </c>
      <c r="H25" s="182">
        <v>4569</v>
      </c>
      <c r="I25" s="182">
        <v>49502</v>
      </c>
      <c r="J25" s="182">
        <v>917.333</v>
      </c>
      <c r="K25" s="182">
        <v>725.9</v>
      </c>
      <c r="L25" s="182">
        <f t="shared" si="2"/>
        <v>791.3156945187843</v>
      </c>
      <c r="M25" s="183">
        <v>1.853</v>
      </c>
      <c r="N25" s="187">
        <v>0.26</v>
      </c>
      <c r="O25" s="111" t="s">
        <v>108</v>
      </c>
    </row>
    <row r="26" spans="1:15" s="116" customFormat="1" ht="18" customHeight="1">
      <c r="A26" s="129" t="s">
        <v>109</v>
      </c>
      <c r="B26" s="181">
        <v>41954</v>
      </c>
      <c r="C26" s="193">
        <v>37504</v>
      </c>
      <c r="D26" s="182">
        <v>26401</v>
      </c>
      <c r="E26" s="182">
        <v>1390</v>
      </c>
      <c r="F26" s="182">
        <v>5497</v>
      </c>
      <c r="G26" s="182">
        <f t="shared" si="1"/>
        <v>4216</v>
      </c>
      <c r="H26" s="182">
        <v>4450</v>
      </c>
      <c r="I26" s="182">
        <v>50016</v>
      </c>
      <c r="J26" s="182">
        <v>838.039</v>
      </c>
      <c r="K26" s="182">
        <v>677.9</v>
      </c>
      <c r="L26" s="182">
        <f t="shared" si="2"/>
        <v>808.9122343948193</v>
      </c>
      <c r="M26" s="183">
        <v>1.623</v>
      </c>
      <c r="N26" s="187">
        <v>0.24</v>
      </c>
      <c r="O26" s="111" t="s">
        <v>110</v>
      </c>
    </row>
    <row r="27" spans="1:15" s="116" customFormat="1" ht="18" customHeight="1">
      <c r="A27" s="165" t="s">
        <v>111</v>
      </c>
      <c r="B27" s="181">
        <v>41869</v>
      </c>
      <c r="C27" s="188">
        <v>36098</v>
      </c>
      <c r="D27" s="188">
        <v>24391</v>
      </c>
      <c r="E27" s="188">
        <v>1359</v>
      </c>
      <c r="F27" s="188">
        <v>5954</v>
      </c>
      <c r="G27" s="188">
        <f t="shared" si="1"/>
        <v>4394</v>
      </c>
      <c r="H27" s="188">
        <v>5771</v>
      </c>
      <c r="I27" s="188">
        <v>50384</v>
      </c>
      <c r="J27" s="188">
        <v>825.298</v>
      </c>
      <c r="K27" s="188">
        <v>704.1</v>
      </c>
      <c r="L27" s="188">
        <f t="shared" si="2"/>
        <v>853.146378641412</v>
      </c>
      <c r="M27" s="189">
        <v>1.447</v>
      </c>
      <c r="N27" s="190">
        <v>0.21</v>
      </c>
      <c r="O27" s="167" t="s">
        <v>112</v>
      </c>
    </row>
    <row r="28" spans="1:15" ht="15" customHeight="1">
      <c r="A28" s="44" t="s">
        <v>113</v>
      </c>
      <c r="B28" s="45"/>
      <c r="D28" s="23"/>
      <c r="E28" s="23"/>
      <c r="F28" s="23"/>
      <c r="G28" s="23"/>
      <c r="H28" s="23"/>
      <c r="I28" s="23"/>
      <c r="J28" s="23"/>
      <c r="K28" s="46" t="s">
        <v>114</v>
      </c>
      <c r="M28" s="45"/>
      <c r="N28" s="45"/>
      <c r="O28" s="45"/>
    </row>
    <row r="29" spans="1:11" ht="15" customHeight="1">
      <c r="A29" s="34" t="s">
        <v>115</v>
      </c>
      <c r="B29" s="34"/>
      <c r="C29" s="34"/>
      <c r="D29" s="23"/>
      <c r="E29" s="23"/>
      <c r="F29" s="23"/>
      <c r="G29" s="23"/>
      <c r="H29" s="23"/>
      <c r="I29" s="23"/>
      <c r="J29" s="23"/>
      <c r="K29" s="47" t="s">
        <v>116</v>
      </c>
    </row>
    <row r="30" spans="1:11" ht="15" customHeight="1">
      <c r="A30" s="34" t="s">
        <v>117</v>
      </c>
      <c r="D30" s="23"/>
      <c r="E30" s="23"/>
      <c r="F30" s="23"/>
      <c r="G30" s="23"/>
      <c r="H30" s="23"/>
      <c r="I30" s="23"/>
      <c r="J30" s="23"/>
      <c r="K30" s="4" t="s">
        <v>118</v>
      </c>
    </row>
    <row r="31" spans="1:11" ht="15" customHeight="1">
      <c r="A31" s="34" t="s">
        <v>119</v>
      </c>
      <c r="B31" s="48"/>
      <c r="C31" s="48"/>
      <c r="K31" s="4" t="s">
        <v>120</v>
      </c>
    </row>
    <row r="32" spans="1:11" ht="15" customHeight="1">
      <c r="A32" s="34" t="s">
        <v>121</v>
      </c>
      <c r="K32" s="4" t="s">
        <v>122</v>
      </c>
    </row>
    <row r="33" spans="1:11" ht="15" customHeight="1">
      <c r="A33" s="4" t="s">
        <v>123</v>
      </c>
      <c r="K33" s="4" t="s">
        <v>124</v>
      </c>
    </row>
    <row r="34" ht="15" customHeight="1">
      <c r="A34" s="4" t="s">
        <v>125</v>
      </c>
    </row>
  </sheetData>
  <mergeCells count="7">
    <mergeCell ref="A1:O1"/>
    <mergeCell ref="C3:G3"/>
    <mergeCell ref="J3:N3"/>
    <mergeCell ref="C4:G4"/>
    <mergeCell ref="J4:N4"/>
    <mergeCell ref="A3:A9"/>
    <mergeCell ref="O3:O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7">
      <selection activeCell="D12" sqref="D12"/>
    </sheetView>
  </sheetViews>
  <sheetFormatPr defaultColWidth="9.140625" defaultRowHeight="12.75"/>
  <cols>
    <col min="1" max="6" width="18.7109375" style="4" customWidth="1"/>
    <col min="7" max="7" width="20.28125" style="4" customWidth="1"/>
    <col min="8" max="16384" width="9.140625" style="4" customWidth="1"/>
  </cols>
  <sheetData>
    <row r="1" spans="1:7" ht="32.25" customHeight="1">
      <c r="A1" s="360" t="s">
        <v>126</v>
      </c>
      <c r="B1" s="360"/>
      <c r="C1" s="360"/>
      <c r="D1" s="360"/>
      <c r="E1" s="360"/>
      <c r="F1" s="360"/>
      <c r="G1" s="360"/>
    </row>
    <row r="2" spans="1:7" ht="18" customHeight="1">
      <c r="A2" s="34" t="s">
        <v>127</v>
      </c>
      <c r="F2" s="49"/>
      <c r="G2" s="50" t="s">
        <v>128</v>
      </c>
    </row>
    <row r="3" spans="1:7" s="30" customFormat="1" ht="45.75" customHeight="1">
      <c r="A3" s="368" t="s">
        <v>580</v>
      </c>
      <c r="B3" s="25" t="s">
        <v>129</v>
      </c>
      <c r="C3" s="51" t="s">
        <v>130</v>
      </c>
      <c r="D3" s="25" t="s">
        <v>131</v>
      </c>
      <c r="E3" s="51" t="s">
        <v>132</v>
      </c>
      <c r="F3" s="25" t="s">
        <v>133</v>
      </c>
      <c r="G3" s="369" t="s">
        <v>573</v>
      </c>
    </row>
    <row r="4" spans="1:7" s="30" customFormat="1" ht="45.75" customHeight="1">
      <c r="A4" s="312"/>
      <c r="B4" s="55" t="s">
        <v>134</v>
      </c>
      <c r="C4" s="56" t="s">
        <v>135</v>
      </c>
      <c r="D4" s="57" t="s">
        <v>136</v>
      </c>
      <c r="E4" s="56" t="s">
        <v>137</v>
      </c>
      <c r="F4" s="58" t="s">
        <v>138</v>
      </c>
      <c r="G4" s="370"/>
    </row>
    <row r="5" spans="1:7" s="169" customFormat="1" ht="27" customHeight="1">
      <c r="A5" s="168" t="s">
        <v>141</v>
      </c>
      <c r="B5" s="276">
        <v>18</v>
      </c>
      <c r="C5" s="176">
        <v>349086</v>
      </c>
      <c r="D5" s="176">
        <v>310437</v>
      </c>
      <c r="E5" s="176">
        <v>206157</v>
      </c>
      <c r="F5" s="176">
        <v>104555</v>
      </c>
      <c r="G5" s="174" t="s">
        <v>574</v>
      </c>
    </row>
    <row r="6" spans="1:7" s="169" customFormat="1" ht="27" customHeight="1">
      <c r="A6" s="170" t="s">
        <v>613</v>
      </c>
      <c r="B6" s="276" t="s">
        <v>139</v>
      </c>
      <c r="C6" s="176">
        <v>106589</v>
      </c>
      <c r="D6" s="176">
        <v>94483</v>
      </c>
      <c r="E6" s="176">
        <v>61768</v>
      </c>
      <c r="F6" s="176">
        <v>32274</v>
      </c>
      <c r="G6" s="175" t="s">
        <v>609</v>
      </c>
    </row>
    <row r="7" spans="1:7" s="169" customFormat="1" ht="27" customHeight="1">
      <c r="A7" s="170" t="s">
        <v>142</v>
      </c>
      <c r="B7" s="276">
        <v>18</v>
      </c>
      <c r="C7" s="176">
        <v>395080</v>
      </c>
      <c r="D7" s="176">
        <v>348047</v>
      </c>
      <c r="E7" s="176">
        <v>248885</v>
      </c>
      <c r="F7" s="176">
        <v>111605</v>
      </c>
      <c r="G7" s="175" t="s">
        <v>575</v>
      </c>
    </row>
    <row r="8" spans="1:7" s="169" customFormat="1" ht="27" customHeight="1">
      <c r="A8" s="170" t="s">
        <v>614</v>
      </c>
      <c r="B8" s="276">
        <v>9</v>
      </c>
      <c r="C8" s="176">
        <v>113510</v>
      </c>
      <c r="D8" s="176">
        <v>98157</v>
      </c>
      <c r="E8" s="176">
        <v>75646</v>
      </c>
      <c r="F8" s="176">
        <v>35020</v>
      </c>
      <c r="G8" s="175" t="s">
        <v>610</v>
      </c>
    </row>
    <row r="9" spans="1:7" s="169" customFormat="1" ht="27" customHeight="1">
      <c r="A9" s="170" t="s">
        <v>143</v>
      </c>
      <c r="B9" s="276">
        <v>18</v>
      </c>
      <c r="C9" s="176">
        <v>447283</v>
      </c>
      <c r="D9" s="176">
        <v>393177</v>
      </c>
      <c r="E9" s="176">
        <v>308711</v>
      </c>
      <c r="F9" s="176">
        <v>66187</v>
      </c>
      <c r="G9" s="175" t="s">
        <v>576</v>
      </c>
    </row>
    <row r="10" spans="1:7" s="169" customFormat="1" ht="27" customHeight="1">
      <c r="A10" s="170" t="s">
        <v>615</v>
      </c>
      <c r="B10" s="276">
        <v>9</v>
      </c>
      <c r="C10" s="176">
        <v>122666</v>
      </c>
      <c r="D10" s="176">
        <v>108211</v>
      </c>
      <c r="E10" s="176">
        <v>83594</v>
      </c>
      <c r="F10" s="176">
        <v>36821</v>
      </c>
      <c r="G10" s="175" t="s">
        <v>611</v>
      </c>
    </row>
    <row r="11" spans="1:7" s="119" customFormat="1" ht="27" customHeight="1">
      <c r="A11" s="171" t="s">
        <v>144</v>
      </c>
      <c r="B11" s="277">
        <v>17</v>
      </c>
      <c r="C11" s="177">
        <v>501797</v>
      </c>
      <c r="D11" s="177">
        <v>453798</v>
      </c>
      <c r="E11" s="177">
        <v>361895</v>
      </c>
      <c r="F11" s="177">
        <v>124226</v>
      </c>
      <c r="G11" s="175" t="s">
        <v>577</v>
      </c>
    </row>
    <row r="12" spans="1:7" s="119" customFormat="1" ht="27" customHeight="1">
      <c r="A12" s="171" t="s">
        <v>616</v>
      </c>
      <c r="B12" s="277">
        <v>9</v>
      </c>
      <c r="C12" s="177">
        <v>134868</v>
      </c>
      <c r="D12" s="177">
        <v>121104</v>
      </c>
      <c r="E12" s="177">
        <v>85224</v>
      </c>
      <c r="F12" s="177">
        <v>38263</v>
      </c>
      <c r="G12" s="175" t="s">
        <v>612</v>
      </c>
    </row>
    <row r="13" spans="1:7" s="173" customFormat="1" ht="34.5" customHeight="1">
      <c r="A13" s="120" t="s">
        <v>140</v>
      </c>
      <c r="B13" s="278">
        <v>26</v>
      </c>
      <c r="C13" s="178">
        <v>654936</v>
      </c>
      <c r="D13" s="178">
        <v>583393</v>
      </c>
      <c r="E13" s="178">
        <v>420014</v>
      </c>
      <c r="F13" s="178">
        <v>170418</v>
      </c>
      <c r="G13" s="172" t="s">
        <v>140</v>
      </c>
    </row>
    <row r="14" spans="1:7" s="127" customFormat="1" ht="34.5" customHeight="1">
      <c r="A14" s="122" t="s">
        <v>24</v>
      </c>
      <c r="B14" s="279">
        <v>26</v>
      </c>
      <c r="C14" s="179">
        <v>676645</v>
      </c>
      <c r="D14" s="179">
        <v>603486</v>
      </c>
      <c r="E14" s="179">
        <v>409677</v>
      </c>
      <c r="F14" s="180">
        <v>168047</v>
      </c>
      <c r="G14" s="140" t="s">
        <v>24</v>
      </c>
    </row>
    <row r="15" spans="1:7" s="30" customFormat="1" ht="18" customHeight="1">
      <c r="A15" s="53" t="s">
        <v>535</v>
      </c>
      <c r="F15" s="32"/>
      <c r="G15" s="54" t="s">
        <v>536</v>
      </c>
    </row>
  </sheetData>
  <mergeCells count="3">
    <mergeCell ref="A1:G1"/>
    <mergeCell ref="A3:A4"/>
    <mergeCell ref="G3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5"/>
  <sheetViews>
    <sheetView zoomScaleSheetLayoutView="100" workbookViewId="0" topLeftCell="J10">
      <selection activeCell="T8" sqref="T8"/>
    </sheetView>
  </sheetViews>
  <sheetFormatPr defaultColWidth="9.140625" defaultRowHeight="12.75"/>
  <cols>
    <col min="1" max="1" width="9.7109375" style="1" customWidth="1"/>
    <col min="2" max="2" width="10.00390625" style="71" customWidth="1"/>
    <col min="3" max="3" width="8.8515625" style="1" customWidth="1"/>
    <col min="4" max="5" width="10.421875" style="1" customWidth="1"/>
    <col min="6" max="6" width="9.00390625" style="1" customWidth="1"/>
    <col min="7" max="7" width="9.7109375" style="1" customWidth="1"/>
    <col min="8" max="8" width="10.00390625" style="1" customWidth="1"/>
    <col min="9" max="9" width="8.8515625" style="1" customWidth="1"/>
    <col min="10" max="11" width="9.28125" style="1" customWidth="1"/>
    <col min="12" max="12" width="8.7109375" style="1" customWidth="1"/>
    <col min="13" max="16" width="10.421875" style="1" customWidth="1"/>
    <col min="17" max="16384" width="9.140625" style="1" customWidth="1"/>
  </cols>
  <sheetData>
    <row r="1" spans="1:16" ht="32.25" customHeight="1">
      <c r="A1" s="365" t="s">
        <v>145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0"/>
      <c r="M1" s="360"/>
      <c r="N1" s="360"/>
      <c r="O1" s="360"/>
      <c r="P1" s="360"/>
    </row>
    <row r="2" s="4" customFormat="1" ht="18" customHeight="1">
      <c r="P2" s="4" t="s">
        <v>146</v>
      </c>
    </row>
    <row r="3" spans="1:16" s="4" customFormat="1" ht="15.75" customHeight="1">
      <c r="A3" s="373" t="s">
        <v>581</v>
      </c>
      <c r="B3" s="14" t="s">
        <v>147</v>
      </c>
      <c r="C3" s="371" t="s">
        <v>148</v>
      </c>
      <c r="D3" s="372"/>
      <c r="E3" s="372"/>
      <c r="F3" s="371" t="s">
        <v>149</v>
      </c>
      <c r="G3" s="372"/>
      <c r="H3" s="372"/>
      <c r="I3" s="371" t="s">
        <v>150</v>
      </c>
      <c r="J3" s="372"/>
      <c r="K3" s="372"/>
      <c r="L3" s="371" t="s">
        <v>151</v>
      </c>
      <c r="M3" s="372"/>
      <c r="N3" s="372"/>
      <c r="O3" s="372"/>
      <c r="P3" s="367" t="s">
        <v>579</v>
      </c>
    </row>
    <row r="4" spans="1:16" s="4" customFormat="1" ht="15.75" customHeight="1">
      <c r="A4" s="315"/>
      <c r="B4" s="16"/>
      <c r="C4" s="62" t="s">
        <v>152</v>
      </c>
      <c r="D4" s="63"/>
      <c r="E4" s="64"/>
      <c r="F4" s="62"/>
      <c r="G4" s="63" t="s">
        <v>153</v>
      </c>
      <c r="H4" s="64"/>
      <c r="I4" s="62"/>
      <c r="J4" s="63" t="s">
        <v>154</v>
      </c>
      <c r="K4" s="64"/>
      <c r="L4" s="65"/>
      <c r="M4" s="63"/>
      <c r="N4" s="63"/>
      <c r="O4" s="64"/>
      <c r="P4" s="356"/>
    </row>
    <row r="5" spans="1:16" s="4" customFormat="1" ht="15.75" customHeight="1">
      <c r="A5" s="315"/>
      <c r="B5" s="15"/>
      <c r="C5" s="15"/>
      <c r="D5" s="14" t="s">
        <v>155</v>
      </c>
      <c r="E5" s="14" t="s">
        <v>156</v>
      </c>
      <c r="F5" s="15"/>
      <c r="G5" s="14" t="s">
        <v>157</v>
      </c>
      <c r="H5" s="14" t="s">
        <v>158</v>
      </c>
      <c r="I5" s="15"/>
      <c r="J5" s="14" t="s">
        <v>159</v>
      </c>
      <c r="K5" s="14" t="s">
        <v>160</v>
      </c>
      <c r="L5" s="15"/>
      <c r="M5" s="16" t="s">
        <v>161</v>
      </c>
      <c r="N5" s="16" t="s">
        <v>162</v>
      </c>
      <c r="O5" s="16" t="s">
        <v>163</v>
      </c>
      <c r="P5" s="356"/>
    </row>
    <row r="6" spans="1:16" s="4" customFormat="1" ht="15.75" customHeight="1">
      <c r="A6" s="315"/>
      <c r="B6" s="15"/>
      <c r="C6" s="15"/>
      <c r="D6" s="15" t="s">
        <v>164</v>
      </c>
      <c r="E6" s="16" t="s">
        <v>165</v>
      </c>
      <c r="F6" s="15"/>
      <c r="G6" s="15" t="s">
        <v>166</v>
      </c>
      <c r="H6" s="16" t="s">
        <v>167</v>
      </c>
      <c r="I6" s="15"/>
      <c r="J6" s="15" t="s">
        <v>168</v>
      </c>
      <c r="K6" s="16" t="s">
        <v>169</v>
      </c>
      <c r="L6" s="15"/>
      <c r="M6" s="66" t="s">
        <v>170</v>
      </c>
      <c r="N6" s="16" t="s">
        <v>171</v>
      </c>
      <c r="O6" s="16" t="s">
        <v>172</v>
      </c>
      <c r="P6" s="356"/>
    </row>
    <row r="7" spans="1:16" s="4" customFormat="1" ht="15.75" customHeight="1">
      <c r="A7" s="315"/>
      <c r="B7" s="15" t="s">
        <v>173</v>
      </c>
      <c r="C7" s="15"/>
      <c r="D7" s="67"/>
      <c r="E7" s="15" t="s">
        <v>174</v>
      </c>
      <c r="F7" s="15"/>
      <c r="G7" s="67" t="s">
        <v>175</v>
      </c>
      <c r="H7" s="15"/>
      <c r="I7" s="15"/>
      <c r="J7" s="67"/>
      <c r="K7" s="15"/>
      <c r="L7" s="15"/>
      <c r="M7" s="15" t="s">
        <v>176</v>
      </c>
      <c r="N7" s="15" t="s">
        <v>177</v>
      </c>
      <c r="O7" s="15" t="s">
        <v>178</v>
      </c>
      <c r="P7" s="356"/>
    </row>
    <row r="8" spans="1:16" s="4" customFormat="1" ht="15.75" customHeight="1">
      <c r="A8" s="315"/>
      <c r="B8" s="15"/>
      <c r="C8" s="15"/>
      <c r="D8" s="67"/>
      <c r="E8" s="15"/>
      <c r="F8" s="15"/>
      <c r="G8" s="67"/>
      <c r="H8" s="15"/>
      <c r="I8" s="15"/>
      <c r="J8" s="67"/>
      <c r="K8" s="15"/>
      <c r="L8" s="15"/>
      <c r="M8" s="15" t="s">
        <v>179</v>
      </c>
      <c r="N8" s="15" t="s">
        <v>180</v>
      </c>
      <c r="O8" s="15" t="s">
        <v>181</v>
      </c>
      <c r="P8" s="356"/>
    </row>
    <row r="9" spans="1:16" s="4" customFormat="1" ht="15.75" customHeight="1">
      <c r="A9" s="315"/>
      <c r="B9" s="15"/>
      <c r="C9" s="15"/>
      <c r="D9" s="67"/>
      <c r="E9" s="15"/>
      <c r="F9" s="15"/>
      <c r="G9" s="67"/>
      <c r="H9" s="15"/>
      <c r="I9" s="15"/>
      <c r="J9" s="67"/>
      <c r="K9" s="15"/>
      <c r="L9" s="15"/>
      <c r="M9" s="15"/>
      <c r="N9" s="15" t="s">
        <v>182</v>
      </c>
      <c r="O9" s="15" t="s">
        <v>183</v>
      </c>
      <c r="P9" s="356"/>
    </row>
    <row r="10" spans="1:16" s="4" customFormat="1" ht="15.75" customHeight="1">
      <c r="A10" s="312"/>
      <c r="B10" s="17" t="s">
        <v>184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68"/>
      <c r="O10" s="17" t="s">
        <v>179</v>
      </c>
      <c r="P10" s="341"/>
    </row>
    <row r="11" spans="1:24" s="116" customFormat="1" ht="24" customHeight="1">
      <c r="A11" s="194" t="s">
        <v>185</v>
      </c>
      <c r="B11" s="195">
        <v>1000</v>
      </c>
      <c r="C11" s="196">
        <v>142.5</v>
      </c>
      <c r="D11" s="196">
        <v>134.4</v>
      </c>
      <c r="E11" s="196">
        <v>8.1</v>
      </c>
      <c r="F11" s="196">
        <v>16.1</v>
      </c>
      <c r="G11" s="196">
        <v>3.9</v>
      </c>
      <c r="H11" s="196">
        <v>12.2</v>
      </c>
      <c r="I11" s="196">
        <v>52.1</v>
      </c>
      <c r="J11" s="196">
        <v>46</v>
      </c>
      <c r="K11" s="196">
        <v>6.1</v>
      </c>
      <c r="L11" s="196">
        <v>126.9</v>
      </c>
      <c r="M11" s="196">
        <v>60.8</v>
      </c>
      <c r="N11" s="196">
        <v>7.1</v>
      </c>
      <c r="O11" s="196">
        <v>19.9</v>
      </c>
      <c r="P11" s="197" t="s">
        <v>186</v>
      </c>
      <c r="Q11" s="130"/>
      <c r="R11" s="130"/>
      <c r="S11" s="130"/>
      <c r="T11" s="130"/>
      <c r="U11" s="130"/>
      <c r="V11" s="130"/>
      <c r="W11" s="130"/>
      <c r="X11" s="130"/>
    </row>
    <row r="12" spans="1:16" s="116" customFormat="1" ht="24" customHeight="1">
      <c r="A12" s="129" t="s">
        <v>23</v>
      </c>
      <c r="B12" s="198">
        <v>100</v>
      </c>
      <c r="C12" s="199">
        <v>100</v>
      </c>
      <c r="D12" s="199">
        <v>100</v>
      </c>
      <c r="E12" s="199">
        <v>100</v>
      </c>
      <c r="F12" s="199">
        <v>100</v>
      </c>
      <c r="G12" s="199">
        <v>100</v>
      </c>
      <c r="H12" s="199">
        <v>100</v>
      </c>
      <c r="I12" s="199">
        <v>100</v>
      </c>
      <c r="J12" s="199">
        <v>100</v>
      </c>
      <c r="K12" s="199">
        <v>100</v>
      </c>
      <c r="L12" s="199">
        <v>100</v>
      </c>
      <c r="M12" s="199">
        <v>100</v>
      </c>
      <c r="N12" s="199">
        <v>100</v>
      </c>
      <c r="O12" s="200">
        <v>100</v>
      </c>
      <c r="P12" s="203" t="s">
        <v>23</v>
      </c>
    </row>
    <row r="13" spans="1:16" s="209" customFormat="1" ht="24" customHeight="1">
      <c r="A13" s="204" t="s">
        <v>187</v>
      </c>
      <c r="B13" s="205">
        <f aca="true" t="shared" si="0" ref="B13:O13">AVERAGE(B14:B25)</f>
        <v>101.93333333333332</v>
      </c>
      <c r="C13" s="206">
        <f t="shared" si="0"/>
        <v>99.29166666666667</v>
      </c>
      <c r="D13" s="206">
        <f t="shared" si="0"/>
        <v>99.07499999999999</v>
      </c>
      <c r="E13" s="206">
        <f t="shared" si="0"/>
        <v>103.21666666666668</v>
      </c>
      <c r="F13" s="206">
        <f t="shared" si="0"/>
        <v>99.70000000000003</v>
      </c>
      <c r="G13" s="206">
        <f t="shared" si="0"/>
        <v>98.74999999999999</v>
      </c>
      <c r="H13" s="206">
        <f t="shared" si="0"/>
        <v>100</v>
      </c>
      <c r="I13" s="206">
        <f t="shared" si="0"/>
        <v>102.39166666666667</v>
      </c>
      <c r="J13" s="206">
        <f t="shared" si="0"/>
        <v>102.57499999999999</v>
      </c>
      <c r="K13" s="206">
        <f t="shared" si="0"/>
        <v>100.83333333333333</v>
      </c>
      <c r="L13" s="206">
        <f t="shared" si="0"/>
        <v>101.26666666666665</v>
      </c>
      <c r="M13" s="206">
        <f t="shared" si="0"/>
        <v>99.09999999999998</v>
      </c>
      <c r="N13" s="206">
        <f t="shared" si="0"/>
        <v>100.29999999999997</v>
      </c>
      <c r="O13" s="207">
        <f t="shared" si="0"/>
        <v>102.45833333333333</v>
      </c>
      <c r="P13" s="208" t="s">
        <v>187</v>
      </c>
    </row>
    <row r="14" spans="1:16" s="211" customFormat="1" ht="24" customHeight="1">
      <c r="A14" s="129" t="s">
        <v>89</v>
      </c>
      <c r="B14" s="210">
        <v>100.9</v>
      </c>
      <c r="C14" s="210">
        <v>100.1</v>
      </c>
      <c r="D14" s="210">
        <v>100.1</v>
      </c>
      <c r="E14" s="210">
        <v>100.8</v>
      </c>
      <c r="F14" s="210">
        <v>99.7</v>
      </c>
      <c r="G14" s="210">
        <v>98.9</v>
      </c>
      <c r="H14" s="210">
        <v>100</v>
      </c>
      <c r="I14" s="210">
        <v>101.5</v>
      </c>
      <c r="J14" s="210">
        <v>101.1</v>
      </c>
      <c r="K14" s="210">
        <v>104.3</v>
      </c>
      <c r="L14" s="210">
        <v>101.9</v>
      </c>
      <c r="M14" s="210">
        <v>100</v>
      </c>
      <c r="N14" s="210">
        <v>100.3</v>
      </c>
      <c r="O14" s="210">
        <v>101.7</v>
      </c>
      <c r="P14" s="111" t="s">
        <v>90</v>
      </c>
    </row>
    <row r="15" spans="1:16" s="211" customFormat="1" ht="24" customHeight="1">
      <c r="A15" s="129" t="s">
        <v>91</v>
      </c>
      <c r="B15" s="210">
        <v>100.8</v>
      </c>
      <c r="C15" s="210">
        <v>98.1</v>
      </c>
      <c r="D15" s="210">
        <v>98</v>
      </c>
      <c r="E15" s="210">
        <v>100.8</v>
      </c>
      <c r="F15" s="210">
        <v>99.7</v>
      </c>
      <c r="G15" s="210">
        <v>98.7</v>
      </c>
      <c r="H15" s="210">
        <v>100</v>
      </c>
      <c r="I15" s="210">
        <v>101.6</v>
      </c>
      <c r="J15" s="210">
        <v>101.3</v>
      </c>
      <c r="K15" s="210">
        <v>104.2</v>
      </c>
      <c r="L15" s="210">
        <v>101.9</v>
      </c>
      <c r="M15" s="210">
        <v>99.7</v>
      </c>
      <c r="N15" s="210">
        <v>100.3</v>
      </c>
      <c r="O15" s="210">
        <v>101.9</v>
      </c>
      <c r="P15" s="111" t="s">
        <v>92</v>
      </c>
    </row>
    <row r="16" spans="1:16" s="211" customFormat="1" ht="24" customHeight="1">
      <c r="A16" s="129" t="s">
        <v>93</v>
      </c>
      <c r="B16" s="210">
        <v>101.6</v>
      </c>
      <c r="C16" s="210">
        <v>97.6</v>
      </c>
      <c r="D16" s="210">
        <v>97.3</v>
      </c>
      <c r="E16" s="210">
        <v>103.2</v>
      </c>
      <c r="F16" s="210">
        <v>99.7</v>
      </c>
      <c r="G16" s="210">
        <v>98.7</v>
      </c>
      <c r="H16" s="210">
        <v>100</v>
      </c>
      <c r="I16" s="210">
        <v>101.1</v>
      </c>
      <c r="J16" s="210">
        <v>101.2</v>
      </c>
      <c r="K16" s="210">
        <v>99.9</v>
      </c>
      <c r="L16" s="210">
        <v>102</v>
      </c>
      <c r="M16" s="210">
        <v>99.4</v>
      </c>
      <c r="N16" s="210">
        <v>100.3</v>
      </c>
      <c r="O16" s="210">
        <v>104.7</v>
      </c>
      <c r="P16" s="111" t="s">
        <v>94</v>
      </c>
    </row>
    <row r="17" spans="1:16" s="211" customFormat="1" ht="24" customHeight="1">
      <c r="A17" s="129" t="s">
        <v>95</v>
      </c>
      <c r="B17" s="210">
        <v>102</v>
      </c>
      <c r="C17" s="210">
        <v>98.3</v>
      </c>
      <c r="D17" s="210">
        <v>98</v>
      </c>
      <c r="E17" s="210">
        <v>103.6</v>
      </c>
      <c r="F17" s="210">
        <v>99.7</v>
      </c>
      <c r="G17" s="210">
        <v>98.7</v>
      </c>
      <c r="H17" s="210">
        <v>100</v>
      </c>
      <c r="I17" s="210">
        <v>101.1</v>
      </c>
      <c r="J17" s="210">
        <v>101.2</v>
      </c>
      <c r="K17" s="210">
        <v>99.9</v>
      </c>
      <c r="L17" s="210">
        <v>101.8</v>
      </c>
      <c r="M17" s="210">
        <v>98.9</v>
      </c>
      <c r="N17" s="210">
        <v>100.3</v>
      </c>
      <c r="O17" s="210">
        <v>106.9</v>
      </c>
      <c r="P17" s="111" t="s">
        <v>96</v>
      </c>
    </row>
    <row r="18" spans="1:16" s="211" customFormat="1" ht="24" customHeight="1">
      <c r="A18" s="129" t="s">
        <v>97</v>
      </c>
      <c r="B18" s="210">
        <v>102.1</v>
      </c>
      <c r="C18" s="210">
        <v>98.4</v>
      </c>
      <c r="D18" s="210">
        <v>98.1</v>
      </c>
      <c r="E18" s="210">
        <v>103.7</v>
      </c>
      <c r="F18" s="210">
        <v>99.7</v>
      </c>
      <c r="G18" s="210">
        <v>98.7</v>
      </c>
      <c r="H18" s="210">
        <v>100</v>
      </c>
      <c r="I18" s="210">
        <v>102.4</v>
      </c>
      <c r="J18" s="210">
        <v>102.7</v>
      </c>
      <c r="K18" s="210">
        <v>99.9</v>
      </c>
      <c r="L18" s="210">
        <v>101</v>
      </c>
      <c r="M18" s="210">
        <v>98.9</v>
      </c>
      <c r="N18" s="210">
        <v>100.3</v>
      </c>
      <c r="O18" s="210">
        <v>103.2</v>
      </c>
      <c r="P18" s="111" t="s">
        <v>98</v>
      </c>
    </row>
    <row r="19" spans="1:16" s="211" customFormat="1" ht="24" customHeight="1">
      <c r="A19" s="129" t="s">
        <v>99</v>
      </c>
      <c r="B19" s="210">
        <v>101.8</v>
      </c>
      <c r="C19" s="210">
        <v>97</v>
      </c>
      <c r="D19" s="210">
        <v>96.6</v>
      </c>
      <c r="E19" s="210">
        <v>103.5</v>
      </c>
      <c r="F19" s="210">
        <v>99.7</v>
      </c>
      <c r="G19" s="210">
        <v>98.7</v>
      </c>
      <c r="H19" s="210">
        <v>100</v>
      </c>
      <c r="I19" s="210">
        <v>102.5</v>
      </c>
      <c r="J19" s="210">
        <v>102.8</v>
      </c>
      <c r="K19" s="210">
        <v>99.9</v>
      </c>
      <c r="L19" s="210">
        <v>100.9</v>
      </c>
      <c r="M19" s="210">
        <v>98.9</v>
      </c>
      <c r="N19" s="210">
        <v>100.3</v>
      </c>
      <c r="O19" s="210">
        <v>102.9</v>
      </c>
      <c r="P19" s="111" t="s">
        <v>100</v>
      </c>
    </row>
    <row r="20" spans="1:16" s="211" customFormat="1" ht="24" customHeight="1">
      <c r="A20" s="129" t="s">
        <v>101</v>
      </c>
      <c r="B20" s="210">
        <v>102.3</v>
      </c>
      <c r="C20" s="210">
        <v>98.9</v>
      </c>
      <c r="D20" s="210">
        <v>98.6</v>
      </c>
      <c r="E20" s="210">
        <v>103.8</v>
      </c>
      <c r="F20" s="210">
        <v>99.7</v>
      </c>
      <c r="G20" s="210">
        <v>98.6</v>
      </c>
      <c r="H20" s="210">
        <v>100</v>
      </c>
      <c r="I20" s="210">
        <v>102.5</v>
      </c>
      <c r="J20" s="210">
        <v>102.8</v>
      </c>
      <c r="K20" s="210">
        <v>99.9</v>
      </c>
      <c r="L20" s="210">
        <v>100.9</v>
      </c>
      <c r="M20" s="210">
        <v>98.9</v>
      </c>
      <c r="N20" s="210">
        <v>100.3</v>
      </c>
      <c r="O20" s="210">
        <v>100.2</v>
      </c>
      <c r="P20" s="111" t="s">
        <v>102</v>
      </c>
    </row>
    <row r="21" spans="1:16" s="211" customFormat="1" ht="24" customHeight="1">
      <c r="A21" s="129" t="s">
        <v>103</v>
      </c>
      <c r="B21" s="210">
        <v>102.8</v>
      </c>
      <c r="C21" s="210">
        <v>101</v>
      </c>
      <c r="D21" s="210">
        <v>100.9</v>
      </c>
      <c r="E21" s="210">
        <v>103.1</v>
      </c>
      <c r="F21" s="210">
        <v>99.7</v>
      </c>
      <c r="G21" s="210">
        <v>98.8</v>
      </c>
      <c r="H21" s="210">
        <v>100</v>
      </c>
      <c r="I21" s="210">
        <v>102.5</v>
      </c>
      <c r="J21" s="210">
        <v>102.8</v>
      </c>
      <c r="K21" s="210">
        <v>100</v>
      </c>
      <c r="L21" s="210">
        <v>101.5</v>
      </c>
      <c r="M21" s="210">
        <v>98.9</v>
      </c>
      <c r="N21" s="210">
        <v>100.3</v>
      </c>
      <c r="O21" s="210">
        <v>101</v>
      </c>
      <c r="P21" s="111" t="s">
        <v>104</v>
      </c>
    </row>
    <row r="22" spans="1:16" s="211" customFormat="1" ht="24" customHeight="1">
      <c r="A22" s="129" t="s">
        <v>105</v>
      </c>
      <c r="B22" s="210">
        <v>102.8</v>
      </c>
      <c r="C22" s="210">
        <v>103.4</v>
      </c>
      <c r="D22" s="210">
        <v>103.4</v>
      </c>
      <c r="E22" s="210">
        <v>103.9</v>
      </c>
      <c r="F22" s="210">
        <v>99.7</v>
      </c>
      <c r="G22" s="210">
        <v>98.8</v>
      </c>
      <c r="H22" s="210">
        <v>100</v>
      </c>
      <c r="I22" s="210">
        <v>102.5</v>
      </c>
      <c r="J22" s="210">
        <v>102.8</v>
      </c>
      <c r="K22" s="210">
        <v>100</v>
      </c>
      <c r="L22" s="210">
        <v>101.8</v>
      </c>
      <c r="M22" s="210">
        <v>98.9</v>
      </c>
      <c r="N22" s="210">
        <v>100.3</v>
      </c>
      <c r="O22" s="210">
        <v>102.7</v>
      </c>
      <c r="P22" s="111" t="s">
        <v>106</v>
      </c>
    </row>
    <row r="23" spans="1:16" s="211" customFormat="1" ht="24" customHeight="1">
      <c r="A23" s="129" t="s">
        <v>107</v>
      </c>
      <c r="B23" s="210">
        <v>102.2</v>
      </c>
      <c r="C23" s="210">
        <v>101</v>
      </c>
      <c r="D23" s="210">
        <v>100.9</v>
      </c>
      <c r="E23" s="210">
        <v>103.5</v>
      </c>
      <c r="F23" s="210">
        <v>99.7</v>
      </c>
      <c r="G23" s="210">
        <v>98.8</v>
      </c>
      <c r="H23" s="210">
        <v>100</v>
      </c>
      <c r="I23" s="210">
        <v>103.2</v>
      </c>
      <c r="J23" s="210">
        <v>103.6</v>
      </c>
      <c r="K23" s="210">
        <v>100</v>
      </c>
      <c r="L23" s="210">
        <v>100.7</v>
      </c>
      <c r="M23" s="210">
        <v>98.8</v>
      </c>
      <c r="N23" s="210">
        <v>100.3</v>
      </c>
      <c r="O23" s="210">
        <v>100.9</v>
      </c>
      <c r="P23" s="111" t="s">
        <v>108</v>
      </c>
    </row>
    <row r="24" spans="1:16" s="211" customFormat="1" ht="24" customHeight="1">
      <c r="A24" s="129" t="s">
        <v>109</v>
      </c>
      <c r="B24" s="210">
        <v>101.8</v>
      </c>
      <c r="C24" s="210">
        <v>98.3</v>
      </c>
      <c r="D24" s="210">
        <v>97.9</v>
      </c>
      <c r="E24" s="210">
        <v>104.4</v>
      </c>
      <c r="F24" s="210">
        <v>99.7</v>
      </c>
      <c r="G24" s="210">
        <v>98.8</v>
      </c>
      <c r="H24" s="210">
        <v>100</v>
      </c>
      <c r="I24" s="210">
        <v>103.9</v>
      </c>
      <c r="J24" s="210">
        <v>104.3</v>
      </c>
      <c r="K24" s="210">
        <v>101</v>
      </c>
      <c r="L24" s="210">
        <v>100.2</v>
      </c>
      <c r="M24" s="210">
        <v>98.9</v>
      </c>
      <c r="N24" s="210">
        <v>100.3</v>
      </c>
      <c r="O24" s="210">
        <v>100.3</v>
      </c>
      <c r="P24" s="111" t="s">
        <v>110</v>
      </c>
    </row>
    <row r="25" spans="1:16" s="211" customFormat="1" ht="24" customHeight="1">
      <c r="A25" s="165" t="s">
        <v>111</v>
      </c>
      <c r="B25" s="212">
        <v>102.1</v>
      </c>
      <c r="C25" s="213">
        <v>99.4</v>
      </c>
      <c r="D25" s="213">
        <v>99.1</v>
      </c>
      <c r="E25" s="213">
        <v>104.3</v>
      </c>
      <c r="F25" s="213">
        <v>99.7</v>
      </c>
      <c r="G25" s="213">
        <v>98.8</v>
      </c>
      <c r="H25" s="213">
        <v>100</v>
      </c>
      <c r="I25" s="213">
        <v>103.9</v>
      </c>
      <c r="J25" s="213">
        <v>104.3</v>
      </c>
      <c r="K25" s="213">
        <v>101</v>
      </c>
      <c r="L25" s="213">
        <v>100.6</v>
      </c>
      <c r="M25" s="213">
        <v>99</v>
      </c>
      <c r="N25" s="213">
        <v>100.3</v>
      </c>
      <c r="O25" s="213">
        <v>103.1</v>
      </c>
      <c r="P25" s="167" t="s">
        <v>112</v>
      </c>
    </row>
  </sheetData>
  <mergeCells count="7">
    <mergeCell ref="A1:P1"/>
    <mergeCell ref="C3:E3"/>
    <mergeCell ref="F3:H3"/>
    <mergeCell ref="I3:K3"/>
    <mergeCell ref="L3:O3"/>
    <mergeCell ref="A3:A10"/>
    <mergeCell ref="P3:P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F1">
      <selection activeCell="J13" sqref="J13"/>
    </sheetView>
  </sheetViews>
  <sheetFormatPr defaultColWidth="9.140625" defaultRowHeight="12.75"/>
  <cols>
    <col min="1" max="1" width="9.140625" style="1" customWidth="1"/>
    <col min="2" max="2" width="10.421875" style="71" customWidth="1"/>
    <col min="3" max="3" width="9.8515625" style="1" customWidth="1"/>
    <col min="4" max="4" width="9.7109375" style="1" customWidth="1"/>
    <col min="5" max="5" width="10.57421875" style="1" customWidth="1"/>
    <col min="6" max="6" width="11.140625" style="1" customWidth="1"/>
    <col min="7" max="7" width="11.28125" style="1" customWidth="1"/>
    <col min="8" max="8" width="11.7109375" style="1" customWidth="1"/>
    <col min="9" max="9" width="9.421875" style="1" customWidth="1"/>
    <col min="10" max="10" width="10.8515625" style="1" customWidth="1"/>
    <col min="11" max="11" width="10.7109375" style="1" customWidth="1"/>
    <col min="12" max="12" width="10.00390625" style="1" customWidth="1"/>
    <col min="13" max="13" width="9.421875" style="1" customWidth="1"/>
    <col min="14" max="14" width="11.421875" style="1" customWidth="1"/>
    <col min="15" max="15" width="10.421875" style="1" customWidth="1"/>
    <col min="16" max="16384" width="9.140625" style="1" customWidth="1"/>
  </cols>
  <sheetData>
    <row r="1" spans="1:15" ht="23.25">
      <c r="A1" s="365" t="s">
        <v>655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0"/>
    </row>
    <row r="2" s="4" customFormat="1" ht="18" customHeight="1">
      <c r="O2" s="4" t="s">
        <v>264</v>
      </c>
    </row>
    <row r="3" spans="1:15" s="4" customFormat="1" ht="18.75" customHeight="1">
      <c r="A3" s="373" t="s">
        <v>581</v>
      </c>
      <c r="B3" s="14"/>
      <c r="C3" s="371" t="s">
        <v>656</v>
      </c>
      <c r="D3" s="372"/>
      <c r="E3" s="372"/>
      <c r="F3" s="372"/>
      <c r="G3" s="372"/>
      <c r="H3" s="372"/>
      <c r="I3" s="371" t="s">
        <v>657</v>
      </c>
      <c r="J3" s="372"/>
      <c r="K3" s="372"/>
      <c r="L3" s="372"/>
      <c r="M3" s="371" t="s">
        <v>658</v>
      </c>
      <c r="N3" s="372"/>
      <c r="O3" s="367" t="s">
        <v>579</v>
      </c>
    </row>
    <row r="4" spans="1:15" s="4" customFormat="1" ht="18.75" customHeight="1">
      <c r="A4" s="315"/>
      <c r="B4" s="16"/>
      <c r="C4" s="65"/>
      <c r="D4" s="63"/>
      <c r="E4" s="63"/>
      <c r="F4" s="63"/>
      <c r="G4" s="63"/>
      <c r="H4" s="64"/>
      <c r="I4" s="65"/>
      <c r="K4" s="63"/>
      <c r="L4" s="64"/>
      <c r="M4" s="374" t="s">
        <v>659</v>
      </c>
      <c r="N4" s="375"/>
      <c r="O4" s="356"/>
    </row>
    <row r="5" spans="1:15" s="4" customFormat="1" ht="18.75" customHeight="1">
      <c r="A5" s="315"/>
      <c r="B5" s="74" t="s">
        <v>660</v>
      </c>
      <c r="C5" s="15"/>
      <c r="D5" s="14" t="s">
        <v>661</v>
      </c>
      <c r="E5" s="14" t="s">
        <v>662</v>
      </c>
      <c r="F5" s="14" t="s">
        <v>663</v>
      </c>
      <c r="G5" s="14" t="s">
        <v>664</v>
      </c>
      <c r="H5" s="14" t="s">
        <v>665</v>
      </c>
      <c r="I5" s="15"/>
      <c r="J5" s="14" t="s">
        <v>666</v>
      </c>
      <c r="K5" s="14" t="s">
        <v>667</v>
      </c>
      <c r="L5" s="14" t="s">
        <v>668</v>
      </c>
      <c r="M5" s="15"/>
      <c r="N5" s="14" t="s">
        <v>669</v>
      </c>
      <c r="O5" s="356"/>
    </row>
    <row r="6" spans="1:15" s="4" customFormat="1" ht="18.75" customHeight="1">
      <c r="A6" s="315"/>
      <c r="B6" s="15"/>
      <c r="C6" s="15"/>
      <c r="D6" s="15" t="s">
        <v>670</v>
      </c>
      <c r="E6" s="66" t="s">
        <v>671</v>
      </c>
      <c r="F6" s="15" t="s">
        <v>672</v>
      </c>
      <c r="G6" s="15" t="s">
        <v>672</v>
      </c>
      <c r="H6" s="16" t="s">
        <v>673</v>
      </c>
      <c r="I6" s="15"/>
      <c r="J6" s="66" t="s">
        <v>674</v>
      </c>
      <c r="K6" s="15" t="s">
        <v>675</v>
      </c>
      <c r="L6" s="16" t="s">
        <v>77</v>
      </c>
      <c r="M6" s="15"/>
      <c r="N6" s="16" t="s">
        <v>676</v>
      </c>
      <c r="O6" s="356"/>
    </row>
    <row r="7" spans="1:15" s="4" customFormat="1" ht="18.75" customHeight="1">
      <c r="A7" s="315"/>
      <c r="B7" s="15"/>
      <c r="C7" s="15"/>
      <c r="D7" s="15"/>
      <c r="E7" s="66" t="s">
        <v>672</v>
      </c>
      <c r="F7" s="15" t="s">
        <v>677</v>
      </c>
      <c r="G7" s="15" t="s">
        <v>678</v>
      </c>
      <c r="H7" s="16" t="s">
        <v>672</v>
      </c>
      <c r="I7" s="15"/>
      <c r="J7" s="66" t="s">
        <v>675</v>
      </c>
      <c r="K7" s="15" t="s">
        <v>679</v>
      </c>
      <c r="L7" s="16" t="s">
        <v>680</v>
      </c>
      <c r="M7" s="15"/>
      <c r="N7" s="16" t="s">
        <v>681</v>
      </c>
      <c r="O7" s="356"/>
    </row>
    <row r="8" spans="1:15" s="4" customFormat="1" ht="18.75" customHeight="1">
      <c r="A8" s="315"/>
      <c r="B8" s="15"/>
      <c r="C8" s="15"/>
      <c r="D8" s="15"/>
      <c r="E8" s="66" t="s">
        <v>682</v>
      </c>
      <c r="F8" s="15"/>
      <c r="G8" s="15"/>
      <c r="H8" s="16" t="s">
        <v>683</v>
      </c>
      <c r="I8" s="15"/>
      <c r="J8" s="66" t="s">
        <v>684</v>
      </c>
      <c r="K8" s="15"/>
      <c r="L8" s="16" t="s">
        <v>685</v>
      </c>
      <c r="M8" s="15"/>
      <c r="N8" s="16"/>
      <c r="O8" s="356"/>
    </row>
    <row r="9" spans="1:15" s="4" customFormat="1" ht="18.75" customHeight="1">
      <c r="A9" s="315"/>
      <c r="B9" s="15"/>
      <c r="C9" s="15"/>
      <c r="D9" s="67"/>
      <c r="E9" s="67"/>
      <c r="F9" s="67"/>
      <c r="G9" s="67"/>
      <c r="H9" s="15" t="s">
        <v>686</v>
      </c>
      <c r="I9" s="15"/>
      <c r="J9" s="67" t="s">
        <v>686</v>
      </c>
      <c r="K9" s="67"/>
      <c r="L9" s="15"/>
      <c r="M9" s="15"/>
      <c r="N9" s="15"/>
      <c r="O9" s="356"/>
    </row>
    <row r="10" spans="1:15" s="4" customFormat="1" ht="18.75" customHeight="1">
      <c r="A10" s="312"/>
      <c r="B10" s="17" t="s">
        <v>687</v>
      </c>
      <c r="C10" s="17"/>
      <c r="D10" s="17"/>
      <c r="E10" s="17"/>
      <c r="F10" s="17"/>
      <c r="G10" s="17"/>
      <c r="H10" s="17" t="s">
        <v>685</v>
      </c>
      <c r="I10" s="17"/>
      <c r="J10" s="17" t="s">
        <v>677</v>
      </c>
      <c r="K10" s="17"/>
      <c r="L10" s="17"/>
      <c r="M10" s="17"/>
      <c r="N10" s="17"/>
      <c r="O10" s="341"/>
    </row>
    <row r="11" spans="1:15" s="116" customFormat="1" ht="19.5" customHeight="1">
      <c r="A11" s="194" t="s">
        <v>296</v>
      </c>
      <c r="B11" s="196">
        <v>39.1</v>
      </c>
      <c r="C11" s="196">
        <v>41.9</v>
      </c>
      <c r="D11" s="196">
        <v>7.8</v>
      </c>
      <c r="E11" s="196">
        <v>2.1</v>
      </c>
      <c r="F11" s="196">
        <v>14.6</v>
      </c>
      <c r="G11" s="196">
        <v>2</v>
      </c>
      <c r="H11" s="196">
        <v>15.4</v>
      </c>
      <c r="I11" s="196">
        <v>55.4</v>
      </c>
      <c r="J11" s="196">
        <v>19.4</v>
      </c>
      <c r="K11" s="196">
        <v>34.3</v>
      </c>
      <c r="L11" s="196">
        <v>1.7</v>
      </c>
      <c r="M11" s="196">
        <v>119.5</v>
      </c>
      <c r="N11" s="196">
        <v>22.1</v>
      </c>
      <c r="O11" s="197" t="s">
        <v>297</v>
      </c>
    </row>
    <row r="12" spans="1:15" s="116" customFormat="1" ht="19.5" customHeight="1">
      <c r="A12" s="129" t="s">
        <v>23</v>
      </c>
      <c r="B12" s="199">
        <v>100</v>
      </c>
      <c r="C12" s="199">
        <v>100</v>
      </c>
      <c r="D12" s="199">
        <v>100</v>
      </c>
      <c r="E12" s="199">
        <v>100</v>
      </c>
      <c r="F12" s="199">
        <v>100</v>
      </c>
      <c r="G12" s="199">
        <v>100</v>
      </c>
      <c r="H12" s="199">
        <v>100</v>
      </c>
      <c r="I12" s="199">
        <v>100</v>
      </c>
      <c r="J12" s="199">
        <v>100</v>
      </c>
      <c r="K12" s="199">
        <v>100</v>
      </c>
      <c r="L12" s="199">
        <v>100</v>
      </c>
      <c r="M12" s="199">
        <v>100</v>
      </c>
      <c r="N12" s="200">
        <v>100</v>
      </c>
      <c r="O12" s="203" t="s">
        <v>23</v>
      </c>
    </row>
    <row r="13" spans="1:15" s="209" customFormat="1" ht="19.5" customHeight="1">
      <c r="A13" s="204" t="s">
        <v>24</v>
      </c>
      <c r="B13" s="206">
        <f>AVERAGE(B14:B25)</f>
        <v>104.21666666666665</v>
      </c>
      <c r="C13" s="206">
        <f>AVERAGE(C14:C25)</f>
        <v>104.29166666666667</v>
      </c>
      <c r="D13" s="206">
        <f>AVERAGE(D14:D25)</f>
        <v>103.05833333333334</v>
      </c>
      <c r="E13" s="206">
        <f>AVERAGE(E14:E25)</f>
        <v>114.90000000000002</v>
      </c>
      <c r="F13" s="206">
        <f>AVERAGE(F14:F25)</f>
        <v>98.83333333333333</v>
      </c>
      <c r="G13" s="206">
        <f aca="true" t="shared" si="0" ref="G13:L13">AVERAGE(G14:G25)</f>
        <v>100.50833333333333</v>
      </c>
      <c r="H13" s="206">
        <f t="shared" si="0"/>
        <v>109.13333333333333</v>
      </c>
      <c r="I13" s="206">
        <f t="shared" si="0"/>
        <v>101.90000000000002</v>
      </c>
      <c r="J13" s="206">
        <f t="shared" si="0"/>
        <v>101.30833333333332</v>
      </c>
      <c r="K13" s="206">
        <f t="shared" si="0"/>
        <v>102.31666666666668</v>
      </c>
      <c r="L13" s="206">
        <f t="shared" si="0"/>
        <v>99.62500000000001</v>
      </c>
      <c r="M13" s="206">
        <f>AVERAGE(M14:M25)</f>
        <v>104.25833333333333</v>
      </c>
      <c r="N13" s="207">
        <f>AVERAGE(N14:N25)</f>
        <v>103.05833333333332</v>
      </c>
      <c r="O13" s="208" t="s">
        <v>24</v>
      </c>
    </row>
    <row r="14" spans="1:15" s="211" customFormat="1" ht="19.5" customHeight="1">
      <c r="A14" s="129" t="s">
        <v>89</v>
      </c>
      <c r="B14" s="210">
        <v>105.2</v>
      </c>
      <c r="C14" s="210">
        <v>100.5</v>
      </c>
      <c r="D14" s="210">
        <v>100</v>
      </c>
      <c r="E14" s="210">
        <v>114.9</v>
      </c>
      <c r="F14" s="210">
        <v>98.1</v>
      </c>
      <c r="G14" s="210">
        <v>99.8</v>
      </c>
      <c r="H14" s="210">
        <v>101.1</v>
      </c>
      <c r="I14" s="210">
        <v>101.4</v>
      </c>
      <c r="J14" s="210">
        <v>100.9</v>
      </c>
      <c r="K14" s="210">
        <v>101.7</v>
      </c>
      <c r="L14" s="210">
        <v>99.4</v>
      </c>
      <c r="M14" s="210">
        <v>102.6</v>
      </c>
      <c r="N14" s="210">
        <v>102.8</v>
      </c>
      <c r="O14" s="111" t="s">
        <v>90</v>
      </c>
    </row>
    <row r="15" spans="1:15" s="211" customFormat="1" ht="19.5" customHeight="1">
      <c r="A15" s="129" t="s">
        <v>91</v>
      </c>
      <c r="B15" s="210">
        <v>105.6</v>
      </c>
      <c r="C15" s="210">
        <v>100.2</v>
      </c>
      <c r="D15" s="210">
        <v>100</v>
      </c>
      <c r="E15" s="210">
        <v>114.9</v>
      </c>
      <c r="F15" s="210">
        <v>97.9</v>
      </c>
      <c r="G15" s="210">
        <v>99.6</v>
      </c>
      <c r="H15" s="210">
        <v>100.6</v>
      </c>
      <c r="I15" s="210">
        <v>101.4</v>
      </c>
      <c r="J15" s="210">
        <v>100.9</v>
      </c>
      <c r="K15" s="210">
        <v>101.7</v>
      </c>
      <c r="L15" s="210">
        <v>99.4</v>
      </c>
      <c r="M15" s="210">
        <v>103.7</v>
      </c>
      <c r="N15" s="210">
        <v>102.8</v>
      </c>
      <c r="O15" s="111" t="s">
        <v>92</v>
      </c>
    </row>
    <row r="16" spans="1:15" s="211" customFormat="1" ht="19.5" customHeight="1">
      <c r="A16" s="129" t="s">
        <v>93</v>
      </c>
      <c r="B16" s="210">
        <v>104.9</v>
      </c>
      <c r="C16" s="210">
        <v>103.8</v>
      </c>
      <c r="D16" s="210">
        <v>100</v>
      </c>
      <c r="E16" s="210">
        <v>114.9</v>
      </c>
      <c r="F16" s="210">
        <v>97.7</v>
      </c>
      <c r="G16" s="210">
        <v>99.7</v>
      </c>
      <c r="H16" s="210">
        <v>110.4</v>
      </c>
      <c r="I16" s="210">
        <v>101.4</v>
      </c>
      <c r="J16" s="210">
        <v>100.9</v>
      </c>
      <c r="K16" s="210">
        <v>101.7</v>
      </c>
      <c r="L16" s="210">
        <v>99.4</v>
      </c>
      <c r="M16" s="210">
        <v>103.9</v>
      </c>
      <c r="N16" s="210">
        <v>102.9</v>
      </c>
      <c r="O16" s="111" t="s">
        <v>94</v>
      </c>
    </row>
    <row r="17" spans="1:15" s="211" customFormat="1" ht="19.5" customHeight="1">
      <c r="A17" s="129" t="s">
        <v>95</v>
      </c>
      <c r="B17" s="210">
        <v>104.2</v>
      </c>
      <c r="C17" s="210">
        <v>104.3</v>
      </c>
      <c r="D17" s="210">
        <v>100</v>
      </c>
      <c r="E17" s="210">
        <v>114.9</v>
      </c>
      <c r="F17" s="210">
        <v>99</v>
      </c>
      <c r="G17" s="210">
        <v>99.7</v>
      </c>
      <c r="H17" s="210">
        <v>110.7</v>
      </c>
      <c r="I17" s="210">
        <v>101.4</v>
      </c>
      <c r="J17" s="210">
        <v>100.9</v>
      </c>
      <c r="K17" s="210">
        <v>101.7</v>
      </c>
      <c r="L17" s="210">
        <v>99.7</v>
      </c>
      <c r="M17" s="210">
        <v>104.6</v>
      </c>
      <c r="N17" s="210">
        <v>103</v>
      </c>
      <c r="O17" s="111" t="s">
        <v>96</v>
      </c>
    </row>
    <row r="18" spans="1:15" s="211" customFormat="1" ht="19.5" customHeight="1">
      <c r="A18" s="129" t="s">
        <v>97</v>
      </c>
      <c r="B18" s="210">
        <v>103.4</v>
      </c>
      <c r="C18" s="210">
        <v>103.9</v>
      </c>
      <c r="D18" s="210">
        <v>100</v>
      </c>
      <c r="E18" s="210">
        <v>114.9</v>
      </c>
      <c r="F18" s="210">
        <v>98.7</v>
      </c>
      <c r="G18" s="210">
        <v>99.7</v>
      </c>
      <c r="H18" s="210">
        <v>109.8</v>
      </c>
      <c r="I18" s="210">
        <v>101.3</v>
      </c>
      <c r="J18" s="210">
        <v>100.9</v>
      </c>
      <c r="K18" s="210">
        <v>101.7</v>
      </c>
      <c r="L18" s="210">
        <v>99.7</v>
      </c>
      <c r="M18" s="210">
        <v>105</v>
      </c>
      <c r="N18" s="210">
        <v>102.9</v>
      </c>
      <c r="O18" s="111" t="s">
        <v>98</v>
      </c>
    </row>
    <row r="19" spans="1:15" s="211" customFormat="1" ht="19.5" customHeight="1">
      <c r="A19" s="129" t="s">
        <v>99</v>
      </c>
      <c r="B19" s="210">
        <v>103.3</v>
      </c>
      <c r="C19" s="210">
        <v>105.1</v>
      </c>
      <c r="D19" s="210">
        <v>102.1</v>
      </c>
      <c r="E19" s="210">
        <v>114.9</v>
      </c>
      <c r="F19" s="210">
        <v>99.6</v>
      </c>
      <c r="G19" s="210">
        <v>99.7</v>
      </c>
      <c r="H19" s="210">
        <v>111.3</v>
      </c>
      <c r="I19" s="210">
        <v>101.6</v>
      </c>
      <c r="J19" s="210">
        <v>100.8</v>
      </c>
      <c r="K19" s="210">
        <v>102.2</v>
      </c>
      <c r="L19" s="210">
        <v>99.7</v>
      </c>
      <c r="M19" s="210">
        <v>104.8</v>
      </c>
      <c r="N19" s="210">
        <v>102.9</v>
      </c>
      <c r="O19" s="111" t="s">
        <v>100</v>
      </c>
    </row>
    <row r="20" spans="1:15" s="211" customFormat="1" ht="19.5" customHeight="1">
      <c r="A20" s="129" t="s">
        <v>101</v>
      </c>
      <c r="B20" s="210">
        <v>104.4</v>
      </c>
      <c r="C20" s="210">
        <v>105.1</v>
      </c>
      <c r="D20" s="210">
        <v>102.1</v>
      </c>
      <c r="E20" s="210">
        <v>114.9</v>
      </c>
      <c r="F20" s="210">
        <v>99.4</v>
      </c>
      <c r="G20" s="210">
        <v>99.7</v>
      </c>
      <c r="H20" s="210">
        <v>111.4</v>
      </c>
      <c r="I20" s="210">
        <v>102.1</v>
      </c>
      <c r="J20" s="210">
        <v>101.3</v>
      </c>
      <c r="K20" s="210">
        <v>102.6</v>
      </c>
      <c r="L20" s="210">
        <v>99.7</v>
      </c>
      <c r="M20" s="210">
        <v>106.1</v>
      </c>
      <c r="N20" s="210">
        <v>103</v>
      </c>
      <c r="O20" s="111" t="s">
        <v>102</v>
      </c>
    </row>
    <row r="21" spans="1:15" s="211" customFormat="1" ht="19.5" customHeight="1">
      <c r="A21" s="129" t="s">
        <v>103</v>
      </c>
      <c r="B21" s="210">
        <v>106</v>
      </c>
      <c r="C21" s="210">
        <v>105.8</v>
      </c>
      <c r="D21" s="210">
        <v>106.5</v>
      </c>
      <c r="E21" s="210">
        <v>114.9</v>
      </c>
      <c r="F21" s="210">
        <v>98.9</v>
      </c>
      <c r="G21" s="210">
        <v>99.8</v>
      </c>
      <c r="H21" s="210">
        <v>111.6</v>
      </c>
      <c r="I21" s="210">
        <v>102.3</v>
      </c>
      <c r="J21" s="210">
        <v>101.9</v>
      </c>
      <c r="K21" s="210">
        <v>102.6</v>
      </c>
      <c r="L21" s="210">
        <v>99.7</v>
      </c>
      <c r="M21" s="210">
        <v>107.1</v>
      </c>
      <c r="N21" s="210">
        <v>103.2</v>
      </c>
      <c r="O21" s="111" t="s">
        <v>104</v>
      </c>
    </row>
    <row r="22" spans="1:15" s="211" customFormat="1" ht="19.5" customHeight="1">
      <c r="A22" s="129" t="s">
        <v>105</v>
      </c>
      <c r="B22" s="210">
        <v>106.1</v>
      </c>
      <c r="C22" s="210">
        <v>105.8</v>
      </c>
      <c r="D22" s="210">
        <v>106.5</v>
      </c>
      <c r="E22" s="210">
        <v>114.9</v>
      </c>
      <c r="F22" s="210">
        <v>99.2</v>
      </c>
      <c r="G22" s="210">
        <v>102.1</v>
      </c>
      <c r="H22" s="210">
        <v>110.8</v>
      </c>
      <c r="I22" s="210">
        <v>102.3</v>
      </c>
      <c r="J22" s="210">
        <v>101.9</v>
      </c>
      <c r="K22" s="210">
        <v>102.6</v>
      </c>
      <c r="L22" s="210">
        <v>99.7</v>
      </c>
      <c r="M22" s="210">
        <v>104.8</v>
      </c>
      <c r="N22" s="210">
        <v>103.3</v>
      </c>
      <c r="O22" s="111" t="s">
        <v>106</v>
      </c>
    </row>
    <row r="23" spans="1:15" s="211" customFormat="1" ht="19.5" customHeight="1">
      <c r="A23" s="129" t="s">
        <v>107</v>
      </c>
      <c r="B23" s="210">
        <v>103.6</v>
      </c>
      <c r="C23" s="210">
        <v>105.6</v>
      </c>
      <c r="D23" s="210">
        <v>106.5</v>
      </c>
      <c r="E23" s="210">
        <v>114.9</v>
      </c>
      <c r="F23" s="210">
        <v>99.1</v>
      </c>
      <c r="G23" s="210">
        <v>102.1</v>
      </c>
      <c r="H23" s="210">
        <v>110.6</v>
      </c>
      <c r="I23" s="210">
        <v>102.2</v>
      </c>
      <c r="J23" s="210">
        <v>101.8</v>
      </c>
      <c r="K23" s="210">
        <v>102.6</v>
      </c>
      <c r="L23" s="210">
        <v>99.7</v>
      </c>
      <c r="M23" s="210">
        <v>103.4</v>
      </c>
      <c r="N23" s="210">
        <v>103.3</v>
      </c>
      <c r="O23" s="111" t="s">
        <v>108</v>
      </c>
    </row>
    <row r="24" spans="1:15" s="211" customFormat="1" ht="19.5" customHeight="1">
      <c r="A24" s="129" t="s">
        <v>109</v>
      </c>
      <c r="B24" s="210">
        <v>102.1</v>
      </c>
      <c r="C24" s="210">
        <v>105.7</v>
      </c>
      <c r="D24" s="210">
        <v>106.5</v>
      </c>
      <c r="E24" s="210">
        <v>114.9</v>
      </c>
      <c r="F24" s="210">
        <v>99.2</v>
      </c>
      <c r="G24" s="210">
        <v>102.1</v>
      </c>
      <c r="H24" s="210">
        <v>110.6</v>
      </c>
      <c r="I24" s="210">
        <v>102.5</v>
      </c>
      <c r="J24" s="210">
        <v>101.7</v>
      </c>
      <c r="K24" s="210">
        <v>103</v>
      </c>
      <c r="L24" s="210">
        <v>99.7</v>
      </c>
      <c r="M24" s="210">
        <v>102.5</v>
      </c>
      <c r="N24" s="210">
        <v>103.3</v>
      </c>
      <c r="O24" s="111" t="s">
        <v>110</v>
      </c>
    </row>
    <row r="25" spans="1:15" s="211" customFormat="1" ht="19.5" customHeight="1">
      <c r="A25" s="165" t="s">
        <v>111</v>
      </c>
      <c r="B25" s="213">
        <v>101.8</v>
      </c>
      <c r="C25" s="213">
        <v>105.7</v>
      </c>
      <c r="D25" s="213">
        <v>106.5</v>
      </c>
      <c r="E25" s="213">
        <v>114.9</v>
      </c>
      <c r="F25" s="213">
        <v>99.2</v>
      </c>
      <c r="G25" s="213">
        <v>102.1</v>
      </c>
      <c r="H25" s="213">
        <v>110.7</v>
      </c>
      <c r="I25" s="213">
        <v>102.9</v>
      </c>
      <c r="J25" s="213">
        <v>101.8</v>
      </c>
      <c r="K25" s="213">
        <v>103.7</v>
      </c>
      <c r="L25" s="213">
        <v>99.7</v>
      </c>
      <c r="M25" s="213">
        <v>102.6</v>
      </c>
      <c r="N25" s="213">
        <v>103.3</v>
      </c>
      <c r="O25" s="167" t="s">
        <v>112</v>
      </c>
    </row>
  </sheetData>
  <mergeCells count="7">
    <mergeCell ref="M4:N4"/>
    <mergeCell ref="O3:O10"/>
    <mergeCell ref="A3:A10"/>
    <mergeCell ref="A1:O1"/>
    <mergeCell ref="C3:H3"/>
    <mergeCell ref="I3:L3"/>
    <mergeCell ref="M3:N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F16" sqref="F16"/>
    </sheetView>
  </sheetViews>
  <sheetFormatPr defaultColWidth="9.140625" defaultRowHeight="12.75"/>
  <cols>
    <col min="1" max="1" width="10.28125" style="1" customWidth="1"/>
    <col min="2" max="2" width="11.28125" style="1" customWidth="1"/>
    <col min="3" max="3" width="11.28125" style="71" customWidth="1"/>
    <col min="4" max="4" width="9.421875" style="1" customWidth="1"/>
    <col min="5" max="7" width="10.8515625" style="1" customWidth="1"/>
    <col min="8" max="8" width="10.00390625" style="1" customWidth="1"/>
    <col min="9" max="13" width="11.8515625" style="1" customWidth="1"/>
    <col min="14" max="14" width="12.140625" style="1" customWidth="1"/>
    <col min="15" max="16384" width="9.140625" style="1" customWidth="1"/>
  </cols>
  <sheetData>
    <row r="1" spans="1:14" ht="32.25" customHeight="1">
      <c r="A1" s="365" t="s">
        <v>188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0"/>
    </row>
    <row r="2" s="4" customFormat="1" ht="18" customHeight="1">
      <c r="N2" s="4" t="s">
        <v>189</v>
      </c>
    </row>
    <row r="3" spans="1:14" s="4" customFormat="1" ht="29.25" customHeight="1">
      <c r="A3" s="373" t="s">
        <v>581</v>
      </c>
      <c r="B3" s="69"/>
      <c r="C3" s="72"/>
      <c r="D3" s="303" t="s">
        <v>190</v>
      </c>
      <c r="E3" s="308"/>
      <c r="F3" s="308"/>
      <c r="G3" s="307"/>
      <c r="H3" s="371" t="s">
        <v>191</v>
      </c>
      <c r="I3" s="372"/>
      <c r="J3" s="372"/>
      <c r="K3" s="372"/>
      <c r="L3" s="372"/>
      <c r="M3" s="372"/>
      <c r="N3" s="367" t="s">
        <v>579</v>
      </c>
    </row>
    <row r="4" spans="1:14" s="4" customFormat="1" ht="17.25" customHeight="1">
      <c r="A4" s="315"/>
      <c r="B4" s="73" t="s">
        <v>192</v>
      </c>
      <c r="C4" s="74" t="s">
        <v>193</v>
      </c>
      <c r="D4" s="15"/>
      <c r="E4" s="14" t="s">
        <v>194</v>
      </c>
      <c r="F4" s="14" t="s">
        <v>195</v>
      </c>
      <c r="G4" s="14" t="s">
        <v>196</v>
      </c>
      <c r="H4" s="15"/>
      <c r="I4" s="14" t="s">
        <v>197</v>
      </c>
      <c r="J4" s="14" t="s">
        <v>198</v>
      </c>
      <c r="K4" s="14" t="s">
        <v>199</v>
      </c>
      <c r="L4" s="14" t="s">
        <v>200</v>
      </c>
      <c r="M4" s="14" t="s">
        <v>201</v>
      </c>
      <c r="N4" s="356"/>
    </row>
    <row r="5" spans="1:14" s="4" customFormat="1" ht="18" customHeight="1">
      <c r="A5" s="315"/>
      <c r="B5" s="75" t="s">
        <v>202</v>
      </c>
      <c r="C5" s="15" t="s">
        <v>203</v>
      </c>
      <c r="D5" s="15"/>
      <c r="E5" s="15" t="s">
        <v>204</v>
      </c>
      <c r="F5" s="66" t="s">
        <v>205</v>
      </c>
      <c r="G5" s="16" t="s">
        <v>206</v>
      </c>
      <c r="H5" s="15"/>
      <c r="I5" s="66" t="s">
        <v>207</v>
      </c>
      <c r="J5" s="66" t="s">
        <v>208</v>
      </c>
      <c r="K5" s="66" t="s">
        <v>209</v>
      </c>
      <c r="L5" s="66" t="s">
        <v>210</v>
      </c>
      <c r="M5" s="16" t="s">
        <v>211</v>
      </c>
      <c r="N5" s="356"/>
    </row>
    <row r="6" spans="1:14" s="4" customFormat="1" ht="18" customHeight="1">
      <c r="A6" s="315"/>
      <c r="B6" s="75" t="s">
        <v>212</v>
      </c>
      <c r="C6" s="15" t="s">
        <v>213</v>
      </c>
      <c r="D6" s="15"/>
      <c r="E6" s="15" t="s">
        <v>214</v>
      </c>
      <c r="F6" s="66" t="s">
        <v>215</v>
      </c>
      <c r="G6" s="16" t="s">
        <v>205</v>
      </c>
      <c r="H6" s="15"/>
      <c r="I6" s="66" t="s">
        <v>216</v>
      </c>
      <c r="J6" s="66" t="s">
        <v>217</v>
      </c>
      <c r="K6" s="66" t="s">
        <v>218</v>
      </c>
      <c r="L6" s="66" t="s">
        <v>219</v>
      </c>
      <c r="M6" s="16" t="s">
        <v>220</v>
      </c>
      <c r="N6" s="356"/>
    </row>
    <row r="7" spans="1:14" s="4" customFormat="1" ht="18" customHeight="1">
      <c r="A7" s="315"/>
      <c r="B7" s="75" t="s">
        <v>221</v>
      </c>
      <c r="C7" s="15"/>
      <c r="D7" s="15"/>
      <c r="E7" s="15"/>
      <c r="F7" s="66"/>
      <c r="G7" s="16" t="s">
        <v>222</v>
      </c>
      <c r="H7" s="15"/>
      <c r="I7" s="66" t="s">
        <v>223</v>
      </c>
      <c r="J7" s="66" t="s">
        <v>224</v>
      </c>
      <c r="K7" s="66" t="s">
        <v>225</v>
      </c>
      <c r="L7" s="66" t="s">
        <v>226</v>
      </c>
      <c r="M7" s="16"/>
      <c r="N7" s="356"/>
    </row>
    <row r="8" spans="1:14" s="4" customFormat="1" ht="18" customHeight="1">
      <c r="A8" s="315"/>
      <c r="B8" s="52" t="s">
        <v>215</v>
      </c>
      <c r="C8" s="15"/>
      <c r="D8" s="15"/>
      <c r="E8" s="67"/>
      <c r="F8" s="67"/>
      <c r="G8" s="15" t="s">
        <v>213</v>
      </c>
      <c r="H8" s="15"/>
      <c r="I8" s="67" t="s">
        <v>227</v>
      </c>
      <c r="J8" s="67" t="s">
        <v>228</v>
      </c>
      <c r="K8" s="67" t="s">
        <v>213</v>
      </c>
      <c r="L8" s="67" t="s">
        <v>227</v>
      </c>
      <c r="M8" s="15"/>
      <c r="N8" s="356"/>
    </row>
    <row r="9" spans="1:14" s="4" customFormat="1" ht="18" customHeight="1">
      <c r="A9" s="312"/>
      <c r="B9" s="64"/>
      <c r="C9" s="17" t="s">
        <v>229</v>
      </c>
      <c r="D9" s="17"/>
      <c r="E9" s="17"/>
      <c r="F9" s="17"/>
      <c r="G9" s="17"/>
      <c r="H9" s="17"/>
      <c r="I9" s="17" t="s">
        <v>230</v>
      </c>
      <c r="J9" s="17" t="s">
        <v>231</v>
      </c>
      <c r="K9" s="17"/>
      <c r="L9" s="17" t="s">
        <v>232</v>
      </c>
      <c r="M9" s="17"/>
      <c r="N9" s="341"/>
    </row>
    <row r="10" spans="1:14" s="116" customFormat="1" ht="24" customHeight="1">
      <c r="A10" s="194" t="s">
        <v>233</v>
      </c>
      <c r="B10" s="196">
        <v>63.1</v>
      </c>
      <c r="C10" s="196">
        <v>34.3</v>
      </c>
      <c r="D10" s="196">
        <v>59.1</v>
      </c>
      <c r="E10" s="196">
        <v>0.1</v>
      </c>
      <c r="F10" s="196">
        <v>4.2</v>
      </c>
      <c r="G10" s="196">
        <v>54.8</v>
      </c>
      <c r="H10" s="196">
        <v>55.9</v>
      </c>
      <c r="I10" s="196">
        <v>9.4</v>
      </c>
      <c r="J10" s="196">
        <v>5.8</v>
      </c>
      <c r="K10" s="196">
        <v>23.4</v>
      </c>
      <c r="L10" s="196">
        <v>10.9</v>
      </c>
      <c r="M10" s="196">
        <v>6.4</v>
      </c>
      <c r="N10" s="197" t="s">
        <v>234</v>
      </c>
    </row>
    <row r="11" spans="1:14" s="116" customFormat="1" ht="24" customHeight="1">
      <c r="A11" s="129" t="s">
        <v>23</v>
      </c>
      <c r="B11" s="199">
        <v>100</v>
      </c>
      <c r="C11" s="199">
        <v>100</v>
      </c>
      <c r="D11" s="199">
        <v>100</v>
      </c>
      <c r="E11" s="199">
        <v>100</v>
      </c>
      <c r="F11" s="199">
        <v>100</v>
      </c>
      <c r="G11" s="199">
        <v>100</v>
      </c>
      <c r="H11" s="199">
        <v>100</v>
      </c>
      <c r="I11" s="199">
        <v>100</v>
      </c>
      <c r="J11" s="199">
        <v>100</v>
      </c>
      <c r="K11" s="199">
        <v>100</v>
      </c>
      <c r="L11" s="199">
        <v>100</v>
      </c>
      <c r="M11" s="200">
        <v>100</v>
      </c>
      <c r="N11" s="203" t="s">
        <v>23</v>
      </c>
    </row>
    <row r="12" spans="1:14" s="209" customFormat="1" ht="24" customHeight="1">
      <c r="A12" s="204" t="s">
        <v>235</v>
      </c>
      <c r="B12" s="206">
        <f aca="true" t="shared" si="0" ref="B12:K12">AVERAGE(B13:B24)</f>
        <v>105.50833333333333</v>
      </c>
      <c r="C12" s="206">
        <f t="shared" si="0"/>
        <v>102.80833333333334</v>
      </c>
      <c r="D12" s="206">
        <f t="shared" si="0"/>
        <v>98.5166666666667</v>
      </c>
      <c r="E12" s="206">
        <f t="shared" si="0"/>
        <v>101</v>
      </c>
      <c r="F12" s="206">
        <f t="shared" si="0"/>
        <v>78.95</v>
      </c>
      <c r="G12" s="206">
        <f t="shared" si="0"/>
        <v>100</v>
      </c>
      <c r="H12" s="206">
        <f t="shared" si="0"/>
        <v>97.55833333333332</v>
      </c>
      <c r="I12" s="206">
        <f t="shared" si="0"/>
        <v>81.03333333333335</v>
      </c>
      <c r="J12" s="206">
        <f t="shared" si="0"/>
        <v>99.52499999999999</v>
      </c>
      <c r="K12" s="206">
        <f t="shared" si="0"/>
        <v>100.45833333333333</v>
      </c>
      <c r="L12" s="206">
        <f>AVERAGE(L13:L24)</f>
        <v>102.23333333333333</v>
      </c>
      <c r="M12" s="207">
        <f>AVERAGE(M13:M24)</f>
        <v>101.58333333333333</v>
      </c>
      <c r="N12" s="208" t="s">
        <v>235</v>
      </c>
    </row>
    <row r="13" spans="1:14" s="211" customFormat="1" ht="24" customHeight="1">
      <c r="A13" s="129" t="s">
        <v>89</v>
      </c>
      <c r="B13" s="128">
        <v>103.9</v>
      </c>
      <c r="C13" s="210">
        <v>100.1</v>
      </c>
      <c r="D13" s="214">
        <v>99</v>
      </c>
      <c r="E13" s="214">
        <v>100</v>
      </c>
      <c r="F13" s="214">
        <v>85.8</v>
      </c>
      <c r="G13" s="214">
        <v>100</v>
      </c>
      <c r="H13" s="214">
        <v>99</v>
      </c>
      <c r="I13" s="214">
        <v>92.5</v>
      </c>
      <c r="J13" s="214">
        <v>100.8</v>
      </c>
      <c r="K13" s="214">
        <v>100.2</v>
      </c>
      <c r="L13" s="214">
        <v>100.1</v>
      </c>
      <c r="M13" s="214">
        <v>100.9</v>
      </c>
      <c r="N13" s="111" t="s">
        <v>90</v>
      </c>
    </row>
    <row r="14" spans="1:14" s="211" customFormat="1" ht="24" customHeight="1">
      <c r="A14" s="129" t="s">
        <v>91</v>
      </c>
      <c r="B14" s="128">
        <v>104.8</v>
      </c>
      <c r="C14" s="210">
        <v>102.2</v>
      </c>
      <c r="D14" s="214">
        <v>99</v>
      </c>
      <c r="E14" s="214">
        <v>100</v>
      </c>
      <c r="F14" s="214">
        <v>85.8</v>
      </c>
      <c r="G14" s="214">
        <v>100</v>
      </c>
      <c r="H14" s="214">
        <v>98.8</v>
      </c>
      <c r="I14" s="214">
        <v>87.2</v>
      </c>
      <c r="J14" s="214">
        <v>104.4</v>
      </c>
      <c r="K14" s="214">
        <v>100.3</v>
      </c>
      <c r="L14" s="214">
        <v>101</v>
      </c>
      <c r="M14" s="214">
        <v>101.2</v>
      </c>
      <c r="N14" s="111" t="s">
        <v>92</v>
      </c>
    </row>
    <row r="15" spans="1:14" s="211" customFormat="1" ht="24" customHeight="1">
      <c r="A15" s="129" t="s">
        <v>93</v>
      </c>
      <c r="B15" s="128">
        <v>105.3</v>
      </c>
      <c r="C15" s="210">
        <v>102.1</v>
      </c>
      <c r="D15" s="214">
        <v>99</v>
      </c>
      <c r="E15" s="214">
        <v>100</v>
      </c>
      <c r="F15" s="214">
        <v>85.8</v>
      </c>
      <c r="G15" s="214">
        <v>100</v>
      </c>
      <c r="H15" s="214">
        <v>98.8</v>
      </c>
      <c r="I15" s="214">
        <v>86.9</v>
      </c>
      <c r="J15" s="214">
        <v>101.8</v>
      </c>
      <c r="K15" s="214">
        <v>100.9</v>
      </c>
      <c r="L15" s="214">
        <v>101.4</v>
      </c>
      <c r="M15" s="214">
        <v>101.5</v>
      </c>
      <c r="N15" s="111" t="s">
        <v>94</v>
      </c>
    </row>
    <row r="16" spans="1:14" s="211" customFormat="1" ht="24" customHeight="1">
      <c r="A16" s="129" t="s">
        <v>95</v>
      </c>
      <c r="B16" s="128">
        <v>106.5</v>
      </c>
      <c r="C16" s="210">
        <v>102.2</v>
      </c>
      <c r="D16" s="214">
        <v>99</v>
      </c>
      <c r="E16" s="214">
        <v>100</v>
      </c>
      <c r="F16" s="214">
        <v>85.8</v>
      </c>
      <c r="G16" s="214">
        <v>100</v>
      </c>
      <c r="H16" s="214">
        <v>98.7</v>
      </c>
      <c r="I16" s="214">
        <v>86.6</v>
      </c>
      <c r="J16" s="214">
        <v>100</v>
      </c>
      <c r="K16" s="214">
        <v>100.9</v>
      </c>
      <c r="L16" s="214">
        <v>101.3</v>
      </c>
      <c r="M16" s="214">
        <v>103.5</v>
      </c>
      <c r="N16" s="111" t="s">
        <v>96</v>
      </c>
    </row>
    <row r="17" spans="1:14" s="211" customFormat="1" ht="24" customHeight="1">
      <c r="A17" s="129" t="s">
        <v>97</v>
      </c>
      <c r="B17" s="128">
        <v>107.1</v>
      </c>
      <c r="C17" s="210">
        <v>102.3</v>
      </c>
      <c r="D17" s="214">
        <v>99</v>
      </c>
      <c r="E17" s="214">
        <v>100</v>
      </c>
      <c r="F17" s="214">
        <v>85.8</v>
      </c>
      <c r="G17" s="214">
        <v>100</v>
      </c>
      <c r="H17" s="214">
        <v>98.3</v>
      </c>
      <c r="I17" s="214">
        <v>84.5</v>
      </c>
      <c r="J17" s="214">
        <v>99</v>
      </c>
      <c r="K17" s="214">
        <v>100.9</v>
      </c>
      <c r="L17" s="214">
        <v>101.3</v>
      </c>
      <c r="M17" s="214">
        <v>103.6</v>
      </c>
      <c r="N17" s="111" t="s">
        <v>98</v>
      </c>
    </row>
    <row r="18" spans="1:14" s="211" customFormat="1" ht="24" customHeight="1">
      <c r="A18" s="129" t="s">
        <v>99</v>
      </c>
      <c r="B18" s="128">
        <v>107</v>
      </c>
      <c r="C18" s="210">
        <v>102.2</v>
      </c>
      <c r="D18" s="214">
        <v>98.7</v>
      </c>
      <c r="E18" s="214">
        <v>100</v>
      </c>
      <c r="F18" s="214">
        <v>81.9</v>
      </c>
      <c r="G18" s="214">
        <v>100</v>
      </c>
      <c r="H18" s="214">
        <v>97.3</v>
      </c>
      <c r="I18" s="214">
        <v>79.3</v>
      </c>
      <c r="J18" s="214">
        <v>98.9</v>
      </c>
      <c r="K18" s="214">
        <v>101.2</v>
      </c>
      <c r="L18" s="214">
        <v>101.3</v>
      </c>
      <c r="M18" s="214">
        <v>101.5</v>
      </c>
      <c r="N18" s="111" t="s">
        <v>100</v>
      </c>
    </row>
    <row r="19" spans="1:14" s="211" customFormat="1" ht="24" customHeight="1">
      <c r="A19" s="129" t="s">
        <v>101</v>
      </c>
      <c r="B19" s="128">
        <v>108.3</v>
      </c>
      <c r="C19" s="210">
        <v>104.2</v>
      </c>
      <c r="D19" s="214">
        <v>98.7</v>
      </c>
      <c r="E19" s="214">
        <v>100</v>
      </c>
      <c r="F19" s="214">
        <v>82.2</v>
      </c>
      <c r="G19" s="214">
        <v>100</v>
      </c>
      <c r="H19" s="214">
        <v>97.3</v>
      </c>
      <c r="I19" s="214">
        <v>78.7</v>
      </c>
      <c r="J19" s="214">
        <v>98</v>
      </c>
      <c r="K19" s="214">
        <v>101.2</v>
      </c>
      <c r="L19" s="214">
        <v>101.3</v>
      </c>
      <c r="M19" s="214">
        <v>102.9</v>
      </c>
      <c r="N19" s="111" t="s">
        <v>102</v>
      </c>
    </row>
    <row r="20" spans="1:14" s="211" customFormat="1" ht="24" customHeight="1">
      <c r="A20" s="129" t="s">
        <v>103</v>
      </c>
      <c r="B20" s="128">
        <v>108.9</v>
      </c>
      <c r="C20" s="210">
        <v>106.4</v>
      </c>
      <c r="D20" s="214">
        <v>98.2</v>
      </c>
      <c r="E20" s="214">
        <v>100</v>
      </c>
      <c r="F20" s="214">
        <v>74.4</v>
      </c>
      <c r="G20" s="214">
        <v>100</v>
      </c>
      <c r="H20" s="214">
        <v>96.9</v>
      </c>
      <c r="I20" s="214">
        <v>76.7</v>
      </c>
      <c r="J20" s="214">
        <v>98.4</v>
      </c>
      <c r="K20" s="214">
        <v>99.8</v>
      </c>
      <c r="L20" s="214">
        <v>103.6</v>
      </c>
      <c r="M20" s="214">
        <v>103</v>
      </c>
      <c r="N20" s="111" t="s">
        <v>104</v>
      </c>
    </row>
    <row r="21" spans="1:14" s="211" customFormat="1" ht="24" customHeight="1">
      <c r="A21" s="129" t="s">
        <v>105</v>
      </c>
      <c r="B21" s="128">
        <v>106.4</v>
      </c>
      <c r="C21" s="210">
        <v>102.7</v>
      </c>
      <c r="D21" s="214">
        <v>98.2</v>
      </c>
      <c r="E21" s="214">
        <v>100</v>
      </c>
      <c r="F21" s="214">
        <v>74.4</v>
      </c>
      <c r="G21" s="214">
        <v>100</v>
      </c>
      <c r="H21" s="214">
        <v>96.5</v>
      </c>
      <c r="I21" s="214">
        <v>76.5</v>
      </c>
      <c r="J21" s="214">
        <v>97.2</v>
      </c>
      <c r="K21" s="214">
        <v>99.8</v>
      </c>
      <c r="L21" s="214">
        <v>103.6</v>
      </c>
      <c r="M21" s="214">
        <v>101.4</v>
      </c>
      <c r="N21" s="111" t="s">
        <v>106</v>
      </c>
    </row>
    <row r="22" spans="1:14" s="211" customFormat="1" ht="24" customHeight="1">
      <c r="A22" s="129" t="s">
        <v>107</v>
      </c>
      <c r="B22" s="128">
        <v>103.4</v>
      </c>
      <c r="C22" s="210">
        <v>103.7</v>
      </c>
      <c r="D22" s="214">
        <v>98</v>
      </c>
      <c r="E22" s="214">
        <v>100</v>
      </c>
      <c r="F22" s="214">
        <v>71.7</v>
      </c>
      <c r="G22" s="214">
        <v>100</v>
      </c>
      <c r="H22" s="214">
        <v>96.3</v>
      </c>
      <c r="I22" s="214">
        <v>75.2</v>
      </c>
      <c r="J22" s="214">
        <v>97.6</v>
      </c>
      <c r="K22" s="214">
        <v>99.9</v>
      </c>
      <c r="L22" s="214">
        <v>103.6</v>
      </c>
      <c r="M22" s="214">
        <v>100.5</v>
      </c>
      <c r="N22" s="111" t="s">
        <v>108</v>
      </c>
    </row>
    <row r="23" spans="1:14" s="211" customFormat="1" ht="24" customHeight="1">
      <c r="A23" s="129" t="s">
        <v>109</v>
      </c>
      <c r="B23" s="128">
        <v>102.3</v>
      </c>
      <c r="C23" s="210">
        <v>102.5</v>
      </c>
      <c r="D23" s="214">
        <v>97.7</v>
      </c>
      <c r="E23" s="214">
        <v>106</v>
      </c>
      <c r="F23" s="214">
        <v>66.9</v>
      </c>
      <c r="G23" s="214">
        <v>100</v>
      </c>
      <c r="H23" s="214">
        <v>96.3</v>
      </c>
      <c r="I23" s="214">
        <v>75</v>
      </c>
      <c r="J23" s="214">
        <v>97.5</v>
      </c>
      <c r="K23" s="214">
        <v>100.2</v>
      </c>
      <c r="L23" s="214">
        <v>103.6</v>
      </c>
      <c r="M23" s="214">
        <v>99.9</v>
      </c>
      <c r="N23" s="111" t="s">
        <v>110</v>
      </c>
    </row>
    <row r="24" spans="1:14" s="211" customFormat="1" ht="24" customHeight="1">
      <c r="A24" s="165" t="s">
        <v>111</v>
      </c>
      <c r="B24" s="167">
        <v>102.2</v>
      </c>
      <c r="C24" s="213">
        <v>103.1</v>
      </c>
      <c r="D24" s="215">
        <v>97.7</v>
      </c>
      <c r="E24" s="215">
        <v>106</v>
      </c>
      <c r="F24" s="215">
        <v>66.9</v>
      </c>
      <c r="G24" s="215">
        <v>100</v>
      </c>
      <c r="H24" s="215">
        <v>96.5</v>
      </c>
      <c r="I24" s="215">
        <v>73.3</v>
      </c>
      <c r="J24" s="215">
        <v>100.7</v>
      </c>
      <c r="K24" s="215">
        <v>100.2</v>
      </c>
      <c r="L24" s="215">
        <v>104.7</v>
      </c>
      <c r="M24" s="215">
        <v>99.1</v>
      </c>
      <c r="N24" s="167" t="s">
        <v>112</v>
      </c>
    </row>
  </sheetData>
  <mergeCells count="5">
    <mergeCell ref="A1:N1"/>
    <mergeCell ref="D3:G3"/>
    <mergeCell ref="H3:M3"/>
    <mergeCell ref="A3:A9"/>
    <mergeCell ref="N3:N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6"/>
  <sheetViews>
    <sheetView zoomScaleSheetLayoutView="100" workbookViewId="0" topLeftCell="A7">
      <selection activeCell="F16" sqref="F16"/>
    </sheetView>
  </sheetViews>
  <sheetFormatPr defaultColWidth="9.140625" defaultRowHeight="12.75"/>
  <cols>
    <col min="1" max="1" width="9.140625" style="1" customWidth="1"/>
    <col min="2" max="13" width="12.7109375" style="1" customWidth="1"/>
    <col min="14" max="14" width="14.57421875" style="1" customWidth="1"/>
    <col min="15" max="16384" width="9.140625" style="1" customWidth="1"/>
  </cols>
  <sheetData>
    <row r="1" spans="1:14" ht="32.25" customHeight="1">
      <c r="A1" s="365" t="s">
        <v>188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0"/>
    </row>
    <row r="2" s="4" customFormat="1" ht="18" customHeight="1">
      <c r="N2" s="4" t="s">
        <v>189</v>
      </c>
    </row>
    <row r="3" spans="1:14" s="4" customFormat="1" ht="20.25" customHeight="1">
      <c r="A3" s="373" t="s">
        <v>581</v>
      </c>
      <c r="B3" s="371" t="s">
        <v>236</v>
      </c>
      <c r="C3" s="372"/>
      <c r="D3" s="372"/>
      <c r="E3" s="372"/>
      <c r="F3" s="372"/>
      <c r="G3" s="371" t="s">
        <v>237</v>
      </c>
      <c r="H3" s="372"/>
      <c r="I3" s="372"/>
      <c r="J3" s="371" t="s">
        <v>238</v>
      </c>
      <c r="K3" s="372"/>
      <c r="L3" s="372"/>
      <c r="M3" s="372"/>
      <c r="N3" s="367" t="s">
        <v>579</v>
      </c>
    </row>
    <row r="4" spans="1:14" s="4" customFormat="1" ht="20.25" customHeight="1">
      <c r="A4" s="315"/>
      <c r="B4" s="65"/>
      <c r="C4" s="63"/>
      <c r="D4" s="63"/>
      <c r="E4" s="63"/>
      <c r="F4" s="64"/>
      <c r="G4" s="374" t="s">
        <v>239</v>
      </c>
      <c r="H4" s="375"/>
      <c r="I4" s="375"/>
      <c r="J4" s="65"/>
      <c r="K4" s="63"/>
      <c r="L4" s="63"/>
      <c r="M4" s="64"/>
      <c r="N4" s="356"/>
    </row>
    <row r="5" spans="1:14" s="4" customFormat="1" ht="20.25" customHeight="1">
      <c r="A5" s="315"/>
      <c r="B5" s="15"/>
      <c r="C5" s="14" t="s">
        <v>240</v>
      </c>
      <c r="D5" s="14" t="s">
        <v>241</v>
      </c>
      <c r="E5" s="14" t="s">
        <v>242</v>
      </c>
      <c r="F5" s="14" t="s">
        <v>243</v>
      </c>
      <c r="G5" s="15"/>
      <c r="H5" s="14" t="s">
        <v>244</v>
      </c>
      <c r="I5" s="14" t="s">
        <v>245</v>
      </c>
      <c r="J5" s="15"/>
      <c r="K5" s="14" t="s">
        <v>246</v>
      </c>
      <c r="L5" s="14" t="s">
        <v>247</v>
      </c>
      <c r="M5" s="14" t="s">
        <v>248</v>
      </c>
      <c r="N5" s="356"/>
    </row>
    <row r="6" spans="1:14" s="4" customFormat="1" ht="20.25" customHeight="1">
      <c r="A6" s="315"/>
      <c r="B6" s="15"/>
      <c r="C6" s="66" t="s">
        <v>249</v>
      </c>
      <c r="D6" s="15" t="s">
        <v>250</v>
      </c>
      <c r="E6" s="66" t="s">
        <v>251</v>
      </c>
      <c r="F6" s="16" t="s">
        <v>252</v>
      </c>
      <c r="G6" s="15"/>
      <c r="H6" s="15" t="s">
        <v>253</v>
      </c>
      <c r="I6" s="16" t="s">
        <v>254</v>
      </c>
      <c r="J6" s="15"/>
      <c r="K6" s="66" t="s">
        <v>255</v>
      </c>
      <c r="L6" s="66" t="s">
        <v>256</v>
      </c>
      <c r="M6" s="16" t="s">
        <v>252</v>
      </c>
      <c r="N6" s="356"/>
    </row>
    <row r="7" spans="1:14" s="4" customFormat="1" ht="20.25" customHeight="1">
      <c r="A7" s="315"/>
      <c r="B7" s="15"/>
      <c r="C7" s="66" t="s">
        <v>257</v>
      </c>
      <c r="D7" s="15" t="s">
        <v>258</v>
      </c>
      <c r="E7" s="66" t="s">
        <v>258</v>
      </c>
      <c r="F7" s="16" t="s">
        <v>258</v>
      </c>
      <c r="G7" s="15"/>
      <c r="H7" s="15"/>
      <c r="I7" s="16" t="s">
        <v>259</v>
      </c>
      <c r="J7" s="15"/>
      <c r="K7" s="66" t="s">
        <v>260</v>
      </c>
      <c r="L7" s="66" t="s">
        <v>261</v>
      </c>
      <c r="M7" s="16" t="s">
        <v>213</v>
      </c>
      <c r="N7" s="356"/>
    </row>
    <row r="8" spans="1:14" s="4" customFormat="1" ht="20.25" customHeight="1">
      <c r="A8" s="315"/>
      <c r="B8" s="15"/>
      <c r="C8" s="67" t="s">
        <v>262</v>
      </c>
      <c r="D8" s="67"/>
      <c r="E8" s="67"/>
      <c r="F8" s="15"/>
      <c r="G8" s="15"/>
      <c r="H8" s="67"/>
      <c r="I8" s="15" t="s">
        <v>213</v>
      </c>
      <c r="J8" s="15"/>
      <c r="K8" s="67" t="s">
        <v>213</v>
      </c>
      <c r="L8" s="67"/>
      <c r="M8" s="15"/>
      <c r="N8" s="356"/>
    </row>
    <row r="9" spans="1:14" s="4" customFormat="1" ht="20.25" customHeight="1">
      <c r="A9" s="312"/>
      <c r="B9" s="17"/>
      <c r="C9" s="17" t="s">
        <v>258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341"/>
    </row>
    <row r="10" spans="1:14" s="116" customFormat="1" ht="22.5" customHeight="1">
      <c r="A10" s="194" t="s">
        <v>233</v>
      </c>
      <c r="B10" s="196">
        <v>112.4</v>
      </c>
      <c r="C10" s="196">
        <v>36.7</v>
      </c>
      <c r="D10" s="196">
        <v>40</v>
      </c>
      <c r="E10" s="196">
        <v>27.3</v>
      </c>
      <c r="F10" s="196">
        <v>8.4</v>
      </c>
      <c r="G10" s="196">
        <v>158.1</v>
      </c>
      <c r="H10" s="196">
        <v>155.9</v>
      </c>
      <c r="I10" s="196">
        <v>2.2</v>
      </c>
      <c r="J10" s="196">
        <v>60.1</v>
      </c>
      <c r="K10" s="196">
        <v>39.5</v>
      </c>
      <c r="L10" s="196">
        <v>7</v>
      </c>
      <c r="M10" s="196">
        <v>13.6</v>
      </c>
      <c r="N10" s="197" t="s">
        <v>234</v>
      </c>
    </row>
    <row r="11" spans="1:14" s="116" customFormat="1" ht="22.5" customHeight="1">
      <c r="A11" s="129" t="s">
        <v>23</v>
      </c>
      <c r="B11" s="199">
        <v>100</v>
      </c>
      <c r="C11" s="199">
        <v>100</v>
      </c>
      <c r="D11" s="199">
        <v>100</v>
      </c>
      <c r="E11" s="199">
        <v>100</v>
      </c>
      <c r="F11" s="199">
        <v>100</v>
      </c>
      <c r="G11" s="199">
        <v>100</v>
      </c>
      <c r="H11" s="199">
        <v>100</v>
      </c>
      <c r="I11" s="199">
        <v>100</v>
      </c>
      <c r="J11" s="199">
        <v>100</v>
      </c>
      <c r="K11" s="199">
        <v>100</v>
      </c>
      <c r="L11" s="199">
        <v>100</v>
      </c>
      <c r="M11" s="200">
        <v>100</v>
      </c>
      <c r="N11" s="203" t="s">
        <v>23</v>
      </c>
    </row>
    <row r="12" spans="1:14" s="209" customFormat="1" ht="22.5" customHeight="1">
      <c r="A12" s="204" t="s">
        <v>235</v>
      </c>
      <c r="B12" s="206">
        <f>AVERAGE(B13:B24)</f>
        <v>106.07499999999999</v>
      </c>
      <c r="C12" s="206">
        <f aca="true" t="shared" si="0" ref="C12:I12">AVERAGE(C13:C24)</f>
        <v>106.61666666666669</v>
      </c>
      <c r="D12" s="206">
        <f t="shared" si="0"/>
        <v>105.51666666666665</v>
      </c>
      <c r="E12" s="206">
        <f t="shared" si="0"/>
        <v>107.3</v>
      </c>
      <c r="F12" s="206">
        <f t="shared" si="0"/>
        <v>102.42500000000001</v>
      </c>
      <c r="G12" s="206">
        <f t="shared" si="0"/>
        <v>101.45</v>
      </c>
      <c r="H12" s="206">
        <f t="shared" si="0"/>
        <v>101.47500000000001</v>
      </c>
      <c r="I12" s="206">
        <f t="shared" si="0"/>
        <v>99.10000000000001</v>
      </c>
      <c r="J12" s="206">
        <f>AVERAGE(J13:J24)</f>
        <v>104.41666666666667</v>
      </c>
      <c r="K12" s="206">
        <f>AVERAGE(K13:K24)</f>
        <v>102.01666666666667</v>
      </c>
      <c r="L12" s="206">
        <f>AVERAGE(L13:L24)</f>
        <v>110.22500000000001</v>
      </c>
      <c r="M12" s="207">
        <f>AVERAGE(M13:M24)</f>
        <v>108.44166666666666</v>
      </c>
      <c r="N12" s="208" t="s">
        <v>235</v>
      </c>
    </row>
    <row r="13" spans="1:14" s="211" customFormat="1" ht="22.5" customHeight="1">
      <c r="A13" s="129" t="s">
        <v>89</v>
      </c>
      <c r="B13" s="214">
        <v>100.4</v>
      </c>
      <c r="C13" s="214">
        <v>100.8</v>
      </c>
      <c r="D13" s="214">
        <v>100.1</v>
      </c>
      <c r="E13" s="214">
        <v>100.8</v>
      </c>
      <c r="F13" s="214">
        <v>99.6</v>
      </c>
      <c r="G13" s="214">
        <v>100.9</v>
      </c>
      <c r="H13" s="214">
        <v>100.9</v>
      </c>
      <c r="I13" s="214">
        <v>100.4</v>
      </c>
      <c r="J13" s="214">
        <v>101.7</v>
      </c>
      <c r="K13" s="214">
        <v>99.5</v>
      </c>
      <c r="L13" s="214">
        <v>106.6</v>
      </c>
      <c r="M13" s="214">
        <v>105.6</v>
      </c>
      <c r="N13" s="111" t="s">
        <v>90</v>
      </c>
    </row>
    <row r="14" spans="1:14" s="211" customFormat="1" ht="22.5" customHeight="1">
      <c r="A14" s="129" t="s">
        <v>91</v>
      </c>
      <c r="B14" s="214">
        <v>100.4</v>
      </c>
      <c r="C14" s="214">
        <v>100.8</v>
      </c>
      <c r="D14" s="214">
        <v>100.1</v>
      </c>
      <c r="E14" s="214">
        <v>100.8</v>
      </c>
      <c r="F14" s="214">
        <v>99.6</v>
      </c>
      <c r="G14" s="214">
        <v>101.1</v>
      </c>
      <c r="H14" s="214">
        <v>101.1</v>
      </c>
      <c r="I14" s="214">
        <v>98.6</v>
      </c>
      <c r="J14" s="214">
        <v>102.1</v>
      </c>
      <c r="K14" s="214">
        <v>100.2</v>
      </c>
      <c r="L14" s="214">
        <v>106.9</v>
      </c>
      <c r="M14" s="214">
        <v>105.3</v>
      </c>
      <c r="N14" s="111" t="s">
        <v>92</v>
      </c>
    </row>
    <row r="15" spans="1:14" s="211" customFormat="1" ht="22.5" customHeight="1">
      <c r="A15" s="129" t="s">
        <v>93</v>
      </c>
      <c r="B15" s="214">
        <v>106.9</v>
      </c>
      <c r="C15" s="214">
        <v>107.3</v>
      </c>
      <c r="D15" s="214">
        <v>106.6</v>
      </c>
      <c r="E15" s="214">
        <v>108.6</v>
      </c>
      <c r="F15" s="214">
        <v>101.6</v>
      </c>
      <c r="G15" s="214">
        <v>101.2</v>
      </c>
      <c r="H15" s="214">
        <v>101.3</v>
      </c>
      <c r="I15" s="214">
        <v>97.4</v>
      </c>
      <c r="J15" s="214">
        <v>102.2</v>
      </c>
      <c r="K15" s="214">
        <v>100.4</v>
      </c>
      <c r="L15" s="214">
        <v>106.5</v>
      </c>
      <c r="M15" s="214">
        <v>105.3</v>
      </c>
      <c r="N15" s="111" t="s">
        <v>94</v>
      </c>
    </row>
    <row r="16" spans="1:14" s="211" customFormat="1" ht="22.5" customHeight="1">
      <c r="A16" s="129" t="s">
        <v>95</v>
      </c>
      <c r="B16" s="214">
        <v>107.2</v>
      </c>
      <c r="C16" s="214">
        <v>108.1</v>
      </c>
      <c r="D16" s="214">
        <v>106.6</v>
      </c>
      <c r="E16" s="214">
        <v>108.6</v>
      </c>
      <c r="F16" s="214">
        <v>101.6</v>
      </c>
      <c r="G16" s="214">
        <v>101.4</v>
      </c>
      <c r="H16" s="214">
        <v>101.4</v>
      </c>
      <c r="I16" s="214">
        <v>98.8</v>
      </c>
      <c r="J16" s="214">
        <v>103.8</v>
      </c>
      <c r="K16" s="214">
        <v>101.4</v>
      </c>
      <c r="L16" s="214">
        <v>108.3</v>
      </c>
      <c r="M16" s="214">
        <v>108.5</v>
      </c>
      <c r="N16" s="111" t="s">
        <v>96</v>
      </c>
    </row>
    <row r="17" spans="1:14" s="211" customFormat="1" ht="22.5" customHeight="1">
      <c r="A17" s="129" t="s">
        <v>97</v>
      </c>
      <c r="B17" s="214">
        <v>107.2</v>
      </c>
      <c r="C17" s="214">
        <v>108.1</v>
      </c>
      <c r="D17" s="214">
        <v>106.6</v>
      </c>
      <c r="E17" s="214">
        <v>108.6</v>
      </c>
      <c r="F17" s="214">
        <v>102.1</v>
      </c>
      <c r="G17" s="214">
        <v>101.4</v>
      </c>
      <c r="H17" s="214">
        <v>101.4</v>
      </c>
      <c r="I17" s="214">
        <v>97.1</v>
      </c>
      <c r="J17" s="214">
        <v>105.4</v>
      </c>
      <c r="K17" s="214">
        <v>102.2</v>
      </c>
      <c r="L17" s="214">
        <v>117.5</v>
      </c>
      <c r="M17" s="214">
        <v>108.5</v>
      </c>
      <c r="N17" s="111" t="s">
        <v>98</v>
      </c>
    </row>
    <row r="18" spans="1:14" s="211" customFormat="1" ht="22.5" customHeight="1">
      <c r="A18" s="129" t="s">
        <v>99</v>
      </c>
      <c r="B18" s="214">
        <v>107.4</v>
      </c>
      <c r="C18" s="214">
        <v>108.1</v>
      </c>
      <c r="D18" s="214">
        <v>106.6</v>
      </c>
      <c r="E18" s="214">
        <v>108.6</v>
      </c>
      <c r="F18" s="214">
        <v>103.7</v>
      </c>
      <c r="G18" s="214">
        <v>101.4</v>
      </c>
      <c r="H18" s="214">
        <v>101.4</v>
      </c>
      <c r="I18" s="214">
        <v>97.4</v>
      </c>
      <c r="J18" s="214">
        <v>104.6</v>
      </c>
      <c r="K18" s="214">
        <v>101.9</v>
      </c>
      <c r="L18" s="214">
        <v>109.4</v>
      </c>
      <c r="M18" s="214">
        <v>109.8</v>
      </c>
      <c r="N18" s="111" t="s">
        <v>100</v>
      </c>
    </row>
    <row r="19" spans="1:14" s="211" customFormat="1" ht="22.5" customHeight="1">
      <c r="A19" s="129" t="s">
        <v>101</v>
      </c>
      <c r="B19" s="214">
        <v>107</v>
      </c>
      <c r="C19" s="214">
        <v>107.2</v>
      </c>
      <c r="D19" s="214">
        <v>106.6</v>
      </c>
      <c r="E19" s="214">
        <v>108.6</v>
      </c>
      <c r="F19" s="214">
        <v>103.7</v>
      </c>
      <c r="G19" s="214">
        <v>101.5</v>
      </c>
      <c r="H19" s="214">
        <v>101.5</v>
      </c>
      <c r="I19" s="214">
        <v>106.1</v>
      </c>
      <c r="J19" s="214">
        <v>105.4</v>
      </c>
      <c r="K19" s="214">
        <v>102.8</v>
      </c>
      <c r="L19" s="214">
        <v>111.1</v>
      </c>
      <c r="M19" s="214">
        <v>110.1</v>
      </c>
      <c r="N19" s="111" t="s">
        <v>102</v>
      </c>
    </row>
    <row r="20" spans="1:14" s="211" customFormat="1" ht="22.5" customHeight="1">
      <c r="A20" s="129" t="s">
        <v>103</v>
      </c>
      <c r="B20" s="214">
        <v>107.1</v>
      </c>
      <c r="C20" s="214">
        <v>107.2</v>
      </c>
      <c r="D20" s="214">
        <v>106.6</v>
      </c>
      <c r="E20" s="214">
        <v>108.6</v>
      </c>
      <c r="F20" s="214">
        <v>103.7</v>
      </c>
      <c r="G20" s="214">
        <v>101.6</v>
      </c>
      <c r="H20" s="214">
        <v>101.5</v>
      </c>
      <c r="I20" s="214">
        <v>103.5</v>
      </c>
      <c r="J20" s="214">
        <v>105.5</v>
      </c>
      <c r="K20" s="214">
        <v>102.7</v>
      </c>
      <c r="L20" s="214">
        <v>112.7</v>
      </c>
      <c r="M20" s="214">
        <v>110.1</v>
      </c>
      <c r="N20" s="111" t="s">
        <v>104</v>
      </c>
    </row>
    <row r="21" spans="1:14" s="211" customFormat="1" ht="22.5" customHeight="1">
      <c r="A21" s="129" t="s">
        <v>105</v>
      </c>
      <c r="B21" s="214">
        <v>107.1</v>
      </c>
      <c r="C21" s="214">
        <v>107.2</v>
      </c>
      <c r="D21" s="214">
        <v>106.6</v>
      </c>
      <c r="E21" s="214">
        <v>108.6</v>
      </c>
      <c r="F21" s="214">
        <v>103.7</v>
      </c>
      <c r="G21" s="214">
        <v>101.5</v>
      </c>
      <c r="H21" s="214">
        <v>101.6</v>
      </c>
      <c r="I21" s="214">
        <v>97.6</v>
      </c>
      <c r="J21" s="214">
        <v>105.4</v>
      </c>
      <c r="K21" s="214">
        <v>103.1</v>
      </c>
      <c r="L21" s="214">
        <v>110.9</v>
      </c>
      <c r="M21" s="214">
        <v>109.1</v>
      </c>
      <c r="N21" s="111" t="s">
        <v>106</v>
      </c>
    </row>
    <row r="22" spans="1:14" s="211" customFormat="1" ht="22.5" customHeight="1">
      <c r="A22" s="129" t="s">
        <v>107</v>
      </c>
      <c r="B22" s="214">
        <v>107</v>
      </c>
      <c r="C22" s="214">
        <v>107.2</v>
      </c>
      <c r="D22" s="214">
        <v>106.6</v>
      </c>
      <c r="E22" s="214">
        <v>108.6</v>
      </c>
      <c r="F22" s="214">
        <v>102.4</v>
      </c>
      <c r="G22" s="214">
        <v>101.6</v>
      </c>
      <c r="H22" s="214">
        <v>101.7</v>
      </c>
      <c r="I22" s="214">
        <v>97.9</v>
      </c>
      <c r="J22" s="214">
        <v>105.1</v>
      </c>
      <c r="K22" s="214">
        <v>102.9</v>
      </c>
      <c r="L22" s="214">
        <v>109.4</v>
      </c>
      <c r="M22" s="214">
        <v>109.2</v>
      </c>
      <c r="N22" s="111" t="s">
        <v>108</v>
      </c>
    </row>
    <row r="23" spans="1:14" s="211" customFormat="1" ht="22.5" customHeight="1">
      <c r="A23" s="129" t="s">
        <v>109</v>
      </c>
      <c r="B23" s="214">
        <v>107.6</v>
      </c>
      <c r="C23" s="214">
        <v>108.7</v>
      </c>
      <c r="D23" s="214">
        <v>106.6</v>
      </c>
      <c r="E23" s="214">
        <v>108.6</v>
      </c>
      <c r="F23" s="214">
        <v>103.7</v>
      </c>
      <c r="G23" s="214">
        <v>101.9</v>
      </c>
      <c r="H23" s="214">
        <v>101.9</v>
      </c>
      <c r="I23" s="214">
        <v>97.5</v>
      </c>
      <c r="J23" s="214">
        <v>105.5</v>
      </c>
      <c r="K23" s="214">
        <v>103.1</v>
      </c>
      <c r="L23" s="214">
        <v>111.5</v>
      </c>
      <c r="M23" s="214">
        <v>109.6</v>
      </c>
      <c r="N23" s="111" t="s">
        <v>110</v>
      </c>
    </row>
    <row r="24" spans="1:14" s="211" customFormat="1" ht="22.5" customHeight="1">
      <c r="A24" s="165" t="s">
        <v>111</v>
      </c>
      <c r="B24" s="215">
        <v>107.6</v>
      </c>
      <c r="C24" s="215">
        <v>108.7</v>
      </c>
      <c r="D24" s="215">
        <v>106.6</v>
      </c>
      <c r="E24" s="215">
        <v>108.6</v>
      </c>
      <c r="F24" s="215">
        <v>103.7</v>
      </c>
      <c r="G24" s="215">
        <v>101.9</v>
      </c>
      <c r="H24" s="215">
        <v>102</v>
      </c>
      <c r="I24" s="215">
        <v>96.9</v>
      </c>
      <c r="J24" s="215">
        <v>106.3</v>
      </c>
      <c r="K24" s="215">
        <v>104</v>
      </c>
      <c r="L24" s="215">
        <v>111.9</v>
      </c>
      <c r="M24" s="215">
        <v>110.2</v>
      </c>
      <c r="N24" s="167" t="s">
        <v>112</v>
      </c>
    </row>
    <row r="25" spans="1:20" s="94" customFormat="1" ht="18" customHeight="1">
      <c r="A25" s="93" t="s">
        <v>537</v>
      </c>
      <c r="B25" s="93"/>
      <c r="C25" s="93"/>
      <c r="N25" s="95" t="s">
        <v>538</v>
      </c>
      <c r="O25" s="93"/>
      <c r="P25" s="93"/>
      <c r="Q25" s="93"/>
      <c r="R25" s="93"/>
      <c r="S25" s="93"/>
      <c r="T25" s="93"/>
    </row>
    <row r="26" s="94" customFormat="1" ht="18" customHeight="1">
      <c r="A26" s="94" t="s">
        <v>582</v>
      </c>
    </row>
  </sheetData>
  <mergeCells count="7">
    <mergeCell ref="G4:I4"/>
    <mergeCell ref="A1:N1"/>
    <mergeCell ref="B3:F3"/>
    <mergeCell ref="G3:I3"/>
    <mergeCell ref="J3:M3"/>
    <mergeCell ref="A3:A9"/>
    <mergeCell ref="N3:N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M16" sqref="M16"/>
    </sheetView>
  </sheetViews>
  <sheetFormatPr defaultColWidth="9.140625" defaultRowHeight="12.75"/>
  <cols>
    <col min="1" max="1" width="10.7109375" style="1" customWidth="1"/>
    <col min="2" max="14" width="10.00390625" style="1" customWidth="1"/>
    <col min="15" max="15" width="14.57421875" style="1" customWidth="1"/>
    <col min="16" max="16384" width="9.140625" style="1" customWidth="1"/>
  </cols>
  <sheetData>
    <row r="1" spans="1:15" ht="32.25" customHeight="1">
      <c r="A1" s="365" t="s">
        <v>263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</row>
    <row r="2" s="4" customFormat="1" ht="18" customHeight="1">
      <c r="O2" s="4" t="s">
        <v>264</v>
      </c>
    </row>
    <row r="3" spans="1:15" s="4" customFormat="1" ht="25.5" customHeight="1">
      <c r="A3" s="368" t="s">
        <v>583</v>
      </c>
      <c r="B3" s="74" t="s">
        <v>265</v>
      </c>
      <c r="C3" s="74" t="s">
        <v>266</v>
      </c>
      <c r="D3" s="74" t="s">
        <v>267</v>
      </c>
      <c r="E3" s="74" t="s">
        <v>268</v>
      </c>
      <c r="F3" s="74" t="s">
        <v>269</v>
      </c>
      <c r="G3" s="74" t="s">
        <v>270</v>
      </c>
      <c r="H3" s="74" t="s">
        <v>271</v>
      </c>
      <c r="I3" s="74" t="s">
        <v>272</v>
      </c>
      <c r="J3" s="74" t="s">
        <v>273</v>
      </c>
      <c r="K3" s="74" t="s">
        <v>274</v>
      </c>
      <c r="L3" s="74" t="s">
        <v>275</v>
      </c>
      <c r="M3" s="74" t="s">
        <v>276</v>
      </c>
      <c r="N3" s="74" t="s">
        <v>277</v>
      </c>
      <c r="O3" s="19"/>
    </row>
    <row r="4" spans="1:15" s="4" customFormat="1" ht="25.5" customHeight="1">
      <c r="A4" s="315"/>
      <c r="B4" s="66" t="s">
        <v>278</v>
      </c>
      <c r="C4" s="66" t="s">
        <v>279</v>
      </c>
      <c r="D4" s="66" t="s">
        <v>280</v>
      </c>
      <c r="E4" s="66" t="s">
        <v>281</v>
      </c>
      <c r="F4" s="66" t="s">
        <v>282</v>
      </c>
      <c r="G4" s="66" t="s">
        <v>283</v>
      </c>
      <c r="H4" s="66" t="s">
        <v>284</v>
      </c>
      <c r="I4" s="66" t="s">
        <v>285</v>
      </c>
      <c r="J4" s="66" t="s">
        <v>286</v>
      </c>
      <c r="K4" s="66" t="s">
        <v>287</v>
      </c>
      <c r="L4" s="66" t="s">
        <v>288</v>
      </c>
      <c r="M4" s="66" t="s">
        <v>289</v>
      </c>
      <c r="N4" s="66" t="s">
        <v>290</v>
      </c>
      <c r="O4" s="103" t="s">
        <v>584</v>
      </c>
    </row>
    <row r="5" spans="1:15" s="4" customFormat="1" ht="25.5" customHeight="1">
      <c r="A5" s="312"/>
      <c r="B5" s="17"/>
      <c r="C5" s="17"/>
      <c r="D5" s="239" t="s">
        <v>640</v>
      </c>
      <c r="E5" s="17"/>
      <c r="F5" s="17" t="s">
        <v>291</v>
      </c>
      <c r="G5" s="17" t="s">
        <v>292</v>
      </c>
      <c r="H5" s="17"/>
      <c r="I5" s="17"/>
      <c r="J5" s="17" t="s">
        <v>293</v>
      </c>
      <c r="K5" s="17" t="s">
        <v>294</v>
      </c>
      <c r="L5" s="17"/>
      <c r="M5" s="97" t="s">
        <v>641</v>
      </c>
      <c r="N5" s="17" t="s">
        <v>295</v>
      </c>
      <c r="O5" s="10"/>
    </row>
    <row r="6" spans="1:15" s="116" customFormat="1" ht="25.5" customHeight="1">
      <c r="A6" s="194" t="s">
        <v>296</v>
      </c>
      <c r="B6" s="196">
        <v>14.6</v>
      </c>
      <c r="C6" s="196">
        <v>7.6</v>
      </c>
      <c r="D6" s="196">
        <v>7</v>
      </c>
      <c r="E6" s="196">
        <v>6.6</v>
      </c>
      <c r="F6" s="196">
        <v>2.6</v>
      </c>
      <c r="G6" s="196">
        <v>2.1</v>
      </c>
      <c r="H6" s="196">
        <v>2.5</v>
      </c>
      <c r="I6" s="196">
        <v>7.6</v>
      </c>
      <c r="J6" s="196">
        <v>1.4</v>
      </c>
      <c r="K6" s="196">
        <v>1.4</v>
      </c>
      <c r="L6" s="196">
        <v>1.2</v>
      </c>
      <c r="M6" s="196">
        <v>0.8</v>
      </c>
      <c r="N6" s="196">
        <v>0.6</v>
      </c>
      <c r="O6" s="197" t="s">
        <v>297</v>
      </c>
    </row>
    <row r="7" spans="1:15" s="116" customFormat="1" ht="25.5" customHeight="1">
      <c r="A7" s="129" t="s">
        <v>23</v>
      </c>
      <c r="B7" s="199">
        <v>100</v>
      </c>
      <c r="C7" s="199">
        <v>100</v>
      </c>
      <c r="D7" s="199">
        <v>100</v>
      </c>
      <c r="E7" s="199">
        <v>100</v>
      </c>
      <c r="F7" s="199">
        <v>100</v>
      </c>
      <c r="G7" s="199">
        <v>100</v>
      </c>
      <c r="H7" s="199">
        <v>100</v>
      </c>
      <c r="I7" s="199">
        <v>100</v>
      </c>
      <c r="J7" s="199">
        <v>100</v>
      </c>
      <c r="K7" s="199">
        <v>100</v>
      </c>
      <c r="L7" s="199">
        <v>100</v>
      </c>
      <c r="M7" s="199">
        <v>100</v>
      </c>
      <c r="N7" s="200">
        <v>100</v>
      </c>
      <c r="O7" s="203" t="s">
        <v>23</v>
      </c>
    </row>
    <row r="8" spans="1:15" s="209" customFormat="1" ht="25.5" customHeight="1">
      <c r="A8" s="204" t="s">
        <v>24</v>
      </c>
      <c r="B8" s="206">
        <f aca="true" t="shared" si="0" ref="B8:M8">AVERAGE(B9:B20)</f>
        <v>90.35833333333333</v>
      </c>
      <c r="C8" s="206">
        <f t="shared" si="0"/>
        <v>107.05</v>
      </c>
      <c r="D8" s="206">
        <f t="shared" si="0"/>
        <v>107.24166666666667</v>
      </c>
      <c r="E8" s="206">
        <f t="shared" si="0"/>
        <v>98.99166666666669</v>
      </c>
      <c r="F8" s="206">
        <f t="shared" si="0"/>
        <v>98.46666666666668</v>
      </c>
      <c r="G8" s="206">
        <f t="shared" si="0"/>
        <v>100.02499999999999</v>
      </c>
      <c r="H8" s="206">
        <f t="shared" si="0"/>
        <v>77.39999999999999</v>
      </c>
      <c r="I8" s="206">
        <f t="shared" si="0"/>
        <v>98.59166666666668</v>
      </c>
      <c r="J8" s="206">
        <f t="shared" si="0"/>
        <v>102.84166666666665</v>
      </c>
      <c r="K8" s="206">
        <f t="shared" si="0"/>
        <v>103.90833333333336</v>
      </c>
      <c r="L8" s="206">
        <f t="shared" si="0"/>
        <v>108.44166666666666</v>
      </c>
      <c r="M8" s="206">
        <f t="shared" si="0"/>
        <v>126.64166666666667</v>
      </c>
      <c r="N8" s="207">
        <f>AVERAGE(N9:N20)</f>
        <v>87.89166666666667</v>
      </c>
      <c r="O8" s="208" t="s">
        <v>24</v>
      </c>
    </row>
    <row r="9" spans="1:15" s="211" customFormat="1" ht="25.5" customHeight="1">
      <c r="A9" s="129" t="s">
        <v>89</v>
      </c>
      <c r="B9" s="214">
        <v>90.9</v>
      </c>
      <c r="C9" s="214">
        <v>103.4</v>
      </c>
      <c r="D9" s="214">
        <v>107.3</v>
      </c>
      <c r="E9" s="214">
        <v>100</v>
      </c>
      <c r="F9" s="214">
        <v>99.8</v>
      </c>
      <c r="G9" s="214">
        <v>100.3</v>
      </c>
      <c r="H9" s="214">
        <v>82.8</v>
      </c>
      <c r="I9" s="214">
        <v>106.2</v>
      </c>
      <c r="J9" s="214">
        <v>100.8</v>
      </c>
      <c r="K9" s="214">
        <v>99</v>
      </c>
      <c r="L9" s="214">
        <v>80.7</v>
      </c>
      <c r="M9" s="214">
        <v>206.5</v>
      </c>
      <c r="N9" s="214">
        <v>93.4</v>
      </c>
      <c r="O9" s="111" t="s">
        <v>90</v>
      </c>
    </row>
    <row r="10" spans="1:15" s="211" customFormat="1" ht="25.5" customHeight="1">
      <c r="A10" s="129" t="s">
        <v>91</v>
      </c>
      <c r="B10" s="214">
        <v>88.5</v>
      </c>
      <c r="C10" s="214">
        <v>98.9</v>
      </c>
      <c r="D10" s="214">
        <v>108.3</v>
      </c>
      <c r="E10" s="214">
        <v>98.4</v>
      </c>
      <c r="F10" s="214">
        <v>99.8</v>
      </c>
      <c r="G10" s="214">
        <v>100.3</v>
      </c>
      <c r="H10" s="214">
        <v>72.5</v>
      </c>
      <c r="I10" s="214">
        <v>100</v>
      </c>
      <c r="J10" s="214">
        <v>103</v>
      </c>
      <c r="K10" s="214">
        <v>105.9</v>
      </c>
      <c r="L10" s="214">
        <v>80.3</v>
      </c>
      <c r="M10" s="214">
        <v>144.4</v>
      </c>
      <c r="N10" s="214">
        <v>94.9</v>
      </c>
      <c r="O10" s="111" t="s">
        <v>92</v>
      </c>
    </row>
    <row r="11" spans="1:15" s="211" customFormat="1" ht="25.5" customHeight="1">
      <c r="A11" s="129" t="s">
        <v>93</v>
      </c>
      <c r="B11" s="214">
        <v>87.2</v>
      </c>
      <c r="C11" s="214">
        <v>98</v>
      </c>
      <c r="D11" s="214">
        <v>108</v>
      </c>
      <c r="E11" s="214">
        <v>98.4</v>
      </c>
      <c r="F11" s="214">
        <v>100</v>
      </c>
      <c r="G11" s="214">
        <v>100</v>
      </c>
      <c r="H11" s="214">
        <v>66.1</v>
      </c>
      <c r="I11" s="214">
        <v>103</v>
      </c>
      <c r="J11" s="214">
        <v>103</v>
      </c>
      <c r="K11" s="214">
        <v>105.1</v>
      </c>
      <c r="L11" s="214">
        <v>96.5</v>
      </c>
      <c r="M11" s="214">
        <v>157.3</v>
      </c>
      <c r="N11" s="214">
        <v>94.9</v>
      </c>
      <c r="O11" s="111" t="s">
        <v>94</v>
      </c>
    </row>
    <row r="12" spans="1:15" s="211" customFormat="1" ht="25.5" customHeight="1">
      <c r="A12" s="129" t="s">
        <v>95</v>
      </c>
      <c r="B12" s="214">
        <v>88.7</v>
      </c>
      <c r="C12" s="214">
        <v>103.4</v>
      </c>
      <c r="D12" s="214">
        <v>108</v>
      </c>
      <c r="E12" s="214">
        <v>98.4</v>
      </c>
      <c r="F12" s="214">
        <v>98.6</v>
      </c>
      <c r="G12" s="214">
        <v>100</v>
      </c>
      <c r="H12" s="214">
        <v>72</v>
      </c>
      <c r="I12" s="214">
        <v>95</v>
      </c>
      <c r="J12" s="214">
        <v>103</v>
      </c>
      <c r="K12" s="214">
        <v>100.1</v>
      </c>
      <c r="L12" s="214">
        <v>106.8</v>
      </c>
      <c r="M12" s="214">
        <v>137.5</v>
      </c>
      <c r="N12" s="214">
        <v>95</v>
      </c>
      <c r="O12" s="111" t="s">
        <v>96</v>
      </c>
    </row>
    <row r="13" spans="1:15" s="211" customFormat="1" ht="25.5" customHeight="1">
      <c r="A13" s="129" t="s">
        <v>97</v>
      </c>
      <c r="B13" s="214">
        <v>88</v>
      </c>
      <c r="C13" s="214">
        <v>106.6</v>
      </c>
      <c r="D13" s="214">
        <v>108</v>
      </c>
      <c r="E13" s="214">
        <v>98.4</v>
      </c>
      <c r="F13" s="214">
        <v>98.6</v>
      </c>
      <c r="G13" s="214">
        <v>100</v>
      </c>
      <c r="H13" s="214">
        <v>72.1</v>
      </c>
      <c r="I13" s="214">
        <v>100.4</v>
      </c>
      <c r="J13" s="214">
        <v>103</v>
      </c>
      <c r="K13" s="214">
        <v>103.9</v>
      </c>
      <c r="L13" s="214">
        <v>101.9</v>
      </c>
      <c r="M13" s="214">
        <v>132.9</v>
      </c>
      <c r="N13" s="214">
        <v>95</v>
      </c>
      <c r="O13" s="111" t="s">
        <v>98</v>
      </c>
    </row>
    <row r="14" spans="1:15" s="211" customFormat="1" ht="25.5" customHeight="1">
      <c r="A14" s="129" t="s">
        <v>99</v>
      </c>
      <c r="B14" s="214">
        <v>89.2</v>
      </c>
      <c r="C14" s="214">
        <v>118.3</v>
      </c>
      <c r="D14" s="214">
        <v>108.6</v>
      </c>
      <c r="E14" s="214">
        <v>98.7</v>
      </c>
      <c r="F14" s="214">
        <v>98.6</v>
      </c>
      <c r="G14" s="214">
        <v>100</v>
      </c>
      <c r="H14" s="214">
        <v>72.8</v>
      </c>
      <c r="I14" s="214">
        <v>90.1</v>
      </c>
      <c r="J14" s="214">
        <v>103</v>
      </c>
      <c r="K14" s="214">
        <v>103.6</v>
      </c>
      <c r="L14" s="214">
        <v>93.5</v>
      </c>
      <c r="M14" s="214">
        <v>116.9</v>
      </c>
      <c r="N14" s="214">
        <v>83.5</v>
      </c>
      <c r="O14" s="111" t="s">
        <v>100</v>
      </c>
    </row>
    <row r="15" spans="1:15" s="211" customFormat="1" ht="25.5" customHeight="1">
      <c r="A15" s="129" t="s">
        <v>101</v>
      </c>
      <c r="B15" s="214">
        <v>89.9</v>
      </c>
      <c r="C15" s="214">
        <v>117.7</v>
      </c>
      <c r="D15" s="214">
        <v>108.3</v>
      </c>
      <c r="E15" s="214">
        <v>98.7</v>
      </c>
      <c r="F15" s="214">
        <v>98.1</v>
      </c>
      <c r="G15" s="214">
        <v>100</v>
      </c>
      <c r="H15" s="214">
        <v>74.6</v>
      </c>
      <c r="I15" s="214">
        <v>99.6</v>
      </c>
      <c r="J15" s="214">
        <v>103</v>
      </c>
      <c r="K15" s="214">
        <v>107.1</v>
      </c>
      <c r="L15" s="214">
        <v>113.3</v>
      </c>
      <c r="M15" s="214">
        <v>97.5</v>
      </c>
      <c r="N15" s="214">
        <v>83.5</v>
      </c>
      <c r="O15" s="111" t="s">
        <v>102</v>
      </c>
    </row>
    <row r="16" spans="1:15" s="211" customFormat="1" ht="25.5" customHeight="1">
      <c r="A16" s="129" t="s">
        <v>103</v>
      </c>
      <c r="B16" s="214">
        <v>91.5</v>
      </c>
      <c r="C16" s="214">
        <v>116.3</v>
      </c>
      <c r="D16" s="214">
        <v>106.6</v>
      </c>
      <c r="E16" s="214">
        <v>98.7</v>
      </c>
      <c r="F16" s="214">
        <v>95.7</v>
      </c>
      <c r="G16" s="214">
        <v>100</v>
      </c>
      <c r="H16" s="214">
        <v>80.5</v>
      </c>
      <c r="I16" s="214">
        <v>101.7</v>
      </c>
      <c r="J16" s="214">
        <v>103</v>
      </c>
      <c r="K16" s="214">
        <v>105.6</v>
      </c>
      <c r="L16" s="214">
        <v>121.1</v>
      </c>
      <c r="M16" s="214">
        <v>102.5</v>
      </c>
      <c r="N16" s="214">
        <v>82.9</v>
      </c>
      <c r="O16" s="111" t="s">
        <v>104</v>
      </c>
    </row>
    <row r="17" spans="1:15" s="211" customFormat="1" ht="25.5" customHeight="1">
      <c r="A17" s="129" t="s">
        <v>105</v>
      </c>
      <c r="B17" s="214">
        <v>92.4</v>
      </c>
      <c r="C17" s="214">
        <v>112.9</v>
      </c>
      <c r="D17" s="214">
        <v>105.7</v>
      </c>
      <c r="E17" s="214">
        <v>98.7</v>
      </c>
      <c r="F17" s="214">
        <v>98.1</v>
      </c>
      <c r="G17" s="214">
        <v>100.1</v>
      </c>
      <c r="H17" s="214">
        <v>89.7</v>
      </c>
      <c r="I17" s="214">
        <v>94.8</v>
      </c>
      <c r="J17" s="214">
        <v>103</v>
      </c>
      <c r="K17" s="214">
        <v>106.2</v>
      </c>
      <c r="L17" s="214">
        <v>121.9</v>
      </c>
      <c r="M17" s="214">
        <v>116</v>
      </c>
      <c r="N17" s="214">
        <v>82.9</v>
      </c>
      <c r="O17" s="111" t="s">
        <v>106</v>
      </c>
    </row>
    <row r="18" spans="1:15" s="211" customFormat="1" ht="25.5" customHeight="1">
      <c r="A18" s="129" t="s">
        <v>107</v>
      </c>
      <c r="B18" s="214">
        <v>93.5</v>
      </c>
      <c r="C18" s="214">
        <v>109.6</v>
      </c>
      <c r="D18" s="214">
        <v>106</v>
      </c>
      <c r="E18" s="214">
        <v>98.7</v>
      </c>
      <c r="F18" s="214">
        <v>98.1</v>
      </c>
      <c r="G18" s="214">
        <v>100</v>
      </c>
      <c r="H18" s="214">
        <v>89.8</v>
      </c>
      <c r="I18" s="214">
        <v>97.4</v>
      </c>
      <c r="J18" s="214">
        <v>103</v>
      </c>
      <c r="K18" s="214">
        <v>104.1</v>
      </c>
      <c r="L18" s="214">
        <v>121.1</v>
      </c>
      <c r="M18" s="214">
        <v>118.5</v>
      </c>
      <c r="N18" s="214">
        <v>82.9</v>
      </c>
      <c r="O18" s="111" t="s">
        <v>108</v>
      </c>
    </row>
    <row r="19" spans="1:15" s="211" customFormat="1" ht="25.5" customHeight="1">
      <c r="A19" s="129" t="s">
        <v>109</v>
      </c>
      <c r="B19" s="214">
        <v>92.9</v>
      </c>
      <c r="C19" s="214">
        <v>100.9</v>
      </c>
      <c r="D19" s="214">
        <v>104.8</v>
      </c>
      <c r="E19" s="214">
        <v>100.4</v>
      </c>
      <c r="F19" s="214">
        <v>98.1</v>
      </c>
      <c r="G19" s="214">
        <v>99.8</v>
      </c>
      <c r="H19" s="214">
        <v>76.8</v>
      </c>
      <c r="I19" s="214">
        <v>95.4</v>
      </c>
      <c r="J19" s="214">
        <v>103</v>
      </c>
      <c r="K19" s="214">
        <v>102.4</v>
      </c>
      <c r="L19" s="214">
        <v>137.8</v>
      </c>
      <c r="M19" s="214">
        <v>108</v>
      </c>
      <c r="N19" s="214">
        <v>82.9</v>
      </c>
      <c r="O19" s="111" t="s">
        <v>110</v>
      </c>
    </row>
    <row r="20" spans="1:15" s="211" customFormat="1" ht="25.5" customHeight="1">
      <c r="A20" s="165" t="s">
        <v>111</v>
      </c>
      <c r="B20" s="215">
        <v>91.6</v>
      </c>
      <c r="C20" s="215">
        <v>98.6</v>
      </c>
      <c r="D20" s="215">
        <v>107.3</v>
      </c>
      <c r="E20" s="215">
        <v>100.4</v>
      </c>
      <c r="F20" s="215">
        <v>98.1</v>
      </c>
      <c r="G20" s="215">
        <v>99.8</v>
      </c>
      <c r="H20" s="215">
        <v>79.1</v>
      </c>
      <c r="I20" s="215">
        <v>99.5</v>
      </c>
      <c r="J20" s="215">
        <v>103.3</v>
      </c>
      <c r="K20" s="215">
        <v>103.9</v>
      </c>
      <c r="L20" s="215">
        <v>126.4</v>
      </c>
      <c r="M20" s="215">
        <v>81.7</v>
      </c>
      <c r="N20" s="215">
        <v>82.9</v>
      </c>
      <c r="O20" s="167" t="s">
        <v>112</v>
      </c>
    </row>
  </sheetData>
  <mergeCells count="2">
    <mergeCell ref="A1:O1"/>
    <mergeCell ref="A3:A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의법=3</cp:lastModifiedBy>
  <cp:lastPrinted>2008-01-16T02:50:31Z</cp:lastPrinted>
  <dcterms:created xsi:type="dcterms:W3CDTF">2007-11-14T02:12:50Z</dcterms:created>
  <dcterms:modified xsi:type="dcterms:W3CDTF">2008-01-28T07:33:27Z</dcterms:modified>
  <cp:category/>
  <cp:version/>
  <cp:contentType/>
  <cp:contentStatus/>
</cp:coreProperties>
</file>