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866" firstSheet="4" activeTab="11"/>
  </bookViews>
  <sheets>
    <sheet name="1.위치" sheetId="1" r:id="rId1"/>
    <sheet name="2.행정구역" sheetId="2" r:id="rId2"/>
    <sheet name="3.토지지목별 현황(1)" sheetId="3" r:id="rId3"/>
    <sheet name="3.토지지목별 현황(2)" sheetId="4" r:id="rId4"/>
    <sheet name="3.토지지목별 현황(3)" sheetId="5" r:id="rId5"/>
    <sheet name="4.일기기수" sheetId="6" r:id="rId6"/>
    <sheet name="5.기상개황(1)" sheetId="7" r:id="rId7"/>
    <sheet name="5.기상개황(2)" sheetId="8" r:id="rId8"/>
    <sheet name="6.강수량" sheetId="9" r:id="rId9"/>
    <sheet name="7.해안선 및 도서" sheetId="10" r:id="rId10"/>
    <sheet name="가.유인도" sheetId="11" r:id="rId11"/>
    <sheet name="나.무인도" sheetId="12" r:id="rId12"/>
  </sheets>
  <definedNames>
    <definedName name="_xlnm.Print_Area" localSheetId="1">'2.행정구역'!$A$1:$R$45</definedName>
    <definedName name="_xlnm.Print_Area" localSheetId="3">'3.토지지목별 현황(2)'!$A$1:$K$42</definedName>
    <definedName name="_xlnm.Print_Area" localSheetId="4">'3.토지지목별 현황(3)'!$A$1:$K$42</definedName>
    <definedName name="_xlnm.Print_Area" localSheetId="9">'7.해안선 및 도서'!$A$1:$K$22</definedName>
  </definedNames>
  <calcPr fullCalcOnLoad="1"/>
</workbook>
</file>

<file path=xl/sharedStrings.xml><?xml version="1.0" encoding="utf-8"?>
<sst xmlns="http://schemas.openxmlformats.org/spreadsheetml/2006/main" count="1121" uniqueCount="747">
  <si>
    <t>…</t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</si>
  <si>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Data(Cont'd)</t>
    </r>
  </si>
  <si>
    <t xml:space="preserve">  Gosan Area</t>
  </si>
  <si>
    <t>Mean</t>
  </si>
  <si>
    <t>maximum</t>
  </si>
  <si>
    <t>Highest</t>
  </si>
  <si>
    <t>minimum</t>
  </si>
  <si>
    <t>Lowest</t>
  </si>
  <si>
    <t>이슬점온도</t>
  </si>
  <si>
    <t>평균운량</t>
  </si>
  <si>
    <t>일조시간</t>
  </si>
  <si>
    <t>최심신적설</t>
  </si>
  <si>
    <t>Relative humidity(%)</t>
  </si>
  <si>
    <t>(1/10)</t>
  </si>
  <si>
    <t>(hr)</t>
  </si>
  <si>
    <t>Windspeed</t>
  </si>
  <si>
    <t>평균최고</t>
  </si>
  <si>
    <t>최고극값</t>
  </si>
  <si>
    <t>평균최저</t>
  </si>
  <si>
    <t>최저극값</t>
  </si>
  <si>
    <t>Air pressure</t>
  </si>
  <si>
    <t>Mean</t>
  </si>
  <si>
    <t>Maximum</t>
  </si>
  <si>
    <t>평균풍속</t>
  </si>
  <si>
    <t>최대풍속</t>
  </si>
  <si>
    <t>최대순간
풍속</t>
  </si>
  <si>
    <t>Precipita-</t>
  </si>
  <si>
    <t>of mean</t>
  </si>
  <si>
    <t>dewpoint</t>
  </si>
  <si>
    <t>Duration of</t>
  </si>
  <si>
    <t>depth of</t>
  </si>
  <si>
    <t>Greatest</t>
  </si>
  <si>
    <t>maximum</t>
  </si>
  <si>
    <t>Highest</t>
  </si>
  <si>
    <t>minimum</t>
  </si>
  <si>
    <t>Lowest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</si>
  <si>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</si>
  <si>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</si>
  <si>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</si>
  <si>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</si>
  <si>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</si>
  <si>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</si>
  <si>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</si>
  <si>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</si>
  <si>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</si>
  <si>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t>60.0</t>
  </si>
  <si>
    <t>28.3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</si>
  <si>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고산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</si>
  <si>
    <t>기                 온</t>
  </si>
  <si>
    <t>강  수  량</t>
  </si>
  <si>
    <t>상  대  습  도</t>
  </si>
  <si>
    <t>평  균</t>
  </si>
  <si>
    <t>이슬점 온도</t>
  </si>
  <si>
    <t>평균운량</t>
  </si>
  <si>
    <t>일조시간</t>
  </si>
  <si>
    <t>최심신적설</t>
  </si>
  <si>
    <t>바      람(㎧)</t>
  </si>
  <si>
    <t>Air  temperature(℃)</t>
  </si>
  <si>
    <t>(㎜)</t>
  </si>
  <si>
    <t>Relative humidity(%)</t>
  </si>
  <si>
    <t>해면기압(hPa)</t>
  </si>
  <si>
    <t>(℃)</t>
  </si>
  <si>
    <t>(1/10)</t>
  </si>
  <si>
    <t>(hr)</t>
  </si>
  <si>
    <t>(㎝)</t>
  </si>
  <si>
    <t>Windspeed</t>
  </si>
  <si>
    <t>평균최고</t>
  </si>
  <si>
    <t>최고극값</t>
  </si>
  <si>
    <t>평균최저</t>
  </si>
  <si>
    <t>최저극값</t>
  </si>
  <si>
    <t>최  소</t>
  </si>
  <si>
    <t>Air pressure</t>
  </si>
  <si>
    <t>Mean</t>
  </si>
  <si>
    <t>Maximum</t>
  </si>
  <si>
    <t>평균풍속</t>
  </si>
  <si>
    <t>최대풍속</t>
  </si>
  <si>
    <t>최대순간
풍속</t>
  </si>
  <si>
    <t>Precipita-</t>
  </si>
  <si>
    <t>of mean</t>
  </si>
  <si>
    <t>dewpoint</t>
  </si>
  <si>
    <t>Duration of</t>
  </si>
  <si>
    <t>depth of</t>
  </si>
  <si>
    <t>Greatest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</si>
  <si>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</si>
  <si>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</si>
  <si>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</si>
  <si>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</si>
  <si>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</si>
  <si>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</si>
  <si>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</si>
  <si>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</si>
  <si>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</si>
  <si>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t>60.0</t>
  </si>
  <si>
    <t>42.7</t>
  </si>
  <si>
    <t>1  월</t>
  </si>
  <si>
    <t>2  월</t>
  </si>
  <si>
    <t>3  월</t>
  </si>
  <si>
    <t>4  월</t>
  </si>
  <si>
    <t>5  월</t>
  </si>
  <si>
    <t>6  월</t>
  </si>
  <si>
    <t>7  월</t>
  </si>
  <si>
    <t>8  월</t>
  </si>
  <si>
    <t>9  월</t>
  </si>
  <si>
    <t>10  월</t>
  </si>
  <si>
    <t>11  월</t>
  </si>
  <si>
    <t>12  월</t>
  </si>
  <si>
    <t>자료 : 고산기상대</t>
  </si>
  <si>
    <r>
      <t xml:space="preserve">6.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Precipitation</t>
    </r>
  </si>
  <si>
    <t xml:space="preserve">(Unit : mm) </t>
  </si>
  <si>
    <t>제 주 지 방</t>
  </si>
  <si>
    <t>Jeju-si Area</t>
  </si>
  <si>
    <t>고 산 지 방</t>
  </si>
  <si>
    <t>Gosan Area</t>
  </si>
  <si>
    <t>(단위 : mm)</t>
  </si>
  <si>
    <t>계</t>
  </si>
  <si>
    <t>1 월</t>
  </si>
  <si>
    <t xml:space="preserve">2 월 </t>
  </si>
  <si>
    <t>3 월</t>
  </si>
  <si>
    <t>4 월</t>
  </si>
  <si>
    <t>5 월</t>
  </si>
  <si>
    <t xml:space="preserve">6 월 </t>
  </si>
  <si>
    <t>7 월</t>
  </si>
  <si>
    <t>8 월</t>
  </si>
  <si>
    <t>9 월</t>
  </si>
  <si>
    <t>10 월</t>
  </si>
  <si>
    <t>11 월</t>
  </si>
  <si>
    <t>12 월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</si>
  <si>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</si>
  <si>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</si>
  <si>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</si>
  <si>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</si>
  <si>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</si>
  <si>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</si>
  <si>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</si>
  <si>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</si>
  <si>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</si>
  <si>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</si>
  <si>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</si>
  <si>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</si>
  <si>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</si>
  <si>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자료 : 제주지방기상청, 고산기상대</t>
  </si>
  <si>
    <t>면   적  (㎢)</t>
  </si>
  <si>
    <t>No. of islands</t>
  </si>
  <si>
    <t>Area</t>
  </si>
  <si>
    <t>Households</t>
  </si>
  <si>
    <t>Population</t>
  </si>
  <si>
    <t>(단위: ㎡,명)</t>
  </si>
  <si>
    <t xml:space="preserve"> </t>
  </si>
  <si>
    <t xml:space="preserve">  </t>
  </si>
  <si>
    <t>도  서  명</t>
  </si>
  <si>
    <t>행   정   구   역</t>
  </si>
  <si>
    <t>면적(㎡)</t>
  </si>
  <si>
    <t>읍면소재지와의 거리(마일)</t>
  </si>
  <si>
    <t>Administration District</t>
  </si>
  <si>
    <t>Popuiation</t>
  </si>
  <si>
    <t>Distance to Admin.office</t>
  </si>
  <si>
    <t>계</t>
  </si>
  <si>
    <t>6개 도서   6 Islands</t>
  </si>
  <si>
    <t>Total</t>
  </si>
  <si>
    <t>비  양  도</t>
  </si>
  <si>
    <t>우도면 천진리,서광리,오봉리,조일리</t>
  </si>
  <si>
    <t>U-Do</t>
  </si>
  <si>
    <t>추자면 대서리,영흥리</t>
  </si>
  <si>
    <t>Sang Chuja</t>
  </si>
  <si>
    <t>추자면 묵리,신양1리,신양2리,예초리</t>
  </si>
  <si>
    <t>Ha Chuja</t>
  </si>
  <si>
    <t>횡  간  도</t>
  </si>
  <si>
    <t xml:space="preserve">추자면 대서리 </t>
  </si>
  <si>
    <t>추  포  도</t>
  </si>
  <si>
    <t>추자면 예초리</t>
  </si>
  <si>
    <t>Chupo-Do</t>
  </si>
  <si>
    <t>행정구역별</t>
  </si>
  <si>
    <t>도서수</t>
  </si>
  <si>
    <t>도서명</t>
  </si>
  <si>
    <t>Administrative District</t>
  </si>
  <si>
    <t>45 Islands</t>
  </si>
  <si>
    <t>거북이도</t>
  </si>
  <si>
    <t>란도</t>
  </si>
  <si>
    <t>다려도</t>
  </si>
  <si>
    <t>차귀도</t>
  </si>
  <si>
    <t>〃</t>
  </si>
  <si>
    <t>와도</t>
  </si>
  <si>
    <t>죽도</t>
  </si>
  <si>
    <t>두령서</t>
  </si>
  <si>
    <t>개인여</t>
  </si>
  <si>
    <t>이도</t>
  </si>
  <si>
    <t>I-do</t>
  </si>
  <si>
    <t>미역서</t>
  </si>
  <si>
    <t>납덕서</t>
  </si>
  <si>
    <t>검둥여</t>
  </si>
  <si>
    <t>시루여</t>
  </si>
  <si>
    <t>사수도</t>
  </si>
  <si>
    <t>우두도</t>
  </si>
  <si>
    <t>Udu-do</t>
  </si>
  <si>
    <t>가망여</t>
  </si>
  <si>
    <t>상도</t>
  </si>
  <si>
    <t>Sang-do</t>
  </si>
  <si>
    <t>Dol-do1</t>
  </si>
  <si>
    <t>Dol-do2</t>
  </si>
  <si>
    <t>우비도</t>
  </si>
  <si>
    <t>Ubi-do</t>
  </si>
  <si>
    <t>방서</t>
  </si>
  <si>
    <t>오등서</t>
  </si>
  <si>
    <t>혈도</t>
  </si>
  <si>
    <t>등대서</t>
  </si>
  <si>
    <t>직구도</t>
  </si>
  <si>
    <t>흙검도</t>
  </si>
  <si>
    <t>수령도</t>
  </si>
  <si>
    <t>다무내미</t>
  </si>
  <si>
    <t>망도</t>
  </si>
  <si>
    <t>악생도</t>
  </si>
  <si>
    <t>공여도</t>
  </si>
  <si>
    <t>녹서</t>
  </si>
  <si>
    <t>문여</t>
  </si>
  <si>
    <t>흑서</t>
  </si>
  <si>
    <t>망서</t>
  </si>
  <si>
    <t>수덕</t>
  </si>
  <si>
    <t>청도</t>
  </si>
  <si>
    <t>절명서</t>
  </si>
  <si>
    <t>외간도</t>
  </si>
  <si>
    <t>섬도</t>
  </si>
  <si>
    <t>해암도</t>
  </si>
  <si>
    <t>회도</t>
  </si>
  <si>
    <t>수영도</t>
  </si>
  <si>
    <t>비양도</t>
  </si>
  <si>
    <t>도 서 현 황    Islands</t>
  </si>
  <si>
    <t>도서수(개)</t>
  </si>
  <si>
    <t>유인도(개)</t>
  </si>
  <si>
    <t>무인도(개)</t>
  </si>
  <si>
    <t>Inhabited</t>
  </si>
  <si>
    <t>Uninhabited</t>
  </si>
  <si>
    <t>-</t>
  </si>
  <si>
    <t>자료: 해양수산과</t>
  </si>
  <si>
    <t>Source : Marine &amp; Fishery Department</t>
  </si>
  <si>
    <t>육지부</t>
  </si>
  <si>
    <t>도서부</t>
  </si>
  <si>
    <t>Mainland</t>
  </si>
  <si>
    <t>Island</t>
  </si>
  <si>
    <t>계</t>
  </si>
  <si>
    <t>…</t>
  </si>
  <si>
    <r>
      <t>세  대</t>
    </r>
    <r>
      <rPr>
        <vertAlign val="superscript"/>
        <sz val="10"/>
        <rFont val="돋움"/>
        <family val="3"/>
      </rPr>
      <t>1)</t>
    </r>
  </si>
  <si>
    <t>(Unit : ㎡, Person)</t>
  </si>
  <si>
    <t>Name of lslands</t>
  </si>
  <si>
    <t>한림읍 비양리</t>
  </si>
  <si>
    <t>Biyang-Do</t>
  </si>
  <si>
    <t>Biyang-ri, Hallim-Eup</t>
  </si>
  <si>
    <t>-</t>
  </si>
  <si>
    <t>Joil-ri,Obong-ri,Seogwang-ri,Cheonjin-ri,Udo-myeon</t>
  </si>
  <si>
    <t>Yeongheung-ri, Daeseo-ri, Chuja-Myeon</t>
  </si>
  <si>
    <t xml:space="preserve"> </t>
  </si>
  <si>
    <t>Yecho-ri,Sinyang 1, 2-ri,Muk-ri,Chuja-myeon</t>
  </si>
  <si>
    <t>Hoeng Gan-do</t>
  </si>
  <si>
    <t>Daeseo-ri, Chuja-myeon</t>
  </si>
  <si>
    <t>Yecho-ri, Chuja-myeon</t>
  </si>
  <si>
    <t>Source : Marine &amp; Fishery Department</t>
  </si>
  <si>
    <t>note:1)Household &amp; Population based on resident registratipn data(including foreigners)</t>
  </si>
  <si>
    <t xml:space="preserve">  주 :1) 세대 및 인구는 주민등록인구통계(외국인 포함) 결과임.</t>
  </si>
  <si>
    <r>
      <t>세대수</t>
    </r>
    <r>
      <rPr>
        <vertAlign val="superscript"/>
        <sz val="10"/>
        <rFont val="돋움"/>
        <family val="3"/>
      </rPr>
      <t>1)</t>
    </r>
  </si>
  <si>
    <r>
      <t>인구수</t>
    </r>
    <r>
      <rPr>
        <vertAlign val="superscript"/>
        <sz val="10"/>
        <rFont val="돋움"/>
        <family val="3"/>
      </rPr>
      <t>1)</t>
    </r>
  </si>
  <si>
    <t>Source : National Geographic Information Institute</t>
  </si>
  <si>
    <t>2 0 0 1</t>
  </si>
  <si>
    <t>2 0 0 4</t>
  </si>
  <si>
    <t>2 0 0 5</t>
  </si>
  <si>
    <t>2 0 0 6</t>
  </si>
  <si>
    <r>
      <t xml:space="preserve">2. </t>
    </r>
    <r>
      <rPr>
        <b/>
        <sz val="18"/>
        <rFont val="굴림"/>
        <family val="3"/>
      </rPr>
      <t>행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정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Area and Number of Administrative Units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</si>
  <si>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</si>
  <si>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</si>
  <si>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t>-</t>
  </si>
  <si>
    <t>2 0 0 5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</si>
  <si>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</si>
  <si>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</si>
  <si>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</si>
  <si>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</si>
  <si>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</si>
  <si>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</si>
  <si>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</si>
  <si>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(Unit : ㎡)</t>
  </si>
  <si>
    <t>주차장</t>
  </si>
  <si>
    <t>주유소용지</t>
  </si>
  <si>
    <t>창고용지</t>
  </si>
  <si>
    <t>School</t>
  </si>
  <si>
    <t>Road</t>
  </si>
  <si>
    <t>Ditch</t>
  </si>
  <si>
    <t>Site</t>
  </si>
  <si>
    <t>…</t>
  </si>
  <si>
    <t>자료 : 종합민원실</t>
  </si>
  <si>
    <t>(단위 : ㎡)</t>
  </si>
  <si>
    <t>Parking</t>
  </si>
  <si>
    <t>Service</t>
  </si>
  <si>
    <t xml:space="preserve">Warehouse </t>
  </si>
  <si>
    <t>River</t>
  </si>
  <si>
    <t>Bank</t>
  </si>
  <si>
    <t>Marsh</t>
  </si>
  <si>
    <t>lot</t>
  </si>
  <si>
    <t>statio site</t>
  </si>
  <si>
    <t>site</t>
  </si>
  <si>
    <t>양어장</t>
  </si>
  <si>
    <t>Fish</t>
  </si>
  <si>
    <t>Water reservoirs</t>
  </si>
  <si>
    <t>Park</t>
  </si>
  <si>
    <t>Sporting
 facilities site</t>
  </si>
  <si>
    <t>Recreation 
area</t>
  </si>
  <si>
    <t>Religious 
site</t>
  </si>
  <si>
    <t>Historical
site</t>
  </si>
  <si>
    <t>Grave yard</t>
  </si>
  <si>
    <t>Miscellaneous
area</t>
  </si>
  <si>
    <t>farm</t>
  </si>
  <si>
    <t>Year &amp; Eup
 Myeon Dong</t>
  </si>
  <si>
    <r>
      <t xml:space="preserve">4.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Weather Days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</si>
  <si>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제주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  <r>
      <rPr>
        <b/>
        <sz val="14"/>
        <rFont val="Arial"/>
        <family val="2"/>
      </rPr>
      <t xml:space="preserve">  Jeju-si Area </t>
    </r>
  </si>
  <si>
    <t>2 0 0 2</t>
  </si>
  <si>
    <t>2 0 0 3</t>
  </si>
  <si>
    <t>2 0 0 5</t>
  </si>
  <si>
    <t>2 0 0 6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</si>
  <si>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</si>
  <si>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</si>
  <si>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</si>
  <si>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</si>
  <si>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</si>
  <si>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</si>
  <si>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</si>
  <si>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</si>
  <si>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</si>
  <si>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</si>
  <si>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</si>
  <si>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</si>
  <si>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(Unit : day)</t>
  </si>
  <si>
    <t>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</si>
  <si>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</si>
  <si>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</si>
  <si>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</si>
  <si>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</si>
  <si>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</si>
  <si>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</si>
  <si>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</si>
  <si>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</si>
  <si>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</si>
  <si>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</si>
  <si>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</si>
  <si>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</si>
  <si>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고산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  <r>
      <rPr>
        <b/>
        <sz val="14"/>
        <rFont val="Arial"/>
        <family val="2"/>
      </rPr>
      <t xml:space="preserve">   Gosan Area</t>
    </r>
  </si>
  <si>
    <t>자료 : 제주지방기상청</t>
  </si>
  <si>
    <t>자료 : 제주지방기상청</t>
  </si>
  <si>
    <t>Source : Jeju Regional Meteorological Office</t>
  </si>
  <si>
    <t>자료 : 고산기상대</t>
  </si>
  <si>
    <t xml:space="preserve"> Source : Gosan Weather Station</t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</si>
  <si>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</si>
  <si>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제주</t>
    </r>
    <r>
      <rPr>
        <b/>
        <sz val="14"/>
        <rFont val="Arial"/>
        <family val="2"/>
      </rPr>
      <t xml:space="preserve">  </t>
    </r>
    <r>
      <rPr>
        <b/>
        <sz val="14"/>
        <rFont val="굴림"/>
        <family val="3"/>
      </rPr>
      <t>지역</t>
    </r>
  </si>
  <si>
    <t xml:space="preserve">  Jeju  Area</t>
  </si>
  <si>
    <t xml:space="preserve">  2001(Jejusi)</t>
  </si>
  <si>
    <t xml:space="preserve">  2002(Jejusi)</t>
  </si>
  <si>
    <t xml:space="preserve">  2003(Jejusi)</t>
  </si>
  <si>
    <t xml:space="preserve">  2004(Jejusi)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</si>
  <si>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</si>
  <si>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</si>
  <si>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</si>
  <si>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</si>
  <si>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전</t>
  </si>
  <si>
    <t>답</t>
  </si>
  <si>
    <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</si>
  <si>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</si>
  <si>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야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</si>
  <si>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</si>
  <si>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</si>
  <si>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Total</t>
  </si>
  <si>
    <t>Dry paddy</t>
  </si>
  <si>
    <t xml:space="preserve"> Rice paddy </t>
  </si>
  <si>
    <t>Orchard</t>
  </si>
  <si>
    <t>Pastures</t>
  </si>
  <si>
    <t>Forest field</t>
  </si>
  <si>
    <t>Building land</t>
  </si>
  <si>
    <t>Factory</t>
  </si>
  <si>
    <t>Site</t>
  </si>
  <si>
    <t>2 0 0 5</t>
  </si>
  <si>
    <t>2 0 0 6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</si>
  <si>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</si>
  <si>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</si>
  <si>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</si>
  <si>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</si>
  <si>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</si>
  <si>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</si>
  <si>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</si>
  <si>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</si>
  <si>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</si>
  <si>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</si>
  <si>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</si>
  <si>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</si>
  <si>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</si>
  <si>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</si>
  <si>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</si>
  <si>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</si>
  <si>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</si>
  <si>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</si>
  <si>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</si>
  <si>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</si>
  <si>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</si>
  <si>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</si>
  <si>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</si>
  <si>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</si>
  <si>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</si>
  <si>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</si>
  <si>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</si>
  <si>
    <t>Year &amp; Eup 
Myeon Dong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</si>
  <si>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</si>
  <si>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</si>
  <si>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</si>
  <si>
    <r>
      <t>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</si>
  <si>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</si>
  <si>
    <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</si>
  <si>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</si>
  <si>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</si>
  <si>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</si>
  <si>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 xml:space="preserve">  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</si>
  <si>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 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</si>
  <si>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</si>
  <si>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2002(Jejusi)</t>
  </si>
  <si>
    <r>
      <t xml:space="preserve">  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</si>
  <si>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</si>
  <si>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2003(Jejusi)</t>
  </si>
  <si>
    <r>
      <t xml:space="preserve"> 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</si>
  <si>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</si>
  <si>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2004(Jejusi)</t>
  </si>
  <si>
    <r>
      <t xml:space="preserve"> 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</si>
  <si>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</si>
  <si>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t>2 0 0 6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</si>
  <si>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</si>
  <si>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</si>
  <si>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</si>
  <si>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</si>
  <si>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</si>
  <si>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</si>
  <si>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</si>
  <si>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</si>
  <si>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</si>
  <si>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</si>
  <si>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</si>
  <si>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</si>
  <si>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</si>
  <si>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</si>
  <si>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</si>
  <si>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</si>
  <si>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</si>
  <si>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</si>
  <si>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</si>
  <si>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</si>
  <si>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</si>
  <si>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</si>
  <si>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</si>
  <si>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</si>
  <si>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</si>
  <si>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</si>
  <si>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</si>
  <si>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</si>
  <si>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</si>
  <si>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돋움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</si>
  <si>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</si>
  <si>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</si>
  <si>
    <r>
      <t>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</si>
  <si>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풍</t>
    </r>
  </si>
  <si>
    <t>Rain</t>
  </si>
  <si>
    <t>Thunder-</t>
  </si>
  <si>
    <t>Clear</t>
  </si>
  <si>
    <t>Cloud</t>
  </si>
  <si>
    <r>
      <t>(over 0.1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</si>
  <si>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t>Frost</t>
  </si>
  <si>
    <t>Fog</t>
  </si>
  <si>
    <t>Snow</t>
  </si>
  <si>
    <t>Storm</t>
  </si>
  <si>
    <t>Gale</t>
  </si>
  <si>
    <t>2 0 0 5</t>
  </si>
  <si>
    <t>2 0 0 6</t>
  </si>
  <si>
    <r>
      <t xml:space="preserve">1  </t>
    </r>
    <r>
      <rPr>
        <sz val="10"/>
        <rFont val="돋움"/>
        <family val="3"/>
      </rPr>
      <t>월</t>
    </r>
  </si>
  <si>
    <t>Jan.</t>
  </si>
  <si>
    <r>
      <t xml:space="preserve">2  </t>
    </r>
    <r>
      <rPr>
        <sz val="10"/>
        <rFont val="돋움"/>
        <family val="3"/>
      </rPr>
      <t>월</t>
    </r>
  </si>
  <si>
    <t>Feb.</t>
  </si>
  <si>
    <r>
      <t xml:space="preserve">3  </t>
    </r>
    <r>
      <rPr>
        <sz val="10"/>
        <rFont val="돋움"/>
        <family val="3"/>
      </rPr>
      <t>월</t>
    </r>
  </si>
  <si>
    <t>Mar.</t>
  </si>
  <si>
    <r>
      <t xml:space="preserve">4  </t>
    </r>
    <r>
      <rPr>
        <sz val="10"/>
        <rFont val="돋움"/>
        <family val="3"/>
      </rPr>
      <t>월</t>
    </r>
  </si>
  <si>
    <t>Apr.</t>
  </si>
  <si>
    <r>
      <t xml:space="preserve">5  </t>
    </r>
    <r>
      <rPr>
        <sz val="10"/>
        <rFont val="돋움"/>
        <family val="3"/>
      </rPr>
      <t>월</t>
    </r>
  </si>
  <si>
    <t>May</t>
  </si>
  <si>
    <r>
      <t xml:space="preserve">6  </t>
    </r>
    <r>
      <rPr>
        <sz val="10"/>
        <rFont val="돋움"/>
        <family val="3"/>
      </rPr>
      <t>월</t>
    </r>
  </si>
  <si>
    <t>June</t>
  </si>
  <si>
    <r>
      <t xml:space="preserve">7  </t>
    </r>
    <r>
      <rPr>
        <sz val="10"/>
        <rFont val="돋움"/>
        <family val="3"/>
      </rPr>
      <t>월</t>
    </r>
  </si>
  <si>
    <t>July</t>
  </si>
  <si>
    <r>
      <t xml:space="preserve">8  </t>
    </r>
    <r>
      <rPr>
        <sz val="10"/>
        <rFont val="돋움"/>
        <family val="3"/>
      </rPr>
      <t>월</t>
    </r>
  </si>
  <si>
    <t>Aug.</t>
  </si>
  <si>
    <r>
      <t xml:space="preserve">9  </t>
    </r>
    <r>
      <rPr>
        <sz val="10"/>
        <rFont val="돋움"/>
        <family val="3"/>
      </rPr>
      <t>월</t>
    </r>
  </si>
  <si>
    <t>Sept.</t>
  </si>
  <si>
    <r>
      <t xml:space="preserve">10  </t>
    </r>
    <r>
      <rPr>
        <sz val="10"/>
        <rFont val="돋움"/>
        <family val="3"/>
      </rPr>
      <t>월</t>
    </r>
  </si>
  <si>
    <t>Oct.</t>
  </si>
  <si>
    <r>
      <t xml:space="preserve">11  </t>
    </r>
    <r>
      <rPr>
        <sz val="10"/>
        <rFont val="돋움"/>
        <family val="3"/>
      </rPr>
      <t>월</t>
    </r>
  </si>
  <si>
    <t>Nov.</t>
  </si>
  <si>
    <r>
      <t xml:space="preserve">12  </t>
    </r>
    <r>
      <rPr>
        <sz val="10"/>
        <rFont val="돋움"/>
        <family val="3"/>
      </rPr>
      <t>월</t>
    </r>
  </si>
  <si>
    <t>Dec.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</si>
  <si>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돋움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</si>
  <si>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</si>
  <si>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</si>
  <si>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균</t>
    </r>
  </si>
  <si>
    <r>
      <t>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람</t>
    </r>
    <r>
      <rPr>
        <sz val="10"/>
        <rFont val="Arial"/>
        <family val="2"/>
      </rPr>
      <t>(</t>
    </r>
    <r>
      <rPr>
        <sz val="10"/>
        <rFont val="돋움"/>
        <family val="3"/>
      </rPr>
      <t>㎧</t>
    </r>
    <r>
      <rPr>
        <sz val="10"/>
        <rFont val="Arial"/>
        <family val="2"/>
      </rPr>
      <t>)</t>
    </r>
  </si>
  <si>
    <r>
      <t>Air  temperature(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</si>
  <si>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</si>
  <si>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</si>
  <si>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</si>
  <si>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㎝</t>
    </r>
    <r>
      <rPr>
        <sz val="10"/>
        <rFont val="Arial"/>
        <family val="2"/>
      </rPr>
      <t>)</t>
    </r>
  </si>
  <si>
    <r>
      <t>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</si>
  <si>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 xml:space="preserve">1  </t>
    </r>
    <r>
      <rPr>
        <sz val="10"/>
        <rFont val="돋움"/>
        <family val="3"/>
      </rPr>
      <t>월</t>
    </r>
  </si>
  <si>
    <r>
      <t xml:space="preserve">2  </t>
    </r>
    <r>
      <rPr>
        <sz val="10"/>
        <rFont val="돋움"/>
        <family val="3"/>
      </rPr>
      <t>월</t>
    </r>
  </si>
  <si>
    <r>
      <t xml:space="preserve">3  </t>
    </r>
    <r>
      <rPr>
        <sz val="10"/>
        <rFont val="돋움"/>
        <family val="3"/>
      </rPr>
      <t>월</t>
    </r>
  </si>
  <si>
    <r>
      <t xml:space="preserve">4  </t>
    </r>
    <r>
      <rPr>
        <sz val="10"/>
        <rFont val="돋움"/>
        <family val="3"/>
      </rPr>
      <t>월</t>
    </r>
  </si>
  <si>
    <r>
      <t xml:space="preserve">5  </t>
    </r>
    <r>
      <rPr>
        <sz val="10"/>
        <rFont val="돋움"/>
        <family val="3"/>
      </rPr>
      <t>월</t>
    </r>
  </si>
  <si>
    <r>
      <t xml:space="preserve">6  </t>
    </r>
    <r>
      <rPr>
        <sz val="10"/>
        <rFont val="돋움"/>
        <family val="3"/>
      </rPr>
      <t>월</t>
    </r>
  </si>
  <si>
    <r>
      <t xml:space="preserve">7  </t>
    </r>
    <r>
      <rPr>
        <sz val="10"/>
        <rFont val="돋움"/>
        <family val="3"/>
      </rPr>
      <t>월</t>
    </r>
  </si>
  <si>
    <r>
      <t xml:space="preserve">8  </t>
    </r>
    <r>
      <rPr>
        <sz val="10"/>
        <rFont val="돋움"/>
        <family val="3"/>
      </rPr>
      <t>월</t>
    </r>
  </si>
  <si>
    <r>
      <t xml:space="preserve">9  </t>
    </r>
    <r>
      <rPr>
        <sz val="10"/>
        <rFont val="돋움"/>
        <family val="3"/>
      </rPr>
      <t>월</t>
    </r>
  </si>
  <si>
    <r>
      <t xml:space="preserve">10  </t>
    </r>
    <r>
      <rPr>
        <sz val="10"/>
        <rFont val="돋움"/>
        <family val="3"/>
      </rPr>
      <t>월</t>
    </r>
  </si>
  <si>
    <r>
      <t xml:space="preserve">11  </t>
    </r>
    <r>
      <rPr>
        <sz val="10"/>
        <rFont val="돋움"/>
        <family val="3"/>
      </rPr>
      <t>월</t>
    </r>
  </si>
  <si>
    <r>
      <t xml:space="preserve">12  </t>
    </r>
    <r>
      <rPr>
        <sz val="10"/>
        <rFont val="돋움"/>
        <family val="3"/>
      </rPr>
      <t>월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</si>
  <si>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</si>
  <si>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로</t>
    </r>
  </si>
  <si>
    <r>
      <t>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천</t>
    </r>
  </si>
  <si>
    <r>
      <t>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방</t>
    </r>
  </si>
  <si>
    <r>
      <t>구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거</t>
    </r>
  </si>
  <si>
    <r>
      <t>유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</si>
  <si>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</si>
  <si>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</si>
  <si>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일</t>
    </r>
    <r>
      <rPr>
        <sz val="10"/>
        <rFont val="Arial"/>
        <family val="2"/>
      </rPr>
      <t>)</t>
    </r>
  </si>
  <si>
    <t xml:space="preserve">            Source : Jeju Regional Meteorological Office</t>
  </si>
  <si>
    <t xml:space="preserve">             Source : Gosan Weather Station</t>
  </si>
  <si>
    <r>
      <t>지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명
</t>
    </r>
    <r>
      <rPr>
        <sz val="10"/>
        <rFont val="Arial"/>
        <family val="2"/>
      </rPr>
      <t>Name of place</t>
    </r>
  </si>
  <si>
    <r>
      <t>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점
</t>
    </r>
    <r>
      <rPr>
        <sz val="10"/>
        <rFont val="Arial"/>
        <family val="2"/>
      </rPr>
      <t xml:space="preserve">Extreme </t>
    </r>
  </si>
  <si>
    <r>
      <t>동단</t>
    </r>
    <r>
      <rPr>
        <sz val="10"/>
        <rFont val="Arial"/>
        <family val="2"/>
      </rPr>
      <t xml:space="preserve"> 
Eastern Extremity</t>
    </r>
  </si>
  <si>
    <r>
      <t>우도면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조일리</t>
    </r>
    <r>
      <rPr>
        <sz val="10"/>
        <rFont val="Arial"/>
        <family val="2"/>
      </rPr>
      <t>(</t>
    </r>
    <r>
      <rPr>
        <sz val="10"/>
        <rFont val="돋움"/>
        <family val="3"/>
      </rPr>
      <t>비양도</t>
    </r>
    <r>
      <rPr>
        <sz val="10"/>
        <rFont val="Arial"/>
        <family val="2"/>
      </rPr>
      <t>) 
Udo-myeon Joil-ri(Biyang-Do)</t>
    </r>
  </si>
  <si>
    <r>
      <t>동경</t>
    </r>
    <r>
      <rPr>
        <sz val="10"/>
        <rFont val="Arial"/>
        <family val="2"/>
      </rPr>
      <t xml:space="preserve"> : 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58´20˝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30´41˝</t>
    </r>
  </si>
  <si>
    <r>
      <t xml:space="preserve">
</t>
    </r>
    <r>
      <rPr>
        <sz val="10"/>
        <rFont val="돋움"/>
        <family val="3"/>
      </rPr>
      <t>동서간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77.0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East-West distance : 77.0</t>
    </r>
    <r>
      <rPr>
        <sz val="10"/>
        <rFont val="돋움"/>
        <family val="3"/>
      </rPr>
      <t xml:space="preserve">㎞
</t>
    </r>
  </si>
  <si>
    <r>
      <t>(</t>
    </r>
    <r>
      <rPr>
        <sz val="10"/>
        <rFont val="돋움"/>
        <family val="3"/>
      </rPr>
      <t>이도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>1176-1)
(1176-1,Ido 2-Dong)</t>
    </r>
  </si>
  <si>
    <r>
      <t xml:space="preserve">서단
</t>
    </r>
    <r>
      <rPr>
        <sz val="10"/>
        <rFont val="Arial"/>
        <family val="2"/>
      </rPr>
      <t>Western Extremity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</si>
  <si>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08´43˝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18´28˝</t>
    </r>
  </si>
  <si>
    <r>
      <t xml:space="preserve">남단
</t>
    </r>
    <r>
      <rPr>
        <sz val="10"/>
        <rFont val="Arial"/>
        <family val="2"/>
      </rPr>
      <t>Southern Extremity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</si>
  <si>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산양리</t>
    </r>
    <r>
      <rPr>
        <sz val="10"/>
        <rFont val="Arial"/>
        <family val="2"/>
      </rPr>
      <t xml:space="preserve"> 
Hangyeong-myeon Sanyang-ri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</si>
  <si>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14´42˝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16´26˝</t>
    </r>
  </si>
  <si>
    <r>
      <t xml:space="preserve">
</t>
    </r>
    <r>
      <rPr>
        <sz val="10"/>
        <rFont val="돋움"/>
        <family val="3"/>
      </rPr>
      <t>남북간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82.0 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South - North distance : 82.0</t>
    </r>
    <r>
      <rPr>
        <sz val="10"/>
        <rFont val="돋움"/>
        <family val="3"/>
      </rPr>
      <t xml:space="preserve">㎞
</t>
    </r>
  </si>
  <si>
    <r>
      <t xml:space="preserve">북단
</t>
    </r>
    <r>
      <rPr>
        <sz val="10"/>
        <rFont val="Arial"/>
        <family val="2"/>
      </rPr>
      <t>Northern Extremity</t>
    </r>
  </si>
  <si>
    <r>
      <t>추자면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시루여</t>
    </r>
    <r>
      <rPr>
        <sz val="10"/>
        <rFont val="Arial"/>
        <family val="2"/>
      </rPr>
      <t xml:space="preserve"> 
Chuja-myeon Siru-yeo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</si>
  <si>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22´10˝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34</t>
    </r>
    <r>
      <rPr>
        <sz val="10"/>
        <rFont val="돋움"/>
        <family val="3"/>
      </rPr>
      <t>˚</t>
    </r>
    <r>
      <rPr>
        <sz val="10"/>
        <rFont val="Arial"/>
        <family val="2"/>
      </rPr>
      <t>00´00˝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</si>
  <si>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국토지리정보원</t>
    </r>
  </si>
  <si>
    <r>
      <t xml:space="preserve">    </t>
    </r>
    <r>
      <rPr>
        <sz val="10"/>
        <rFont val="돋움"/>
        <family val="3"/>
      </rPr>
      <t>ㅇ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거리는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서귀포시의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단까지의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직선거리를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추출하였으며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경위도는</t>
    </r>
    <r>
      <rPr>
        <sz val="10"/>
        <rFont val="Arial"/>
        <family val="2"/>
      </rPr>
      <t xml:space="preserve"> 1/50,000</t>
    </r>
    <r>
      <rPr>
        <sz val="10"/>
        <rFont val="돋움"/>
        <family val="3"/>
      </rPr>
      <t>지형도에서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추출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</si>
  <si>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Location</t>
    </r>
  </si>
  <si>
    <r>
      <t xml:space="preserve">단
</t>
    </r>
    <r>
      <rPr>
        <sz val="10"/>
        <rFont val="Arial"/>
        <family val="2"/>
      </rPr>
      <t>Extremity</t>
    </r>
  </si>
  <si>
    <r>
      <t xml:space="preserve">연장거리
</t>
    </r>
    <r>
      <rPr>
        <sz val="10"/>
        <rFont val="Arial"/>
        <family val="2"/>
      </rPr>
      <t>Gross distance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</si>
  <si>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차귀도</t>
    </r>
    <r>
      <rPr>
        <sz val="10"/>
        <rFont val="Arial"/>
        <family val="2"/>
      </rPr>
      <t xml:space="preserve"> 
Hangyeong-myeon Chagwi-Do</t>
    </r>
  </si>
  <si>
    <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Eup, Myeon and Dong</t>
    </r>
  </si>
  <si>
    <r>
      <t>통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리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     Tong and Ri</t>
    </r>
  </si>
  <si>
    <t>반</t>
  </si>
  <si>
    <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Branch office</t>
    </r>
  </si>
  <si>
    <t>-</t>
  </si>
  <si>
    <t>-</t>
  </si>
  <si>
    <t>Hallim-eup</t>
  </si>
  <si>
    <t>구성비</t>
  </si>
  <si>
    <r>
      <t>읍</t>
    </r>
    <r>
      <rPr>
        <sz val="10"/>
        <rFont val="Arial"/>
        <family val="2"/>
      </rPr>
      <t xml:space="preserve"> </t>
    </r>
  </si>
  <si>
    <t>면</t>
  </si>
  <si>
    <r>
      <t>동</t>
    </r>
    <r>
      <rPr>
        <sz val="10"/>
        <rFont val="Arial"/>
        <family val="2"/>
      </rPr>
      <t xml:space="preserve"> Dong</t>
    </r>
  </si>
  <si>
    <t>통</t>
  </si>
  <si>
    <r>
      <t>리</t>
    </r>
    <r>
      <rPr>
        <sz val="10"/>
        <rFont val="Arial"/>
        <family val="2"/>
      </rPr>
      <t xml:space="preserve"> Ri</t>
    </r>
  </si>
  <si>
    <t>도</t>
  </si>
  <si>
    <r>
      <t>시</t>
    </r>
    <r>
      <rPr>
        <sz val="10"/>
        <rFont val="Arial"/>
        <family val="2"/>
      </rPr>
      <t>·</t>
    </r>
    <r>
      <rPr>
        <sz val="10"/>
        <rFont val="굴림"/>
        <family val="3"/>
      </rPr>
      <t>군</t>
    </r>
  </si>
  <si>
    <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</si>
  <si>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</si>
  <si>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t>(%)</t>
  </si>
  <si>
    <t>행정</t>
  </si>
  <si>
    <t>법정</t>
  </si>
  <si>
    <t>Area</t>
  </si>
  <si>
    <t>Compo-
sition</t>
  </si>
  <si>
    <t>Eup</t>
  </si>
  <si>
    <t>Myeon</t>
  </si>
  <si>
    <t>Admin-
istrative</t>
  </si>
  <si>
    <t>Legal</t>
  </si>
  <si>
    <t>Tong</t>
  </si>
  <si>
    <t>Ban</t>
  </si>
  <si>
    <t>Do</t>
  </si>
  <si>
    <t>Si &amp; Gun</t>
  </si>
  <si>
    <t>Eup &amp; 
Myeon</t>
  </si>
  <si>
    <t xml:space="preserve">  2001(Jejusi)</t>
  </si>
  <si>
    <t>Aewol-eup</t>
  </si>
  <si>
    <t>Gujwa-eup</t>
  </si>
  <si>
    <t>Jocheon-eup</t>
  </si>
  <si>
    <t>Hangyeong-myeon</t>
  </si>
  <si>
    <t>Chuja-myeon</t>
  </si>
  <si>
    <t>Udo-myeon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</si>
  <si>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  <r>
      <rPr>
        <sz val="10"/>
        <rFont val="Arial"/>
        <family val="2"/>
      </rPr>
      <t>·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법정동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제외됨</t>
    </r>
  </si>
  <si>
    <r>
      <t xml:space="preserve">         2) </t>
    </r>
    <r>
      <rPr>
        <sz val="10"/>
        <rFont val="돋움"/>
        <family val="3"/>
      </rPr>
      <t>통</t>
    </r>
    <r>
      <rPr>
        <sz val="10"/>
        <rFont val="Arial"/>
        <family val="2"/>
      </rPr>
      <t>·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제외됨</t>
    </r>
  </si>
  <si>
    <t xml:space="preserve">  2002(Bukjeju)</t>
  </si>
  <si>
    <t xml:space="preserve">  2001(Bukjeju)</t>
  </si>
  <si>
    <t xml:space="preserve">  2003(Bukjeju)</t>
  </si>
  <si>
    <t xml:space="preserve">  2004(Bukjeju)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</si>
  <si>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읍면동별</t>
    </r>
  </si>
  <si>
    <r>
      <t>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</si>
  <si>
    <t>Year &amp; Eup
Myeon Dong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</si>
  <si>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자치행정과</t>
    </r>
  </si>
  <si>
    <t xml:space="preserve">       Source : Local Administrative Div.</t>
  </si>
  <si>
    <t xml:space="preserve">          Note : 1) Legal Dong excluded</t>
  </si>
  <si>
    <t xml:space="preserve">                    2) Legal Ri excluded</t>
  </si>
  <si>
    <t>한  림  읍</t>
  </si>
  <si>
    <t>애  월  읍</t>
  </si>
  <si>
    <t>구  좌  읍</t>
  </si>
  <si>
    <t>조  천  읍</t>
  </si>
  <si>
    <t>한  경  면</t>
  </si>
  <si>
    <t>추  자  면</t>
  </si>
  <si>
    <t>우  도  면</t>
  </si>
  <si>
    <t>일 도 1 동</t>
  </si>
  <si>
    <t>일 도 2 동</t>
  </si>
  <si>
    <t>이 도 1 동</t>
  </si>
  <si>
    <t>이 도 2 동</t>
  </si>
  <si>
    <t>삼 도 1 동</t>
  </si>
  <si>
    <t>삼 도 2 동</t>
  </si>
  <si>
    <t>용 담 1 동</t>
  </si>
  <si>
    <t>용 담 2 동</t>
  </si>
  <si>
    <t>건  입  동</t>
  </si>
  <si>
    <t>화  북  동</t>
  </si>
  <si>
    <t>삼  양  동</t>
  </si>
  <si>
    <t>봉  개  동</t>
  </si>
  <si>
    <t>아  라  동</t>
  </si>
  <si>
    <t>오  라  동</t>
  </si>
  <si>
    <t>연       동</t>
  </si>
  <si>
    <t>노  형  동</t>
  </si>
  <si>
    <t>외  도  동</t>
  </si>
  <si>
    <t>이  호  동</t>
  </si>
  <si>
    <t>도  두  동</t>
  </si>
  <si>
    <t xml:space="preserve">                   Source : Civil Service Division</t>
  </si>
  <si>
    <t>Year 
&amp; 
Month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</si>
  <si>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</si>
  <si>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 
&amp; 
Month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</si>
  <si>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</si>
  <si>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합계
Total</t>
  </si>
  <si>
    <t>Biyang-do</t>
  </si>
  <si>
    <t xml:space="preserve">우       도 </t>
  </si>
  <si>
    <t>U  -  do</t>
  </si>
  <si>
    <t>상추자도</t>
  </si>
  <si>
    <t>Sangchuja-do</t>
  </si>
  <si>
    <t>하추자도</t>
  </si>
  <si>
    <t>Hachuja-do</t>
  </si>
  <si>
    <t>Hoengkan-do</t>
  </si>
  <si>
    <t>Chupo-do</t>
  </si>
  <si>
    <t>Gwiduk 1-ri , Hanlim eup</t>
  </si>
  <si>
    <t>Geobuki-do</t>
  </si>
  <si>
    <t>Hado-ri, Gujwa-eup</t>
  </si>
  <si>
    <t>Ran-do</t>
  </si>
  <si>
    <t>Bukchon-ri, Jocheon-eup</t>
  </si>
  <si>
    <t>Daryeo-do</t>
  </si>
  <si>
    <t>Gosan-ri, Hangyeong-myeon</t>
  </si>
  <si>
    <t>Chagwi-do</t>
  </si>
  <si>
    <t>Wa-do</t>
  </si>
  <si>
    <t>Juk-do</t>
  </si>
  <si>
    <t>Yeongheung-ri, Chuja-myeon</t>
  </si>
  <si>
    <t>Duryeong-seo</t>
  </si>
  <si>
    <t>Gaein-yeo</t>
  </si>
  <si>
    <t>Miyeok-seo</t>
  </si>
  <si>
    <t>Napdeok-seo</t>
  </si>
  <si>
    <t>Geomdung-yeo</t>
  </si>
  <si>
    <t>Siru-yeo</t>
  </si>
  <si>
    <t>Sasu-do</t>
  </si>
  <si>
    <t>염도</t>
  </si>
  <si>
    <t>Yeom-do</t>
  </si>
  <si>
    <t>Gamang-yeo</t>
  </si>
  <si>
    <t>Bang-seo</t>
  </si>
  <si>
    <t>Odung-seo</t>
  </si>
  <si>
    <t>Hyeol-do</t>
  </si>
  <si>
    <t>Deungdae-seo</t>
  </si>
  <si>
    <t>Jikku-do</t>
  </si>
  <si>
    <t>Hukkeom-do</t>
  </si>
  <si>
    <t>Suryeong-do</t>
  </si>
  <si>
    <t>Damunaemi</t>
  </si>
  <si>
    <t>Mang-do</t>
  </si>
  <si>
    <t>Aksaeng-do</t>
  </si>
  <si>
    <t>Gongyeo-do</t>
  </si>
  <si>
    <t>Nok-seo</t>
  </si>
  <si>
    <t>Mun-yeo</t>
  </si>
  <si>
    <t>Huk-seo</t>
  </si>
  <si>
    <t>Sinyang-ri, Chuja-myeon</t>
  </si>
  <si>
    <t>Mang-seo</t>
  </si>
  <si>
    <t>Sudeok</t>
  </si>
  <si>
    <t>Cheong-do</t>
  </si>
  <si>
    <t>Jeolmyeong-seo</t>
  </si>
  <si>
    <t>OeGan-do</t>
  </si>
  <si>
    <t>Seom-do</t>
  </si>
  <si>
    <t>Muk-ri, Chuja-myeon</t>
  </si>
  <si>
    <t>Haeam-do</t>
  </si>
  <si>
    <t>Hoe-do</t>
  </si>
  <si>
    <t>Suyeong-do</t>
  </si>
  <si>
    <t>Joil-ri, Udo-myeon</t>
  </si>
  <si>
    <t>Biyang-do</t>
  </si>
  <si>
    <r>
      <t xml:space="preserve">1.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          Location</t>
    </r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</si>
  <si>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시청로</t>
    </r>
    <r>
      <rPr>
        <sz val="10"/>
        <rFont val="Arial"/>
        <family val="2"/>
      </rPr>
      <t xml:space="preserve">  28 
Jeju-si City Hall Ro 28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</si>
  <si>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</si>
  <si>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</si>
  <si>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</si>
  <si>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</si>
  <si>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</si>
  <si>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</si>
  <si>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</si>
  <si>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</si>
  <si>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                              Source : Jeju Regional Meteorological Office, Gosan Weather Station</t>
  </si>
  <si>
    <t>한    림    읍</t>
  </si>
  <si>
    <t>애    월    읍</t>
  </si>
  <si>
    <t>구    좌    읍</t>
  </si>
  <si>
    <t>조    천    읍</t>
  </si>
  <si>
    <t>한    경    면</t>
  </si>
  <si>
    <t>추    자    면</t>
  </si>
  <si>
    <t>우    도    면</t>
  </si>
  <si>
    <t>2 0 0 1</t>
  </si>
  <si>
    <t>2 0 0 2</t>
  </si>
  <si>
    <t>2 0 0 3</t>
  </si>
  <si>
    <t>2 0 0 4</t>
  </si>
  <si>
    <t>2 0 0 5</t>
  </si>
  <si>
    <t>해안선(km)     Coastline</t>
  </si>
  <si>
    <t>Year &amp;
Eup Myeon</t>
  </si>
  <si>
    <t>자료 : 해양수산과</t>
  </si>
  <si>
    <t xml:space="preserve">   주 : 1)세대및 인구는 주민등록인구통계(외국인포함)결과임</t>
  </si>
  <si>
    <r>
      <t>가</t>
    </r>
    <r>
      <rPr>
        <b/>
        <sz val="18"/>
        <rFont val="Arial"/>
        <family val="2"/>
      </rPr>
      <t xml:space="preserve">. </t>
    </r>
    <r>
      <rPr>
        <b/>
        <sz val="18"/>
        <rFont val="돋움"/>
        <family val="3"/>
      </rPr>
      <t>유인도</t>
    </r>
    <r>
      <rPr>
        <b/>
        <sz val="18"/>
        <rFont val="Arial"/>
        <family val="2"/>
      </rPr>
      <t xml:space="preserve">         Inhabited Islands</t>
    </r>
  </si>
  <si>
    <r>
      <t>면적</t>
    </r>
    <r>
      <rPr>
        <sz val="10"/>
        <rFont val="Arial"/>
        <family val="2"/>
      </rP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</si>
  <si>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45</t>
    </r>
    <r>
      <rPr>
        <b/>
        <sz val="10"/>
        <color indexed="10"/>
        <rFont val="돋움"/>
        <family val="3"/>
      </rPr>
      <t>개도서</t>
    </r>
  </si>
  <si>
    <r>
      <t>돌도</t>
    </r>
    <r>
      <rPr>
        <sz val="10"/>
        <rFont val="Arial"/>
        <family val="2"/>
      </rPr>
      <t>1</t>
    </r>
  </si>
  <si>
    <r>
      <t>돌도</t>
    </r>
    <r>
      <rPr>
        <sz val="10"/>
        <rFont val="Arial"/>
        <family val="2"/>
      </rPr>
      <t>2</t>
    </r>
  </si>
  <si>
    <t>Total</t>
  </si>
  <si>
    <t>한림읍 귀덕1리</t>
  </si>
  <si>
    <t>구좌읍 하도리</t>
  </si>
  <si>
    <t>조천읍 북촌리</t>
  </si>
  <si>
    <t>한경면 고산리</t>
  </si>
  <si>
    <t>추자면 영흥리</t>
  </si>
  <si>
    <t>추자면 예초리</t>
  </si>
  <si>
    <t>추자면 대서리</t>
  </si>
  <si>
    <t>추자면 신양리</t>
  </si>
  <si>
    <t>추자면 묵리</t>
  </si>
  <si>
    <t>우도면 조일리</t>
  </si>
  <si>
    <r>
      <t>경도와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극점
</t>
    </r>
    <r>
      <rPr>
        <sz val="10"/>
        <rFont val="Arial"/>
        <family val="2"/>
      </rPr>
      <t>Extreme of longitude and latitude</t>
    </r>
  </si>
  <si>
    <r>
      <t xml:space="preserve">3. </t>
    </r>
    <r>
      <rPr>
        <b/>
        <sz val="18"/>
        <rFont val="돋움"/>
        <family val="3"/>
      </rPr>
      <t>토지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지목별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      Area of Land Category</t>
    </r>
  </si>
  <si>
    <t xml:space="preserve">                       Source : Civil Service Division</t>
  </si>
  <si>
    <r>
      <t xml:space="preserve">3. </t>
    </r>
    <r>
      <rPr>
        <b/>
        <sz val="18"/>
        <rFont val="돋움"/>
        <family val="3"/>
      </rPr>
      <t>토지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지목별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Area of Land Category(Cont'd)</t>
    </r>
  </si>
  <si>
    <t xml:space="preserve">                     Source : Civil Service Division</t>
  </si>
  <si>
    <r>
      <t>인  구(명)</t>
    </r>
    <r>
      <rPr>
        <vertAlign val="superscript"/>
        <sz val="10"/>
        <rFont val="돋움"/>
        <family val="3"/>
      </rPr>
      <t xml:space="preserve">1) </t>
    </r>
  </si>
  <si>
    <r>
      <t>연별 및
읍</t>
    </r>
    <r>
      <rPr>
        <sz val="10"/>
        <rFont val="Arial"/>
        <family val="2"/>
      </rPr>
      <t>·</t>
    </r>
    <r>
      <rPr>
        <sz val="10"/>
        <rFont val="돋움"/>
        <family val="3"/>
      </rPr>
      <t>면별</t>
    </r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</si>
  <si>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Coastline and Islands</t>
    </r>
  </si>
  <si>
    <t>Note : Household &amp; Population based on resident registrantion data (Including foreigners)</t>
  </si>
  <si>
    <r>
      <t>나</t>
    </r>
    <r>
      <rPr>
        <b/>
        <sz val="18"/>
        <rFont val="Arial"/>
        <family val="2"/>
      </rPr>
      <t xml:space="preserve">. </t>
    </r>
    <r>
      <rPr>
        <b/>
        <sz val="18"/>
        <rFont val="굴림체"/>
        <family val="3"/>
      </rPr>
      <t>무인도</t>
    </r>
    <r>
      <rPr>
        <b/>
        <sz val="18"/>
        <rFont val="Arial"/>
        <family val="2"/>
      </rPr>
      <t xml:space="preserve">     Uninhabited Islands</t>
    </r>
  </si>
  <si>
    <t>N0.of Islands</t>
  </si>
  <si>
    <t>Names of Islands</t>
  </si>
  <si>
    <r>
      <t>Ⅱ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토지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기후</t>
    </r>
    <r>
      <rPr>
        <b/>
        <sz val="22"/>
        <rFont val="Arial"/>
        <family val="2"/>
      </rPr>
      <t xml:space="preserve">    LAND AND CLIMATE</t>
    </r>
  </si>
</sst>
</file>

<file path=xl/styles.xml><?xml version="1.0" encoding="utf-8"?>
<styleSheet xmlns="http://schemas.openxmlformats.org/spreadsheetml/2006/main">
  <numFmts count="4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;;\-;"/>
    <numFmt numFmtId="178" formatCode="0.0_ "/>
    <numFmt numFmtId="179" formatCode="#,##0;[Red]#,##0"/>
    <numFmt numFmtId="180" formatCode="#,##0.00_ "/>
    <numFmt numFmtId="181" formatCode="_-* #,##0_-;&quot;\&quot;\!\-* #,##0_-;_-* &quot;-&quot;_-;_-@_-"/>
    <numFmt numFmtId="182" formatCode="\-"/>
    <numFmt numFmtId="183" formatCode="#,##0_ "/>
    <numFmt numFmtId="184" formatCode="0_ "/>
    <numFmt numFmtId="185" formatCode="#,##0.000_ "/>
    <numFmt numFmtId="186" formatCode="#,##0.000"/>
    <numFmt numFmtId="187" formatCode="0.00_ "/>
    <numFmt numFmtId="188" formatCode="0_);[Red]\(0\)"/>
    <numFmt numFmtId="189" formatCode="0.0_);[Red]\(0.0\)"/>
    <numFmt numFmtId="190" formatCode="[$-412]yyyy&quot;년&quot;\ m&quot;월&quot;\ d&quot;일&quot;\ dddd"/>
    <numFmt numFmtId="191" formatCode="[$-412]AM/PM\ h:mm:ss"/>
    <numFmt numFmtId="192" formatCode="#,##0.0_);[Red]\(#,##0.0\)"/>
    <numFmt numFmtId="193" formatCode="0.0%"/>
    <numFmt numFmtId="194" formatCode="#,##0.0_ "/>
    <numFmt numFmtId="195" formatCode="0_);[Red]&quot;\&quot;\!\(0&quot;\&quot;\!\)"/>
    <numFmt numFmtId="196" formatCode="#,##0.0_);[Red]&quot;\&quot;\!\(#,##0.0&quot;\&quot;\!\)"/>
    <numFmt numFmtId="197" formatCode="#,##0_);[Red]\(#,##0\)"/>
    <numFmt numFmtId="198" formatCode="0.0;;\-;"/>
    <numFmt numFmtId="199" formatCode="#,##0.0;;\-;"/>
    <numFmt numFmtId="200" formatCode="#,##0.0;\-#,##0.0;\-;"/>
    <numFmt numFmtId="201" formatCode="#,##0.0;[Red]#,##0.0"/>
    <numFmt numFmtId="202" formatCode="#,##0.0"/>
    <numFmt numFmtId="203" formatCode="0.000"/>
    <numFmt numFmtId="204" formatCode="_ * #,##0_ ;_ * \-#,##0_ ;_ * &quot;-&quot;_ ;_ @_ "/>
    <numFmt numFmtId="205" formatCode="#,##0.00;;\-;"/>
  </numFmts>
  <fonts count="36">
    <font>
      <sz val="11"/>
      <name val="돋움"/>
      <family val="3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b/>
      <vertAlign val="superscript"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굴림"/>
      <family val="3"/>
    </font>
    <font>
      <vertAlign val="superscript"/>
      <sz val="10"/>
      <name val="Arial"/>
      <family val="2"/>
    </font>
    <font>
      <sz val="10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11"/>
      <name val="태-물방울D"/>
      <family val="1"/>
    </font>
    <font>
      <sz val="9"/>
      <name val="바탕체"/>
      <family val="1"/>
    </font>
    <font>
      <b/>
      <sz val="14"/>
      <name val="Arial"/>
      <family val="2"/>
    </font>
    <font>
      <b/>
      <sz val="14"/>
      <name val="굴림"/>
      <family val="3"/>
    </font>
    <font>
      <sz val="14"/>
      <name val="Arial"/>
      <family val="2"/>
    </font>
    <font>
      <sz val="12"/>
      <name val="바탕체"/>
      <family val="1"/>
    </font>
    <font>
      <b/>
      <sz val="18"/>
      <name val="돋움"/>
      <family val="3"/>
    </font>
    <font>
      <sz val="28"/>
      <name val="궁서체"/>
      <family val="1"/>
    </font>
    <font>
      <sz val="8"/>
      <name val="바탕"/>
      <family val="1"/>
    </font>
    <font>
      <b/>
      <sz val="14"/>
      <name val="굴림체"/>
      <family val="3"/>
    </font>
    <font>
      <b/>
      <sz val="12"/>
      <name val="굴림체"/>
      <family val="3"/>
    </font>
    <font>
      <sz val="9"/>
      <name val="Arial Narrow"/>
      <family val="2"/>
    </font>
    <font>
      <vertAlign val="superscript"/>
      <sz val="10"/>
      <name val="돋움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8"/>
      <name val="굴림체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 quotePrefix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 quotePrefix="1">
      <alignment horizontal="center" vertical="center" wrapText="1" shrinkToFit="1"/>
    </xf>
    <xf numFmtId="0" fontId="6" fillId="2" borderId="9" xfId="0" applyFont="1" applyFill="1" applyBorder="1" applyAlignment="1" quotePrefix="1">
      <alignment horizontal="center" vertical="center" shrinkToFit="1"/>
    </xf>
    <xf numFmtId="0" fontId="6" fillId="2" borderId="7" xfId="0" applyFont="1" applyFill="1" applyBorder="1" applyAlignment="1" quotePrefix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92" fontId="9" fillId="0" borderId="3" xfId="0" applyNumberFormat="1" applyFont="1" applyBorder="1" applyAlignment="1">
      <alignment vertical="center"/>
    </xf>
    <xf numFmtId="192" fontId="9" fillId="0" borderId="0" xfId="0" applyNumberFormat="1" applyFont="1" applyAlignment="1">
      <alignment vertical="center"/>
    </xf>
    <xf numFmtId="193" fontId="0" fillId="0" borderId="0" xfId="15" applyNumberFormat="1" applyAlignment="1">
      <alignment/>
    </xf>
    <xf numFmtId="41" fontId="9" fillId="0" borderId="3" xfId="17" applyFont="1" applyBorder="1" applyAlignment="1">
      <alignment horizontal="center" vertical="center"/>
    </xf>
    <xf numFmtId="41" fontId="9" fillId="0" borderId="6" xfId="17" applyFont="1" applyBorder="1" applyAlignment="1">
      <alignment horizontal="center" vertical="center"/>
    </xf>
    <xf numFmtId="192" fontId="0" fillId="0" borderId="0" xfId="0" applyNumberFormat="1" applyAlignment="1">
      <alignment vertical="center"/>
    </xf>
    <xf numFmtId="41" fontId="9" fillId="0" borderId="0" xfId="17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 quotePrefix="1">
      <alignment horizontal="center" vertical="center" shrinkToFit="1"/>
    </xf>
    <xf numFmtId="0" fontId="9" fillId="0" borderId="11" xfId="0" applyFont="1" applyBorder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192" fontId="9" fillId="0" borderId="6" xfId="0" applyNumberFormat="1" applyFont="1" applyBorder="1" applyAlignment="1">
      <alignment horizontal="left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192" fontId="9" fillId="0" borderId="0" xfId="0" applyNumberFormat="1" applyFont="1" applyAlignment="1">
      <alignment vertical="center" shrinkToFit="1"/>
    </xf>
    <xf numFmtId="192" fontId="9" fillId="0" borderId="3" xfId="0" applyNumberFormat="1" applyFont="1" applyBorder="1" applyAlignment="1">
      <alignment horizontal="center" vertical="center" shrinkToFit="1"/>
    </xf>
    <xf numFmtId="192" fontId="9" fillId="0" borderId="0" xfId="0" applyNumberFormat="1" applyFont="1" applyBorder="1" applyAlignment="1">
      <alignment vertical="center" shrinkToFit="1"/>
    </xf>
    <xf numFmtId="192" fontId="9" fillId="0" borderId="6" xfId="0" applyNumberFormat="1" applyFont="1" applyBorder="1" applyAlignment="1">
      <alignment horizontal="left" vertical="center"/>
    </xf>
    <xf numFmtId="192" fontId="9" fillId="0" borderId="0" xfId="0" applyNumberFormat="1" applyFont="1" applyAlignment="1">
      <alignment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11" fillId="0" borderId="0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17" applyNumberFormat="1" applyFont="1" applyAlignment="1">
      <alignment horizontal="center"/>
    </xf>
    <xf numFmtId="41" fontId="0" fillId="0" borderId="0" xfId="17" applyFont="1" applyAlignment="1">
      <alignment horizont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1" fontId="9" fillId="0" borderId="3" xfId="17" applyFont="1" applyBorder="1" applyAlignment="1">
      <alignment horizontal="center" vertical="center" shrinkToFit="1"/>
    </xf>
    <xf numFmtId="0" fontId="9" fillId="0" borderId="6" xfId="0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203" fontId="9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203" fontId="10" fillId="0" borderId="0" xfId="17" applyNumberFormat="1" applyFont="1" applyBorder="1" applyAlignment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6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19" applyNumberFormat="1" applyFont="1" applyBorder="1" applyAlignment="1">
      <alignment horizontal="center" vertical="center"/>
    </xf>
    <xf numFmtId="203" fontId="9" fillId="0" borderId="0" xfId="17" applyNumberFormat="1" applyFont="1" applyBorder="1" applyAlignment="1">
      <alignment horizontal="center" vertical="center"/>
    </xf>
    <xf numFmtId="3" fontId="9" fillId="0" borderId="0" xfId="17" applyNumberFormat="1" applyFont="1" applyAlignment="1">
      <alignment horizontal="center"/>
    </xf>
    <xf numFmtId="41" fontId="9" fillId="0" borderId="0" xfId="17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41" fontId="9" fillId="0" borderId="1" xfId="17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203" fontId="11" fillId="0" borderId="0" xfId="17" applyNumberFormat="1" applyFont="1" applyBorder="1" applyAlignment="1">
      <alignment horizontal="center" vertical="center"/>
    </xf>
    <xf numFmtId="0" fontId="9" fillId="2" borderId="4" xfId="0" applyFont="1" applyFill="1" applyBorder="1" applyAlignment="1" quotePrefix="1">
      <alignment horizontal="center" vertical="center" shrinkToFit="1"/>
    </xf>
    <xf numFmtId="3" fontId="11" fillId="0" borderId="11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2" borderId="2" xfId="0" applyFont="1" applyFill="1" applyBorder="1" applyAlignment="1" quotePrefix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92" fontId="6" fillId="0" borderId="3" xfId="18" applyNumberFormat="1" applyFont="1" applyBorder="1" applyAlignment="1">
      <alignment horizontal="right" vertical="center"/>
    </xf>
    <xf numFmtId="192" fontId="6" fillId="0" borderId="0" xfId="18" applyNumberFormat="1" applyFont="1" applyBorder="1" applyAlignment="1">
      <alignment horizontal="right" vertical="center"/>
    </xf>
    <xf numFmtId="184" fontId="6" fillId="0" borderId="3" xfId="18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92" fontId="6" fillId="0" borderId="3" xfId="0" applyNumberFormat="1" applyFont="1" applyBorder="1" applyAlignment="1">
      <alignment vertical="center"/>
    </xf>
    <xf numFmtId="192" fontId="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6" xfId="0" applyFont="1" applyBorder="1" applyAlignment="1">
      <alignment horizontal="center" vertical="center"/>
    </xf>
    <xf numFmtId="192" fontId="28" fillId="0" borderId="0" xfId="18" applyNumberFormat="1" applyFont="1" applyBorder="1" applyAlignment="1">
      <alignment horizontal="right" vertical="center"/>
    </xf>
    <xf numFmtId="184" fontId="28" fillId="0" borderId="3" xfId="18" applyNumberFormat="1" applyFont="1" applyBorder="1" applyAlignment="1">
      <alignment horizontal="center" vertical="center"/>
    </xf>
    <xf numFmtId="192" fontId="6" fillId="0" borderId="0" xfId="17" applyNumberFormat="1" applyFont="1" applyBorder="1" applyAlignment="1">
      <alignment horizontal="right"/>
    </xf>
    <xf numFmtId="192" fontId="6" fillId="0" borderId="0" xfId="17" applyNumberFormat="1" applyFont="1" applyAlignment="1">
      <alignment horizontal="right"/>
    </xf>
    <xf numFmtId="192" fontId="6" fillId="0" borderId="0" xfId="17" applyNumberFormat="1" applyFont="1" applyBorder="1" applyAlignment="1" quotePrefix="1">
      <alignment horizontal="right"/>
    </xf>
    <xf numFmtId="192" fontId="6" fillId="0" borderId="0" xfId="17" applyNumberFormat="1" applyFont="1" applyAlignment="1" quotePrefix="1">
      <alignment horizontal="right"/>
    </xf>
    <xf numFmtId="192" fontId="6" fillId="0" borderId="0" xfId="0" applyNumberFormat="1" applyFont="1" applyBorder="1" applyAlignment="1">
      <alignment horizontal="right" vertical="center"/>
    </xf>
    <xf numFmtId="192" fontId="6" fillId="0" borderId="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 shrinkToFit="1"/>
    </xf>
    <xf numFmtId="192" fontId="6" fillId="0" borderId="6" xfId="18" applyNumberFormat="1" applyFont="1" applyBorder="1" applyAlignment="1">
      <alignment horizontal="right" vertical="center"/>
    </xf>
    <xf numFmtId="192" fontId="6" fillId="0" borderId="5" xfId="18" applyNumberFormat="1" applyFont="1" applyBorder="1" applyAlignment="1">
      <alignment horizontal="right" vertical="center"/>
    </xf>
    <xf numFmtId="192" fontId="6" fillId="0" borderId="6" xfId="0" applyNumberFormat="1" applyFont="1" applyBorder="1" applyAlignment="1">
      <alignment vertical="center"/>
    </xf>
    <xf numFmtId="194" fontId="6" fillId="0" borderId="0" xfId="18" applyNumberFormat="1" applyFont="1" applyBorder="1" applyAlignment="1">
      <alignment horizontal="center" vertical="center"/>
    </xf>
    <xf numFmtId="194" fontId="6" fillId="0" borderId="0" xfId="18" applyNumberFormat="1" applyFont="1" applyBorder="1" applyAlignment="1">
      <alignment horizontal="right" vertical="center"/>
    </xf>
    <xf numFmtId="194" fontId="6" fillId="0" borderId="6" xfId="18" applyNumberFormat="1" applyFont="1" applyBorder="1" applyAlignment="1">
      <alignment horizontal="right" vertical="center"/>
    </xf>
    <xf numFmtId="196" fontId="6" fillId="0" borderId="0" xfId="18" applyNumberFormat="1" applyFont="1" applyBorder="1" applyAlignment="1">
      <alignment horizontal="right" vertical="center"/>
    </xf>
    <xf numFmtId="196" fontId="6" fillId="0" borderId="6" xfId="18" applyNumberFormat="1" applyFont="1" applyBorder="1" applyAlignment="1">
      <alignment horizontal="right" vertical="center"/>
    </xf>
    <xf numFmtId="184" fontId="6" fillId="0" borderId="0" xfId="18" applyNumberFormat="1" applyFont="1" applyBorder="1" applyAlignment="1">
      <alignment horizontal="center" vertical="center"/>
    </xf>
    <xf numFmtId="192" fontId="28" fillId="0" borderId="6" xfId="18" applyNumberFormat="1" applyFont="1" applyBorder="1" applyAlignment="1">
      <alignment horizontal="right" vertical="center"/>
    </xf>
    <xf numFmtId="184" fontId="28" fillId="0" borderId="0" xfId="18" applyNumberFormat="1" applyFont="1" applyBorder="1" applyAlignment="1">
      <alignment horizontal="center" vertical="center"/>
    </xf>
    <xf numFmtId="192" fontId="6" fillId="0" borderId="3" xfId="17" applyNumberFormat="1" applyFont="1" applyBorder="1" applyAlignment="1">
      <alignment horizontal="right"/>
    </xf>
    <xf numFmtId="192" fontId="6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 quotePrefix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 quotePrefix="1">
      <alignment horizontal="left" vertical="center"/>
    </xf>
    <xf numFmtId="0" fontId="9" fillId="0" borderId="11" xfId="0" applyFont="1" applyBorder="1" applyAlignment="1">
      <alignment horizontal="left" vertical="center"/>
    </xf>
    <xf numFmtId="197" fontId="6" fillId="0" borderId="0" xfId="18" applyNumberFormat="1" applyFont="1" applyBorder="1" applyAlignment="1">
      <alignment horizontal="right" vertical="center"/>
    </xf>
    <xf numFmtId="197" fontId="6" fillId="0" borderId="0" xfId="18" applyNumberFormat="1" applyFont="1" applyAlignment="1">
      <alignment horizontal="center"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41" fontId="9" fillId="0" borderId="9" xfId="17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3" fillId="0" borderId="1" xfId="19" applyNumberFormat="1" applyFont="1" applyBorder="1" applyAlignment="1">
      <alignment horizontal="center" vertical="center"/>
    </xf>
    <xf numFmtId="203" fontId="9" fillId="0" borderId="1" xfId="17" applyNumberFormat="1" applyFont="1" applyBorder="1" applyAlignment="1">
      <alignment horizontal="center" vertical="center"/>
    </xf>
    <xf numFmtId="41" fontId="9" fillId="0" borderId="8" xfId="17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1" fontId="6" fillId="0" borderId="3" xfId="17" applyFont="1" applyBorder="1" applyAlignment="1">
      <alignment horizontal="left" vertical="center" indent="1"/>
    </xf>
    <xf numFmtId="41" fontId="6" fillId="0" borderId="3" xfId="17" applyFont="1" applyBorder="1" applyAlignment="1">
      <alignment horizontal="left" vertical="center" indent="1" shrinkToFit="1"/>
    </xf>
    <xf numFmtId="192" fontId="6" fillId="0" borderId="1" xfId="18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192" fontId="6" fillId="0" borderId="9" xfId="18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6" fillId="0" borderId="6" xfId="0" applyNumberFormat="1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82" fontId="30" fillId="0" borderId="6" xfId="0" applyNumberFormat="1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182" fontId="28" fillId="0" borderId="6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182" fontId="6" fillId="0" borderId="9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0" borderId="8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left" vertical="center" indent="1"/>
    </xf>
    <xf numFmtId="0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 indent="2" shrinkToFit="1"/>
    </xf>
    <xf numFmtId="0" fontId="6" fillId="0" borderId="0" xfId="0" applyNumberFormat="1" applyFont="1" applyAlignment="1">
      <alignment horizontal="left" vertical="center" wrapText="1" indent="2"/>
    </xf>
    <xf numFmtId="0" fontId="9" fillId="0" borderId="4" xfId="0" applyFont="1" applyBorder="1" applyAlignment="1">
      <alignment horizontal="left" vertical="center" wrapText="1" indent="3"/>
    </xf>
    <xf numFmtId="0" fontId="9" fillId="0" borderId="7" xfId="0" applyFont="1" applyBorder="1" applyAlignment="1">
      <alignment horizontal="left" vertical="center" wrapText="1" indent="3"/>
    </xf>
    <xf numFmtId="0" fontId="9" fillId="0" borderId="0" xfId="0" applyFont="1" applyAlignment="1">
      <alignment horizontal="left" vertical="center" wrapText="1" indent="2"/>
    </xf>
    <xf numFmtId="0" fontId="9" fillId="0" borderId="0" xfId="0" applyFont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2"/>
    </xf>
    <xf numFmtId="0" fontId="6" fillId="0" borderId="12" xfId="0" applyFont="1" applyFill="1" applyBorder="1" applyAlignment="1">
      <alignment horizontal="left" vertical="center" indent="1" shrinkToFit="1"/>
    </xf>
    <xf numFmtId="0" fontId="6" fillId="0" borderId="3" xfId="0" applyFont="1" applyFill="1" applyBorder="1" applyAlignment="1">
      <alignment horizontal="left" vertical="center" indent="1" shrinkToFit="1"/>
    </xf>
    <xf numFmtId="0" fontId="9" fillId="0" borderId="6" xfId="0" applyFont="1" applyBorder="1" applyAlignment="1">
      <alignment horizontal="distributed" vertical="center" indent="1" shrinkToFit="1"/>
    </xf>
    <xf numFmtId="0" fontId="9" fillId="0" borderId="9" xfId="0" applyFont="1" applyBorder="1" applyAlignment="1">
      <alignment horizontal="distributed" vertical="center" indent="1" shrinkToFit="1"/>
    </xf>
    <xf numFmtId="0" fontId="9" fillId="0" borderId="12" xfId="0" applyFont="1" applyFill="1" applyBorder="1" applyAlignment="1">
      <alignment horizontal="left" vertical="center" indent="1" shrinkToFit="1"/>
    </xf>
    <xf numFmtId="0" fontId="9" fillId="0" borderId="3" xfId="0" applyFont="1" applyFill="1" applyBorder="1" applyAlignment="1">
      <alignment horizontal="left" vertical="center" indent="1" shrinkToFit="1"/>
    </xf>
    <xf numFmtId="0" fontId="6" fillId="0" borderId="6" xfId="0" applyFont="1" applyFill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6" xfId="0" applyFont="1" applyBorder="1" applyAlignment="1">
      <alignment horizontal="right" vertical="center" indent="1"/>
    </xf>
    <xf numFmtId="177" fontId="6" fillId="0" borderId="0" xfId="0" applyNumberFormat="1" applyFont="1" applyAlignment="1">
      <alignment horizontal="right" vertical="center" indent="1"/>
    </xf>
    <xf numFmtId="177" fontId="6" fillId="0" borderId="6" xfId="0" applyNumberFormat="1" applyFont="1" applyBorder="1" applyAlignment="1">
      <alignment horizontal="right" vertical="center" indent="1"/>
    </xf>
    <xf numFmtId="177" fontId="6" fillId="0" borderId="0" xfId="0" applyNumberFormat="1" applyFont="1" applyBorder="1" applyAlignment="1">
      <alignment horizontal="right" vertical="center" indent="1"/>
    </xf>
    <xf numFmtId="177" fontId="28" fillId="0" borderId="0" xfId="0" applyNumberFormat="1" applyFont="1" applyAlignment="1">
      <alignment horizontal="right" vertical="center" indent="1" shrinkToFit="1"/>
    </xf>
    <xf numFmtId="177" fontId="28" fillId="0" borderId="6" xfId="0" applyNumberFormat="1" applyFont="1" applyBorder="1" applyAlignment="1">
      <alignment horizontal="right" vertical="center" indent="1" shrinkToFit="1"/>
    </xf>
    <xf numFmtId="177" fontId="6" fillId="0" borderId="3" xfId="0" applyNumberFormat="1" applyFont="1" applyBorder="1" applyAlignment="1">
      <alignment horizontal="right" vertical="center" indent="1" shrinkToFit="1"/>
    </xf>
    <xf numFmtId="177" fontId="6" fillId="0" borderId="0" xfId="0" applyNumberFormat="1" applyFont="1" applyAlignment="1">
      <alignment horizontal="right" vertical="center" indent="1" shrinkToFit="1"/>
    </xf>
    <xf numFmtId="177" fontId="6" fillId="0" borderId="6" xfId="0" applyNumberFormat="1" applyFont="1" applyBorder="1" applyAlignment="1">
      <alignment horizontal="right" vertical="center" indent="1" shrinkToFit="1"/>
    </xf>
    <xf numFmtId="177" fontId="30" fillId="0" borderId="0" xfId="0" applyNumberFormat="1" applyFont="1" applyAlignment="1">
      <alignment horizontal="right" vertical="center" indent="1" shrinkToFit="1"/>
    </xf>
    <xf numFmtId="177" fontId="6" fillId="0" borderId="0" xfId="0" applyNumberFormat="1" applyFont="1" applyBorder="1" applyAlignment="1">
      <alignment horizontal="right" vertical="center" indent="1" shrinkToFit="1"/>
    </xf>
    <xf numFmtId="177" fontId="6" fillId="0" borderId="8" xfId="0" applyNumberFormat="1" applyFont="1" applyBorder="1" applyAlignment="1">
      <alignment horizontal="right" vertical="center" indent="1" shrinkToFit="1"/>
    </xf>
    <xf numFmtId="177" fontId="6" fillId="0" borderId="1" xfId="0" applyNumberFormat="1" applyFont="1" applyBorder="1" applyAlignment="1">
      <alignment horizontal="right" vertical="center" indent="1" shrinkToFit="1"/>
    </xf>
    <xf numFmtId="0" fontId="6" fillId="0" borderId="1" xfId="0" applyFont="1" applyBorder="1" applyAlignment="1">
      <alignment horizontal="right" vertical="center" indent="1"/>
    </xf>
    <xf numFmtId="194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>
      <alignment horizontal="right" vertical="center"/>
    </xf>
    <xf numFmtId="194" fontId="9" fillId="0" borderId="0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 shrinkToFit="1"/>
    </xf>
    <xf numFmtId="199" fontId="9" fillId="0" borderId="0" xfId="0" applyNumberFormat="1" applyFont="1" applyAlignment="1">
      <alignment horizontal="right" vertical="center"/>
    </xf>
    <xf numFmtId="199" fontId="11" fillId="0" borderId="0" xfId="0" applyNumberFormat="1" applyFont="1" applyAlignment="1">
      <alignment horizontal="right" vertical="center"/>
    </xf>
    <xf numFmtId="200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199" fontId="11" fillId="0" borderId="0" xfId="0" applyNumberFormat="1" applyFont="1" applyBorder="1" applyAlignment="1">
      <alignment horizontal="right" vertical="center"/>
    </xf>
    <xf numFmtId="199" fontId="9" fillId="0" borderId="0" xfId="0" applyNumberFormat="1" applyFont="1" applyAlignment="1">
      <alignment horizontal="right" vertical="center" shrinkToFit="1"/>
    </xf>
    <xf numFmtId="194" fontId="9" fillId="0" borderId="0" xfId="0" applyNumberFormat="1" applyFont="1" applyAlignment="1">
      <alignment horizontal="right" vertical="center" shrinkToFit="1"/>
    </xf>
    <xf numFmtId="199" fontId="9" fillId="0" borderId="0" xfId="0" applyNumberFormat="1" applyFont="1" applyBorder="1" applyAlignment="1">
      <alignment horizontal="right" vertical="center"/>
    </xf>
    <xf numFmtId="194" fontId="9" fillId="0" borderId="1" xfId="0" applyNumberFormat="1" applyFont="1" applyBorder="1" applyAlignment="1">
      <alignment horizontal="right" vertical="center"/>
    </xf>
    <xf numFmtId="183" fontId="9" fillId="0" borderId="1" xfId="0" applyNumberFormat="1" applyFont="1" applyBorder="1" applyAlignment="1">
      <alignment horizontal="right" vertical="center"/>
    </xf>
    <xf numFmtId="199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11" fillId="0" borderId="3" xfId="0" applyFont="1" applyBorder="1" applyAlignment="1">
      <alignment horizontal="center" vertical="center"/>
    </xf>
    <xf numFmtId="194" fontId="6" fillId="0" borderId="0" xfId="0" applyNumberFormat="1" applyFont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194" fontId="6" fillId="0" borderId="0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 shrinkToFit="1"/>
    </xf>
    <xf numFmtId="198" fontId="6" fillId="0" borderId="0" xfId="0" applyNumberFormat="1" applyFont="1" applyAlignment="1">
      <alignment horizontal="right" vertical="center"/>
    </xf>
    <xf numFmtId="199" fontId="6" fillId="0" borderId="0" xfId="0" applyNumberFormat="1" applyFont="1" applyAlignment="1">
      <alignment horizontal="right" vertical="center"/>
    </xf>
    <xf numFmtId="199" fontId="28" fillId="0" borderId="0" xfId="0" applyNumberFormat="1" applyFont="1" applyAlignment="1">
      <alignment horizontal="right" vertical="center"/>
    </xf>
    <xf numFmtId="200" fontId="28" fillId="0" borderId="0" xfId="0" applyNumberFormat="1" applyFont="1" applyAlignment="1">
      <alignment horizontal="right" vertical="center"/>
    </xf>
    <xf numFmtId="177" fontId="28" fillId="0" borderId="0" xfId="0" applyNumberFormat="1" applyFont="1" applyAlignment="1">
      <alignment horizontal="right" vertical="center"/>
    </xf>
    <xf numFmtId="199" fontId="28" fillId="0" borderId="0" xfId="0" applyNumberFormat="1" applyFont="1" applyBorder="1" applyAlignment="1">
      <alignment horizontal="right" vertical="center"/>
    </xf>
    <xf numFmtId="199" fontId="28" fillId="0" borderId="6" xfId="0" applyNumberFormat="1" applyFont="1" applyBorder="1" applyAlignment="1">
      <alignment horizontal="right" vertical="center"/>
    </xf>
    <xf numFmtId="199" fontId="6" fillId="0" borderId="0" xfId="0" applyNumberFormat="1" applyFont="1" applyAlignment="1">
      <alignment horizontal="right" vertical="center" shrinkToFit="1"/>
    </xf>
    <xf numFmtId="194" fontId="6" fillId="0" borderId="0" xfId="0" applyNumberFormat="1" applyFont="1" applyAlignment="1">
      <alignment horizontal="right" vertical="center" shrinkToFit="1"/>
    </xf>
    <xf numFmtId="194" fontId="6" fillId="0" borderId="0" xfId="0" applyNumberFormat="1" applyFont="1" applyBorder="1" applyAlignment="1">
      <alignment horizontal="right" vertical="center" shrinkToFit="1"/>
    </xf>
    <xf numFmtId="194" fontId="6" fillId="0" borderId="1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192" fontId="9" fillId="0" borderId="0" xfId="0" applyNumberFormat="1" applyFont="1" applyAlignment="1">
      <alignment horizontal="right" vertical="center"/>
    </xf>
    <xf numFmtId="201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194" fontId="9" fillId="0" borderId="0" xfId="0" applyNumberFormat="1" applyFont="1" applyBorder="1" applyAlignment="1">
      <alignment horizontal="right" vertical="center" shrinkToFit="1"/>
    </xf>
    <xf numFmtId="194" fontId="11" fillId="0" borderId="3" xfId="0" applyNumberFormat="1" applyFont="1" applyBorder="1" applyAlignment="1">
      <alignment horizontal="right" vertical="center" shrinkToFit="1"/>
    </xf>
    <xf numFmtId="194" fontId="11" fillId="0" borderId="0" xfId="0" applyNumberFormat="1" applyFont="1" applyBorder="1" applyAlignment="1">
      <alignment horizontal="right" vertical="center" shrinkToFit="1"/>
    </xf>
    <xf numFmtId="199" fontId="10" fillId="0" borderId="3" xfId="0" applyNumberFormat="1" applyFont="1" applyBorder="1" applyAlignment="1">
      <alignment horizontal="right" vertical="center" shrinkToFit="1"/>
    </xf>
    <xf numFmtId="194" fontId="10" fillId="0" borderId="0" xfId="0" applyNumberFormat="1" applyFont="1" applyAlignment="1">
      <alignment horizontal="right" vertical="center" shrinkToFit="1"/>
    </xf>
    <xf numFmtId="194" fontId="10" fillId="0" borderId="0" xfId="0" applyNumberFormat="1" applyFont="1" applyBorder="1" applyAlignment="1">
      <alignment horizontal="right" vertical="center" shrinkToFit="1"/>
    </xf>
    <xf numFmtId="194" fontId="10" fillId="0" borderId="3" xfId="0" applyNumberFormat="1" applyFont="1" applyBorder="1" applyAlignment="1">
      <alignment horizontal="right" vertical="center" shrinkToFit="1"/>
    </xf>
    <xf numFmtId="199" fontId="11" fillId="0" borderId="3" xfId="0" applyNumberFormat="1" applyFont="1" applyBorder="1" applyAlignment="1">
      <alignment horizontal="right" vertical="center" shrinkToFit="1"/>
    </xf>
    <xf numFmtId="194" fontId="11" fillId="0" borderId="0" xfId="0" applyNumberFormat="1" applyFont="1" applyAlignment="1">
      <alignment horizontal="right" vertical="center"/>
    </xf>
    <xf numFmtId="194" fontId="11" fillId="0" borderId="0" xfId="0" applyNumberFormat="1" applyFont="1" applyBorder="1" applyAlignment="1">
      <alignment horizontal="right" vertical="center"/>
    </xf>
    <xf numFmtId="199" fontId="11" fillId="0" borderId="8" xfId="0" applyNumberFormat="1" applyFont="1" applyBorder="1" applyAlignment="1">
      <alignment horizontal="right" vertical="center" shrinkToFit="1"/>
    </xf>
    <xf numFmtId="194" fontId="11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right" vertical="center" indent="3" shrinkToFit="1"/>
    </xf>
    <xf numFmtId="3" fontId="6" fillId="0" borderId="0" xfId="0" applyNumberFormat="1" applyFont="1" applyBorder="1" applyAlignment="1">
      <alignment horizontal="right" vertical="center" indent="3" shrinkToFit="1"/>
    </xf>
    <xf numFmtId="3" fontId="6" fillId="0" borderId="1" xfId="0" applyNumberFormat="1" applyFont="1" applyBorder="1" applyAlignment="1">
      <alignment horizontal="right" vertical="center" indent="3" shrinkToFit="1"/>
    </xf>
    <xf numFmtId="180" fontId="6" fillId="0" borderId="3" xfId="18" applyNumberFormat="1" applyFont="1" applyFill="1" applyBorder="1" applyAlignment="1">
      <alignment horizontal="right" vertical="center" indent="1"/>
    </xf>
    <xf numFmtId="189" fontId="6" fillId="0" borderId="0" xfId="18" applyNumberFormat="1" applyFont="1" applyFill="1" applyBorder="1" applyAlignment="1">
      <alignment horizontal="right" vertical="center" indent="1"/>
    </xf>
    <xf numFmtId="49" fontId="6" fillId="0" borderId="0" xfId="0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 indent="1"/>
    </xf>
    <xf numFmtId="188" fontId="6" fillId="0" borderId="0" xfId="18" applyNumberFormat="1" applyFont="1" applyFill="1" applyBorder="1" applyAlignment="1">
      <alignment horizontal="right" vertical="center" indent="1"/>
    </xf>
    <xf numFmtId="183" fontId="6" fillId="0" borderId="0" xfId="18" applyNumberFormat="1" applyFont="1" applyFill="1" applyBorder="1" applyAlignment="1">
      <alignment horizontal="right" vertical="center" indent="1"/>
    </xf>
    <xf numFmtId="0" fontId="6" fillId="0" borderId="0" xfId="18" applyNumberFormat="1" applyFont="1" applyFill="1" applyBorder="1" applyAlignment="1">
      <alignment horizontal="right" vertical="center" indent="1"/>
    </xf>
    <xf numFmtId="188" fontId="6" fillId="0" borderId="0" xfId="0" applyNumberFormat="1" applyFont="1" applyFill="1" applyBorder="1" applyAlignment="1">
      <alignment horizontal="right" vertical="center" indent="1"/>
    </xf>
    <xf numFmtId="180" fontId="30" fillId="0" borderId="3" xfId="18" applyNumberFormat="1" applyFont="1" applyFill="1" applyBorder="1" applyAlignment="1">
      <alignment horizontal="right" vertical="center" indent="1"/>
    </xf>
    <xf numFmtId="189" fontId="30" fillId="0" borderId="0" xfId="15" applyNumberFormat="1" applyFont="1" applyFill="1" applyBorder="1" applyAlignment="1">
      <alignment horizontal="right" vertical="center" indent="1" shrinkToFit="1"/>
    </xf>
    <xf numFmtId="0" fontId="30" fillId="0" borderId="0" xfId="18" applyNumberFormat="1" applyFont="1" applyFill="1" applyBorder="1" applyAlignment="1">
      <alignment horizontal="right" vertical="center" indent="1"/>
    </xf>
    <xf numFmtId="183" fontId="30" fillId="0" borderId="0" xfId="18" applyNumberFormat="1" applyFont="1" applyFill="1" applyBorder="1" applyAlignment="1">
      <alignment horizontal="right" vertical="center" indent="1"/>
    </xf>
    <xf numFmtId="183" fontId="30" fillId="0" borderId="0" xfId="17" applyNumberFormat="1" applyFont="1" applyFill="1" applyBorder="1" applyAlignment="1">
      <alignment horizontal="right" vertical="center" indent="1"/>
    </xf>
    <xf numFmtId="180" fontId="28" fillId="0" borderId="3" xfId="18" applyNumberFormat="1" applyFont="1" applyFill="1" applyBorder="1" applyAlignment="1">
      <alignment horizontal="right" vertical="center" indent="1"/>
    </xf>
    <xf numFmtId="189" fontId="28" fillId="0" borderId="0" xfId="15" applyNumberFormat="1" applyFont="1" applyFill="1" applyBorder="1" applyAlignment="1">
      <alignment horizontal="right" vertical="center" indent="1" shrinkToFit="1"/>
    </xf>
    <xf numFmtId="0" fontId="28" fillId="0" borderId="0" xfId="18" applyNumberFormat="1" applyFont="1" applyFill="1" applyBorder="1" applyAlignment="1">
      <alignment horizontal="right" vertical="center" indent="1"/>
    </xf>
    <xf numFmtId="184" fontId="28" fillId="0" borderId="0" xfId="15" applyNumberFormat="1" applyFont="1" applyFill="1" applyBorder="1" applyAlignment="1">
      <alignment horizontal="right" vertical="center" indent="1" shrinkToFit="1"/>
    </xf>
    <xf numFmtId="49" fontId="28" fillId="0" borderId="0" xfId="0" applyNumberFormat="1" applyFont="1" applyFill="1" applyBorder="1" applyAlignment="1">
      <alignment horizontal="right" vertical="center" indent="1"/>
    </xf>
    <xf numFmtId="183" fontId="28" fillId="0" borderId="0" xfId="15" applyNumberFormat="1" applyFont="1" applyFill="1" applyBorder="1" applyAlignment="1">
      <alignment horizontal="right" vertical="center" indent="1" shrinkToFit="1"/>
    </xf>
    <xf numFmtId="185" fontId="6" fillId="0" borderId="3" xfId="18" applyNumberFormat="1" applyFont="1" applyBorder="1" applyAlignment="1">
      <alignment horizontal="right" vertical="center" indent="1"/>
    </xf>
    <xf numFmtId="189" fontId="6" fillId="0" borderId="0" xfId="15" applyNumberFormat="1" applyFont="1" applyBorder="1" applyAlignment="1">
      <alignment horizontal="right" vertical="center" indent="1" shrinkToFit="1"/>
    </xf>
    <xf numFmtId="0" fontId="6" fillId="0" borderId="0" xfId="18" applyNumberFormat="1" applyFont="1" applyBorder="1" applyAlignment="1">
      <alignment horizontal="right" vertical="center" indent="1"/>
    </xf>
    <xf numFmtId="183" fontId="30" fillId="0" borderId="0" xfId="18" applyNumberFormat="1" applyFont="1" applyBorder="1" applyAlignment="1">
      <alignment horizontal="right" vertical="center" indent="1"/>
    </xf>
    <xf numFmtId="183" fontId="6" fillId="0" borderId="0" xfId="18" applyNumberFormat="1" applyFont="1" applyBorder="1" applyAlignment="1">
      <alignment horizontal="right" vertical="center" indent="1"/>
    </xf>
    <xf numFmtId="186" fontId="6" fillId="0" borderId="3" xfId="18" applyNumberFormat="1" applyFont="1" applyBorder="1" applyAlignment="1">
      <alignment horizontal="right" vertical="center" indent="1"/>
    </xf>
    <xf numFmtId="186" fontId="6" fillId="0" borderId="3" xfId="0" applyNumberFormat="1" applyFont="1" applyBorder="1" applyAlignment="1">
      <alignment horizontal="right" vertical="center" indent="1"/>
    </xf>
    <xf numFmtId="186" fontId="6" fillId="0" borderId="8" xfId="18" applyNumberFormat="1" applyFont="1" applyBorder="1" applyAlignment="1">
      <alignment horizontal="right" vertical="center" indent="1"/>
    </xf>
    <xf numFmtId="189" fontId="6" fillId="0" borderId="1" xfId="15" applyNumberFormat="1" applyFont="1" applyBorder="1" applyAlignment="1">
      <alignment horizontal="right" vertical="center" indent="1" shrinkToFit="1"/>
    </xf>
    <xf numFmtId="0" fontId="6" fillId="0" borderId="1" xfId="18" applyNumberFormat="1" applyFont="1" applyFill="1" applyBorder="1" applyAlignment="1">
      <alignment horizontal="right" vertical="center" indent="1"/>
    </xf>
    <xf numFmtId="182" fontId="6" fillId="0" borderId="1" xfId="0" applyNumberFormat="1" applyFont="1" applyFill="1" applyBorder="1" applyAlignment="1">
      <alignment horizontal="right" vertical="center" indent="1"/>
    </xf>
    <xf numFmtId="183" fontId="30" fillId="0" borderId="1" xfId="18" applyNumberFormat="1" applyFont="1" applyBorder="1" applyAlignment="1">
      <alignment horizontal="right" vertical="center" indent="1"/>
    </xf>
    <xf numFmtId="49" fontId="6" fillId="0" borderId="1" xfId="0" applyNumberFormat="1" applyFont="1" applyFill="1" applyBorder="1" applyAlignment="1">
      <alignment horizontal="right" vertical="center" indent="1"/>
    </xf>
    <xf numFmtId="0" fontId="1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 indent="3"/>
    </xf>
    <xf numFmtId="0" fontId="9" fillId="0" borderId="11" xfId="0" applyFont="1" applyBorder="1" applyAlignment="1" quotePrefix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 quotePrefix="1">
      <alignment horizontal="center" vertical="center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1" xfId="0" applyFont="1" applyFill="1" applyBorder="1" applyAlignment="1" quotePrefix="1">
      <alignment horizontal="right" vertical="center" shrinkToFit="1"/>
    </xf>
    <xf numFmtId="0" fontId="6" fillId="2" borderId="1" xfId="0" applyFont="1" applyFill="1" applyBorder="1" applyAlignment="1">
      <alignment horizontal="right" vertical="center" shrinkToFit="1"/>
    </xf>
    <xf numFmtId="0" fontId="16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 quotePrefix="1">
      <alignment horizontal="center" vertical="center" shrinkToFit="1"/>
    </xf>
    <xf numFmtId="0" fontId="6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 quotePrefix="1">
      <alignment horizontal="center" vertical="center" shrinkToFit="1"/>
    </xf>
    <xf numFmtId="0" fontId="6" fillId="2" borderId="4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 quotePrefix="1">
      <alignment horizontal="center" vertical="center" shrinkToFit="1"/>
    </xf>
    <xf numFmtId="0" fontId="6" fillId="2" borderId="1" xfId="0" applyFont="1" applyFill="1" applyBorder="1" applyAlignment="1" quotePrefix="1">
      <alignment horizontal="center" vertical="center" shrinkToFit="1"/>
    </xf>
    <xf numFmtId="0" fontId="6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4" xfId="0" applyFont="1" applyFill="1" applyBorder="1" applyAlignment="1" quotePrefix="1">
      <alignment horizontal="center" vertical="center" shrinkToFit="1"/>
    </xf>
    <xf numFmtId="9" fontId="6" fillId="2" borderId="4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8" xfId="0" applyFont="1" applyFill="1" applyBorder="1" applyAlignment="1" quotePrefix="1">
      <alignment horizontal="center" vertical="center" shrinkToFit="1"/>
    </xf>
    <xf numFmtId="0" fontId="9" fillId="2" borderId="1" xfId="0" applyFont="1" applyFill="1" applyBorder="1" applyAlignment="1" quotePrefix="1">
      <alignment horizontal="center" vertical="center" shrinkToFit="1"/>
    </xf>
    <xf numFmtId="0" fontId="9" fillId="2" borderId="0" xfId="0" applyFont="1" applyFill="1" applyAlignment="1">
      <alignment vertical="top"/>
    </xf>
    <xf numFmtId="0" fontId="9" fillId="2" borderId="4" xfId="0" applyFont="1" applyFill="1" applyBorder="1" applyAlignment="1">
      <alignment vertical="center" shrinkToFit="1"/>
    </xf>
    <xf numFmtId="9" fontId="9" fillId="2" borderId="4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 quotePrefix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41" fontId="12" fillId="2" borderId="0" xfId="17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41" fontId="9" fillId="2" borderId="5" xfId="17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/>
    </xf>
    <xf numFmtId="41" fontId="9" fillId="2" borderId="12" xfId="17" applyFont="1" applyFill="1" applyBorder="1" applyAlignment="1">
      <alignment horizontal="center" vertical="center" wrapText="1"/>
    </xf>
    <xf numFmtId="41" fontId="9" fillId="2" borderId="6" xfId="17" applyFont="1" applyFill="1" applyBorder="1" applyAlignment="1">
      <alignment horizontal="center" vertical="center" shrinkToFit="1"/>
    </xf>
    <xf numFmtId="41" fontId="9" fillId="2" borderId="0" xfId="17" applyFont="1" applyFill="1" applyBorder="1" applyAlignment="1">
      <alignment horizontal="center" vertical="center"/>
    </xf>
    <xf numFmtId="41" fontId="9" fillId="2" borderId="6" xfId="17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1" fontId="9" fillId="2" borderId="4" xfId="17" applyFont="1" applyFill="1" applyBorder="1" applyAlignment="1">
      <alignment horizontal="center" vertical="center"/>
    </xf>
    <xf numFmtId="41" fontId="9" fillId="2" borderId="3" xfId="17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41" fontId="9" fillId="2" borderId="9" xfId="17" applyFont="1" applyFill="1" applyBorder="1" applyAlignment="1">
      <alignment horizontal="center" vertical="center" shrinkToFit="1"/>
    </xf>
    <xf numFmtId="41" fontId="9" fillId="2" borderId="1" xfId="17" applyFont="1" applyFill="1" applyBorder="1" applyAlignment="1">
      <alignment horizontal="center" vertical="center"/>
    </xf>
    <xf numFmtId="41" fontId="9" fillId="2" borderId="7" xfId="17" applyFont="1" applyFill="1" applyBorder="1" applyAlignment="1">
      <alignment horizontal="center" vertical="center"/>
    </xf>
    <xf numFmtId="41" fontId="9" fillId="2" borderId="8" xfId="17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쉼표 [0]_02.토지및기후" xfId="18"/>
    <cellStyle name="콤마 [0]_5.연령별및성별인구(1-3)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7">
      <selection activeCell="C6" sqref="C6"/>
    </sheetView>
  </sheetViews>
  <sheetFormatPr defaultColWidth="8.88671875" defaultRowHeight="13.5"/>
  <cols>
    <col min="1" max="1" width="20.99609375" style="0" customWidth="1"/>
    <col min="2" max="2" width="17.6640625" style="0" customWidth="1"/>
    <col min="3" max="3" width="26.88671875" style="0" customWidth="1"/>
    <col min="4" max="4" width="21.88671875" style="0" customWidth="1"/>
    <col min="5" max="5" width="25.5546875" style="0" customWidth="1"/>
  </cols>
  <sheetData>
    <row r="1" spans="1:5" s="414" customFormat="1" ht="27" customHeight="1">
      <c r="A1" s="412" t="s">
        <v>746</v>
      </c>
      <c r="B1" s="413"/>
      <c r="C1" s="413"/>
      <c r="D1" s="413"/>
      <c r="E1" s="413"/>
    </row>
    <row r="2" spans="1:5" s="416" customFormat="1" ht="32.25" customHeight="1">
      <c r="A2" s="415" t="s">
        <v>691</v>
      </c>
      <c r="B2" s="415"/>
      <c r="C2" s="415"/>
      <c r="D2" s="415"/>
      <c r="E2" s="415"/>
    </row>
    <row r="3" spans="1:5" s="418" customFormat="1" ht="18" customHeight="1">
      <c r="A3" s="417"/>
      <c r="B3" s="417"/>
      <c r="C3" s="417"/>
      <c r="D3" s="417"/>
      <c r="E3" s="417"/>
    </row>
    <row r="4" spans="1:5" s="154" customFormat="1" ht="37.5" customHeight="1">
      <c r="A4" s="382" t="s">
        <v>547</v>
      </c>
      <c r="B4" s="384" t="s">
        <v>548</v>
      </c>
      <c r="C4" s="386" t="s">
        <v>734</v>
      </c>
      <c r="D4" s="387"/>
      <c r="E4" s="388" t="s">
        <v>549</v>
      </c>
    </row>
    <row r="5" spans="1:5" s="154" customFormat="1" ht="37.5" customHeight="1">
      <c r="A5" s="383"/>
      <c r="B5" s="385"/>
      <c r="C5" s="44" t="s">
        <v>529</v>
      </c>
      <c r="D5" s="45" t="s">
        <v>530</v>
      </c>
      <c r="E5" s="389"/>
    </row>
    <row r="6" spans="1:5" s="154" customFormat="1" ht="63.75" customHeight="1">
      <c r="A6" s="243" t="s">
        <v>692</v>
      </c>
      <c r="B6" s="147" t="s">
        <v>531</v>
      </c>
      <c r="C6" s="247" t="s">
        <v>532</v>
      </c>
      <c r="D6" s="245" t="s">
        <v>533</v>
      </c>
      <c r="E6" s="378" t="s">
        <v>534</v>
      </c>
    </row>
    <row r="7" spans="1:5" s="154" customFormat="1" ht="63.75" customHeight="1">
      <c r="A7" s="244" t="s">
        <v>535</v>
      </c>
      <c r="B7" s="147" t="s">
        <v>536</v>
      </c>
      <c r="C7" s="247" t="s">
        <v>550</v>
      </c>
      <c r="D7" s="245" t="s">
        <v>537</v>
      </c>
      <c r="E7" s="379"/>
    </row>
    <row r="8" spans="1:5" s="154" customFormat="1" ht="63.75" customHeight="1">
      <c r="A8" s="217"/>
      <c r="B8" s="43" t="s">
        <v>538</v>
      </c>
      <c r="C8" s="248" t="s">
        <v>539</v>
      </c>
      <c r="D8" s="245" t="s">
        <v>540</v>
      </c>
      <c r="E8" s="380" t="s">
        <v>541</v>
      </c>
    </row>
    <row r="9" spans="1:5" s="154" customFormat="1" ht="63.75" customHeight="1">
      <c r="A9" s="218"/>
      <c r="B9" s="210" t="s">
        <v>542</v>
      </c>
      <c r="C9" s="249" t="s">
        <v>543</v>
      </c>
      <c r="D9" s="246" t="s">
        <v>544</v>
      </c>
      <c r="E9" s="381"/>
    </row>
    <row r="10" spans="1:5" s="154" customFormat="1" ht="18" customHeight="1">
      <c r="A10" s="29" t="s">
        <v>545</v>
      </c>
      <c r="E10" s="219" t="s">
        <v>259</v>
      </c>
    </row>
    <row r="11" spans="1:5" s="154" customFormat="1" ht="23.25" customHeight="1">
      <c r="A11" s="377" t="s">
        <v>546</v>
      </c>
      <c r="B11" s="377"/>
      <c r="C11" s="377"/>
      <c r="D11" s="377"/>
      <c r="E11" s="377"/>
    </row>
    <row r="12" s="1" customFormat="1" ht="13.5"/>
    <row r="13" s="1" customFormat="1" ht="13.5"/>
    <row r="14" s="1" customFormat="1" ht="13.5"/>
    <row r="15" s="1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</sheetData>
  <mergeCells count="9">
    <mergeCell ref="A1:E1"/>
    <mergeCell ref="A2:E2"/>
    <mergeCell ref="A11:E11"/>
    <mergeCell ref="E6:E7"/>
    <mergeCell ref="E8:E9"/>
    <mergeCell ref="A4:A5"/>
    <mergeCell ref="B4:B5"/>
    <mergeCell ref="C4:D4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E11" sqref="E11"/>
    </sheetView>
  </sheetViews>
  <sheetFormatPr defaultColWidth="8.88671875" defaultRowHeight="13.5"/>
  <cols>
    <col min="1" max="1" width="15.6640625" style="0" customWidth="1"/>
    <col min="2" max="4" width="11.4453125" style="0" customWidth="1"/>
    <col min="5" max="10" width="11.4453125" style="107" customWidth="1"/>
    <col min="11" max="11" width="14.4453125" style="0" customWidth="1"/>
  </cols>
  <sheetData>
    <row r="1" spans="1:13" s="3" customFormat="1" ht="32.25" customHeight="1">
      <c r="A1" s="415" t="s">
        <v>741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5:11" s="519" customFormat="1" ht="18" customHeight="1">
      <c r="E2" s="520"/>
      <c r="F2" s="520"/>
      <c r="G2" s="520"/>
      <c r="H2" s="520"/>
      <c r="I2" s="521"/>
      <c r="J2" s="521"/>
      <c r="K2" s="522"/>
    </row>
    <row r="3" spans="1:11" s="433" customFormat="1" ht="21.75" customHeight="1">
      <c r="A3" s="523" t="s">
        <v>740</v>
      </c>
      <c r="B3" s="408" t="s">
        <v>714</v>
      </c>
      <c r="C3" s="409"/>
      <c r="D3" s="410"/>
      <c r="E3" s="524" t="s">
        <v>225</v>
      </c>
      <c r="F3" s="524"/>
      <c r="G3" s="524"/>
      <c r="H3" s="524"/>
      <c r="I3" s="524"/>
      <c r="J3" s="524"/>
      <c r="K3" s="525" t="s">
        <v>715</v>
      </c>
    </row>
    <row r="4" spans="1:11" s="433" customFormat="1" ht="21.75" customHeight="1">
      <c r="A4" s="526"/>
      <c r="B4" s="527"/>
      <c r="C4" s="527"/>
      <c r="D4" s="528"/>
      <c r="E4" s="529"/>
      <c r="F4" s="515"/>
      <c r="G4" s="530"/>
      <c r="H4" s="531"/>
      <c r="I4" s="532"/>
      <c r="J4" s="532"/>
      <c r="K4" s="533"/>
    </row>
    <row r="5" spans="1:11" s="433" customFormat="1" ht="21.75" customHeight="1">
      <c r="A5" s="526"/>
      <c r="B5" s="527" t="s">
        <v>238</v>
      </c>
      <c r="C5" s="7" t="s">
        <v>234</v>
      </c>
      <c r="D5" s="7" t="s">
        <v>235</v>
      </c>
      <c r="E5" s="534" t="s">
        <v>226</v>
      </c>
      <c r="F5" s="471" t="s">
        <v>227</v>
      </c>
      <c r="G5" s="471" t="s">
        <v>228</v>
      </c>
      <c r="H5" s="531" t="s">
        <v>141</v>
      </c>
      <c r="I5" s="141" t="s">
        <v>240</v>
      </c>
      <c r="J5" s="141" t="s">
        <v>739</v>
      </c>
      <c r="K5" s="533"/>
    </row>
    <row r="6" spans="1:11" s="433" customFormat="1" ht="21.75" customHeight="1">
      <c r="A6" s="535"/>
      <c r="B6" s="536"/>
      <c r="C6" s="16" t="s">
        <v>236</v>
      </c>
      <c r="D6" s="16" t="s">
        <v>237</v>
      </c>
      <c r="E6" s="504" t="s">
        <v>142</v>
      </c>
      <c r="F6" s="505" t="s">
        <v>229</v>
      </c>
      <c r="G6" s="506" t="s">
        <v>230</v>
      </c>
      <c r="H6" s="537" t="s">
        <v>143</v>
      </c>
      <c r="I6" s="537" t="s">
        <v>144</v>
      </c>
      <c r="J6" s="537" t="s">
        <v>145</v>
      </c>
      <c r="K6" s="538"/>
    </row>
    <row r="7" spans="1:11" s="78" customFormat="1" ht="26.25" customHeight="1">
      <c r="A7" s="115" t="s">
        <v>709</v>
      </c>
      <c r="B7" s="133">
        <v>99.6</v>
      </c>
      <c r="C7" s="49" t="s">
        <v>239</v>
      </c>
      <c r="D7" s="22" t="s">
        <v>239</v>
      </c>
      <c r="E7" s="116">
        <v>51</v>
      </c>
      <c r="F7" s="116">
        <v>6</v>
      </c>
      <c r="G7" s="116">
        <v>45</v>
      </c>
      <c r="H7" s="117">
        <v>13.762671999999998</v>
      </c>
      <c r="I7" s="116">
        <v>1997</v>
      </c>
      <c r="J7" s="288">
        <v>5108</v>
      </c>
      <c r="K7" s="293" t="s">
        <v>709</v>
      </c>
    </row>
    <row r="8" spans="1:11" s="78" customFormat="1" ht="26.25" customHeight="1">
      <c r="A8" s="22" t="s">
        <v>710</v>
      </c>
      <c r="B8" s="133">
        <v>99.6</v>
      </c>
      <c r="C8" s="49" t="s">
        <v>239</v>
      </c>
      <c r="D8" s="22" t="s">
        <v>239</v>
      </c>
      <c r="E8" s="116">
        <v>51</v>
      </c>
      <c r="F8" s="116">
        <v>6</v>
      </c>
      <c r="G8" s="116">
        <v>45</v>
      </c>
      <c r="H8" s="117">
        <v>13.791</v>
      </c>
      <c r="I8" s="116">
        <v>2114</v>
      </c>
      <c r="J8" s="289">
        <v>5259</v>
      </c>
      <c r="K8" s="50" t="s">
        <v>710</v>
      </c>
    </row>
    <row r="9" spans="1:11" s="78" customFormat="1" ht="26.25" customHeight="1">
      <c r="A9" s="22" t="s">
        <v>711</v>
      </c>
      <c r="B9" s="133">
        <v>99.6</v>
      </c>
      <c r="C9" s="49" t="s">
        <v>239</v>
      </c>
      <c r="D9" s="22" t="s">
        <v>239</v>
      </c>
      <c r="E9" s="116">
        <v>51</v>
      </c>
      <c r="F9" s="116">
        <v>6</v>
      </c>
      <c r="G9" s="116">
        <v>45</v>
      </c>
      <c r="H9" s="117">
        <v>13.791</v>
      </c>
      <c r="I9" s="116">
        <v>2211</v>
      </c>
      <c r="J9" s="289">
        <v>5545</v>
      </c>
      <c r="K9" s="50" t="s">
        <v>711</v>
      </c>
    </row>
    <row r="10" spans="1:11" s="78" customFormat="1" ht="26.25" customHeight="1">
      <c r="A10" s="115" t="s">
        <v>712</v>
      </c>
      <c r="B10" s="133">
        <v>207.3</v>
      </c>
      <c r="C10" s="49" t="s">
        <v>239</v>
      </c>
      <c r="D10" s="22" t="s">
        <v>239</v>
      </c>
      <c r="E10" s="116">
        <v>51</v>
      </c>
      <c r="F10" s="116">
        <v>6</v>
      </c>
      <c r="G10" s="116">
        <v>45</v>
      </c>
      <c r="H10" s="117">
        <v>13.791</v>
      </c>
      <c r="I10" s="116">
        <v>2221</v>
      </c>
      <c r="J10" s="289">
        <v>5197</v>
      </c>
      <c r="K10" s="118" t="s">
        <v>712</v>
      </c>
    </row>
    <row r="11" spans="1:11" s="123" customFormat="1" ht="26.25" customHeight="1">
      <c r="A11" s="119" t="s">
        <v>713</v>
      </c>
      <c r="B11" s="134">
        <v>240.61</v>
      </c>
      <c r="C11" s="137" t="s">
        <v>239</v>
      </c>
      <c r="D11" s="138" t="s">
        <v>239</v>
      </c>
      <c r="E11" s="120">
        <f>SUM(E13:E19)</f>
        <v>51</v>
      </c>
      <c r="F11" s="120">
        <f>SUM(F13:F19)</f>
        <v>6</v>
      </c>
      <c r="G11" s="120">
        <f>SUM(G13:G19)</f>
        <v>45</v>
      </c>
      <c r="H11" s="121">
        <v>13.792</v>
      </c>
      <c r="I11" s="120">
        <v>2079</v>
      </c>
      <c r="J11" s="290">
        <v>4842</v>
      </c>
      <c r="K11" s="122" t="s">
        <v>713</v>
      </c>
    </row>
    <row r="12" spans="1:11" s="125" customFormat="1" ht="26.25" customHeight="1">
      <c r="A12" s="67" t="s">
        <v>263</v>
      </c>
      <c r="B12" s="135">
        <f>SUM(C12:D12)</f>
        <v>240.61</v>
      </c>
      <c r="C12" s="135">
        <v>150.06</v>
      </c>
      <c r="D12" s="124">
        <v>90.55</v>
      </c>
      <c r="E12" s="139">
        <f>SUM(E13:E20)</f>
        <v>51</v>
      </c>
      <c r="F12" s="139">
        <f>SUM(F13:F20)</f>
        <v>6</v>
      </c>
      <c r="G12" s="139">
        <f>SUM(G13:G20)</f>
        <v>45</v>
      </c>
      <c r="H12" s="140">
        <v>13.792</v>
      </c>
      <c r="I12" s="139">
        <f>SUM(I13:I19)</f>
        <v>2116</v>
      </c>
      <c r="J12" s="291">
        <f>SUM(J13:J19)</f>
        <v>4899</v>
      </c>
      <c r="K12" s="294" t="s">
        <v>263</v>
      </c>
    </row>
    <row r="13" spans="1:11" s="78" customFormat="1" ht="26.25" customHeight="1">
      <c r="A13" s="39" t="s">
        <v>702</v>
      </c>
      <c r="B13" s="41" t="s">
        <v>239</v>
      </c>
      <c r="C13" s="41" t="s">
        <v>239</v>
      </c>
      <c r="D13" s="39" t="s">
        <v>239</v>
      </c>
      <c r="E13" s="89">
        <v>2</v>
      </c>
      <c r="F13" s="89">
        <v>1</v>
      </c>
      <c r="G13" s="89">
        <v>1</v>
      </c>
      <c r="H13" s="117">
        <v>0.518</v>
      </c>
      <c r="I13" s="89">
        <v>60</v>
      </c>
      <c r="J13" s="292">
        <v>150</v>
      </c>
      <c r="K13" s="38" t="s">
        <v>269</v>
      </c>
    </row>
    <row r="14" spans="1:11" s="78" customFormat="1" ht="26.25" customHeight="1">
      <c r="A14" s="39" t="s">
        <v>703</v>
      </c>
      <c r="B14" s="41" t="s">
        <v>239</v>
      </c>
      <c r="C14" s="41" t="s">
        <v>239</v>
      </c>
      <c r="D14" s="39" t="s">
        <v>239</v>
      </c>
      <c r="E14" s="126" t="s">
        <v>231</v>
      </c>
      <c r="F14" s="126" t="s">
        <v>231</v>
      </c>
      <c r="G14" s="126" t="s">
        <v>231</v>
      </c>
      <c r="H14" s="126" t="s">
        <v>231</v>
      </c>
      <c r="I14" s="126" t="s">
        <v>231</v>
      </c>
      <c r="J14" s="126" t="s">
        <v>267</v>
      </c>
      <c r="K14" s="38" t="s">
        <v>270</v>
      </c>
    </row>
    <row r="15" spans="1:11" s="78" customFormat="1" ht="26.25" customHeight="1">
      <c r="A15" s="39" t="s">
        <v>704</v>
      </c>
      <c r="B15" s="41" t="s">
        <v>239</v>
      </c>
      <c r="C15" s="41" t="s">
        <v>239</v>
      </c>
      <c r="D15" s="39" t="s">
        <v>239</v>
      </c>
      <c r="E15" s="89">
        <v>1</v>
      </c>
      <c r="F15" s="126" t="s">
        <v>231</v>
      </c>
      <c r="G15" s="89">
        <v>1</v>
      </c>
      <c r="H15" s="117">
        <v>0.003</v>
      </c>
      <c r="I15" s="126" t="s">
        <v>231</v>
      </c>
      <c r="J15" s="126" t="s">
        <v>267</v>
      </c>
      <c r="K15" s="114" t="s">
        <v>271</v>
      </c>
    </row>
    <row r="16" spans="1:11" s="78" customFormat="1" ht="26.25" customHeight="1">
      <c r="A16" s="39" t="s">
        <v>705</v>
      </c>
      <c r="B16" s="41" t="s">
        <v>239</v>
      </c>
      <c r="C16" s="41" t="s">
        <v>239</v>
      </c>
      <c r="D16" s="39" t="s">
        <v>239</v>
      </c>
      <c r="E16" s="89">
        <v>1</v>
      </c>
      <c r="F16" s="126" t="s">
        <v>231</v>
      </c>
      <c r="G16" s="89">
        <v>1</v>
      </c>
      <c r="H16" s="117">
        <v>0.024</v>
      </c>
      <c r="I16" s="126" t="s">
        <v>231</v>
      </c>
      <c r="J16" s="126" t="s">
        <v>267</v>
      </c>
      <c r="K16" s="114" t="s">
        <v>272</v>
      </c>
    </row>
    <row r="17" spans="1:11" s="78" customFormat="1" ht="26.25" customHeight="1">
      <c r="A17" s="39" t="s">
        <v>706</v>
      </c>
      <c r="B17" s="41" t="s">
        <v>239</v>
      </c>
      <c r="C17" s="41" t="s">
        <v>239</v>
      </c>
      <c r="D17" s="39" t="s">
        <v>239</v>
      </c>
      <c r="E17" s="89">
        <v>3</v>
      </c>
      <c r="F17" s="126" t="s">
        <v>231</v>
      </c>
      <c r="G17" s="89">
        <v>3</v>
      </c>
      <c r="H17" s="117">
        <v>0.163</v>
      </c>
      <c r="I17" s="126" t="s">
        <v>231</v>
      </c>
      <c r="J17" s="126" t="s">
        <v>267</v>
      </c>
      <c r="K17" s="114" t="s">
        <v>273</v>
      </c>
    </row>
    <row r="18" spans="1:11" s="78" customFormat="1" ht="26.25" customHeight="1">
      <c r="A18" s="39" t="s">
        <v>707</v>
      </c>
      <c r="B18" s="41" t="s">
        <v>239</v>
      </c>
      <c r="C18" s="41" t="s">
        <v>239</v>
      </c>
      <c r="D18" s="39" t="s">
        <v>239</v>
      </c>
      <c r="E18" s="89">
        <v>42</v>
      </c>
      <c r="F18" s="89">
        <v>4</v>
      </c>
      <c r="G18" s="89">
        <v>38</v>
      </c>
      <c r="H18" s="127">
        <v>7.055</v>
      </c>
      <c r="I18" s="116">
        <v>1331</v>
      </c>
      <c r="J18" s="116">
        <v>3023</v>
      </c>
      <c r="K18" s="114" t="s">
        <v>274</v>
      </c>
    </row>
    <row r="19" spans="1:11" s="78" customFormat="1" ht="26.25" customHeight="1">
      <c r="A19" s="205" t="s">
        <v>708</v>
      </c>
      <c r="B19" s="136" t="s">
        <v>239</v>
      </c>
      <c r="C19" s="136" t="s">
        <v>239</v>
      </c>
      <c r="D19" s="205" t="s">
        <v>239</v>
      </c>
      <c r="E19" s="206">
        <v>2</v>
      </c>
      <c r="F19" s="206">
        <v>1</v>
      </c>
      <c r="G19" s="207">
        <v>1</v>
      </c>
      <c r="H19" s="208">
        <v>6.028</v>
      </c>
      <c r="I19" s="144">
        <v>725</v>
      </c>
      <c r="J19" s="144">
        <v>1726</v>
      </c>
      <c r="K19" s="209" t="s">
        <v>275</v>
      </c>
    </row>
    <row r="20" spans="1:11" s="100" customFormat="1" ht="15.75" customHeight="1">
      <c r="A20" s="63" t="s">
        <v>232</v>
      </c>
      <c r="B20" s="63"/>
      <c r="C20" s="63"/>
      <c r="D20" s="63"/>
      <c r="E20" s="66"/>
      <c r="F20" s="66"/>
      <c r="G20" s="66"/>
      <c r="H20" s="66"/>
      <c r="I20" s="128"/>
      <c r="J20" s="129"/>
      <c r="K20" s="130" t="s">
        <v>233</v>
      </c>
    </row>
    <row r="21" spans="1:11" s="100" customFormat="1" ht="15.75" customHeight="1">
      <c r="A21" s="131" t="s">
        <v>256</v>
      </c>
      <c r="B21" s="131"/>
      <c r="C21" s="131"/>
      <c r="D21" s="131"/>
      <c r="E21" s="66"/>
      <c r="F21" s="66"/>
      <c r="G21" s="66"/>
      <c r="H21" s="132"/>
      <c r="I21" s="66"/>
      <c r="J21" s="129"/>
      <c r="K21" s="130" t="s">
        <v>742</v>
      </c>
    </row>
    <row r="22" spans="1:11" s="105" customFormat="1" ht="13.5">
      <c r="A22" s="101"/>
      <c r="B22" s="101"/>
      <c r="C22" s="101"/>
      <c r="D22" s="101"/>
      <c r="E22" s="102"/>
      <c r="F22" s="102"/>
      <c r="G22" s="102"/>
      <c r="H22" s="106"/>
      <c r="I22" s="103"/>
      <c r="J22" s="104"/>
      <c r="K22" s="101"/>
    </row>
    <row r="23" spans="5:10" s="101" customFormat="1" ht="13.5">
      <c r="E23" s="102"/>
      <c r="F23" s="102"/>
      <c r="G23" s="102"/>
      <c r="H23" s="102"/>
      <c r="I23" s="102"/>
      <c r="J23" s="102"/>
    </row>
    <row r="24" spans="5:10" s="101" customFormat="1" ht="13.5">
      <c r="E24" s="102"/>
      <c r="F24" s="102"/>
      <c r="G24" s="102"/>
      <c r="H24" s="102"/>
      <c r="I24" s="102"/>
      <c r="J24" s="102"/>
    </row>
  </sheetData>
  <mergeCells count="5">
    <mergeCell ref="A1:M1"/>
    <mergeCell ref="E3:J3"/>
    <mergeCell ref="B3:D3"/>
    <mergeCell ref="A3:A6"/>
    <mergeCell ref="K3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0" sqref="C10"/>
    </sheetView>
  </sheetViews>
  <sheetFormatPr defaultColWidth="8.88671875" defaultRowHeight="13.5"/>
  <cols>
    <col min="1" max="1" width="15.6640625" style="0" customWidth="1"/>
    <col min="2" max="2" width="38.3359375" style="0" customWidth="1"/>
    <col min="3" max="5" width="13.21484375" style="107" customWidth="1"/>
    <col min="6" max="6" width="17.21484375" style="107" customWidth="1"/>
    <col min="7" max="7" width="14.6640625" style="0" customWidth="1"/>
  </cols>
  <sheetData>
    <row r="1" spans="1:7" s="540" customFormat="1" ht="32.25" customHeight="1">
      <c r="A1" s="539" t="s">
        <v>718</v>
      </c>
      <c r="B1" s="539"/>
      <c r="C1" s="539"/>
      <c r="D1" s="539"/>
      <c r="E1" s="539"/>
      <c r="F1" s="539"/>
      <c r="G1" s="539"/>
    </row>
    <row r="2" spans="1:7" s="491" customFormat="1" ht="18" customHeight="1">
      <c r="A2" s="541" t="s">
        <v>146</v>
      </c>
      <c r="B2" s="541"/>
      <c r="C2" s="542"/>
      <c r="D2" s="542" t="s">
        <v>147</v>
      </c>
      <c r="E2" s="542" t="s">
        <v>147</v>
      </c>
      <c r="F2" s="542" t="s">
        <v>148</v>
      </c>
      <c r="G2" s="543" t="s">
        <v>241</v>
      </c>
    </row>
    <row r="3" spans="1:7" s="434" customFormat="1" ht="25.5" customHeight="1">
      <c r="A3" s="421" t="s">
        <v>149</v>
      </c>
      <c r="B3" s="420" t="s">
        <v>150</v>
      </c>
      <c r="C3" s="420" t="s">
        <v>151</v>
      </c>
      <c r="D3" s="146" t="s">
        <v>257</v>
      </c>
      <c r="E3" s="146" t="s">
        <v>258</v>
      </c>
      <c r="F3" s="469" t="s">
        <v>152</v>
      </c>
      <c r="G3" s="436" t="s">
        <v>242</v>
      </c>
    </row>
    <row r="4" spans="1:7" s="434" customFormat="1" ht="25.5" customHeight="1">
      <c r="A4" s="530"/>
      <c r="B4" s="530" t="s">
        <v>153</v>
      </c>
      <c r="C4" s="544" t="s">
        <v>143</v>
      </c>
      <c r="D4" s="515" t="s">
        <v>144</v>
      </c>
      <c r="E4" s="545" t="s">
        <v>154</v>
      </c>
      <c r="F4" s="517" t="s">
        <v>155</v>
      </c>
      <c r="G4" s="545"/>
    </row>
    <row r="5" spans="1:7" s="52" customFormat="1" ht="27" customHeight="1">
      <c r="A5" s="242" t="s">
        <v>633</v>
      </c>
      <c r="B5" s="109" t="s">
        <v>157</v>
      </c>
      <c r="C5" s="142">
        <f>SUM(C6:C17)</f>
        <v>12684133</v>
      </c>
      <c r="D5" s="143">
        <f>SUM(D6,D8,D10,D12,D14,D16)</f>
        <v>2116</v>
      </c>
      <c r="E5" s="139">
        <f>SUM(E6:E17)</f>
        <v>4899</v>
      </c>
      <c r="F5" s="139">
        <f>SUM(F6:F16)</f>
        <v>9</v>
      </c>
      <c r="G5" s="110" t="s">
        <v>158</v>
      </c>
    </row>
    <row r="6" spans="1:7" s="29" customFormat="1" ht="27" customHeight="1">
      <c r="A6" s="22" t="s">
        <v>159</v>
      </c>
      <c r="B6" s="327" t="s">
        <v>243</v>
      </c>
      <c r="C6" s="116">
        <v>517696</v>
      </c>
      <c r="D6" s="49">
        <v>60</v>
      </c>
      <c r="E6" s="116">
        <v>150</v>
      </c>
      <c r="F6" s="49">
        <v>3</v>
      </c>
      <c r="G6" s="50" t="s">
        <v>244</v>
      </c>
    </row>
    <row r="7" spans="1:7" s="29" customFormat="1" ht="27" customHeight="1">
      <c r="A7" s="22" t="s">
        <v>634</v>
      </c>
      <c r="B7" s="327" t="s">
        <v>245</v>
      </c>
      <c r="C7" s="116"/>
      <c r="D7" s="49"/>
      <c r="E7" s="116"/>
      <c r="F7" s="49"/>
      <c r="G7" s="50"/>
    </row>
    <row r="8" spans="1:7" s="29" customFormat="1" ht="27" customHeight="1">
      <c r="A8" s="22" t="s">
        <v>635</v>
      </c>
      <c r="B8" s="327" t="s">
        <v>160</v>
      </c>
      <c r="C8" s="116">
        <v>5999178</v>
      </c>
      <c r="D8" s="49">
        <v>725</v>
      </c>
      <c r="E8" s="116">
        <v>1726</v>
      </c>
      <c r="F8" s="49" t="s">
        <v>246</v>
      </c>
      <c r="G8" s="50" t="s">
        <v>161</v>
      </c>
    </row>
    <row r="9" spans="1:7" s="29" customFormat="1" ht="27" customHeight="1">
      <c r="A9" s="22" t="s">
        <v>636</v>
      </c>
      <c r="B9" s="327" t="s">
        <v>247</v>
      </c>
      <c r="C9" s="116"/>
      <c r="D9" s="49"/>
      <c r="E9" s="116"/>
      <c r="F9" s="133"/>
      <c r="G9" s="50"/>
    </row>
    <row r="10" spans="1:7" s="29" customFormat="1" ht="27" customHeight="1">
      <c r="A10" s="22" t="s">
        <v>637</v>
      </c>
      <c r="B10" s="327" t="s">
        <v>162</v>
      </c>
      <c r="C10" s="116">
        <v>1251698</v>
      </c>
      <c r="D10" s="49">
        <v>869</v>
      </c>
      <c r="E10" s="116">
        <v>2075</v>
      </c>
      <c r="F10" s="49" t="s">
        <v>246</v>
      </c>
      <c r="G10" s="50" t="s">
        <v>163</v>
      </c>
    </row>
    <row r="11" spans="1:7" s="29" customFormat="1" ht="27" customHeight="1">
      <c r="A11" s="22" t="s">
        <v>638</v>
      </c>
      <c r="B11" s="327" t="s">
        <v>248</v>
      </c>
      <c r="C11" s="116"/>
      <c r="D11" s="49"/>
      <c r="E11" s="116" t="s">
        <v>249</v>
      </c>
      <c r="F11" s="49"/>
      <c r="G11" s="50"/>
    </row>
    <row r="12" spans="1:7" s="29" customFormat="1" ht="27" customHeight="1">
      <c r="A12" s="22" t="s">
        <v>639</v>
      </c>
      <c r="B12" s="327" t="s">
        <v>164</v>
      </c>
      <c r="C12" s="116">
        <v>4178470</v>
      </c>
      <c r="D12" s="49">
        <v>447</v>
      </c>
      <c r="E12" s="116">
        <v>922</v>
      </c>
      <c r="F12" s="49">
        <v>1</v>
      </c>
      <c r="G12" s="50" t="s">
        <v>165</v>
      </c>
    </row>
    <row r="13" spans="1:7" s="29" customFormat="1" ht="27" customHeight="1">
      <c r="A13" s="22" t="s">
        <v>640</v>
      </c>
      <c r="B13" s="327" t="s">
        <v>250</v>
      </c>
      <c r="C13" s="116"/>
      <c r="D13" s="49"/>
      <c r="E13" s="116" t="s">
        <v>249</v>
      </c>
      <c r="F13" s="49"/>
      <c r="G13" s="50"/>
    </row>
    <row r="14" spans="1:7" s="29" customFormat="1" ht="27" customHeight="1">
      <c r="A14" s="22" t="s">
        <v>166</v>
      </c>
      <c r="B14" s="327" t="s">
        <v>167</v>
      </c>
      <c r="C14" s="116">
        <v>611240</v>
      </c>
      <c r="D14" s="49">
        <v>12</v>
      </c>
      <c r="E14" s="116">
        <v>20</v>
      </c>
      <c r="F14" s="49">
        <v>3</v>
      </c>
      <c r="G14" s="50" t="s">
        <v>251</v>
      </c>
    </row>
    <row r="15" spans="1:7" s="29" customFormat="1" ht="27" customHeight="1">
      <c r="A15" s="22" t="s">
        <v>641</v>
      </c>
      <c r="B15" s="327" t="s">
        <v>252</v>
      </c>
      <c r="C15" s="116"/>
      <c r="D15" s="49"/>
      <c r="E15" s="116"/>
      <c r="F15" s="49"/>
      <c r="G15" s="50"/>
    </row>
    <row r="16" spans="1:7" s="29" customFormat="1" ht="27" customHeight="1">
      <c r="A16" s="22" t="s">
        <v>168</v>
      </c>
      <c r="B16" s="327" t="s">
        <v>169</v>
      </c>
      <c r="C16" s="116">
        <v>125851</v>
      </c>
      <c r="D16" s="49">
        <v>3</v>
      </c>
      <c r="E16" s="116">
        <v>6</v>
      </c>
      <c r="F16" s="49">
        <v>2</v>
      </c>
      <c r="G16" s="50" t="s">
        <v>170</v>
      </c>
    </row>
    <row r="17" spans="1:7" s="29" customFormat="1" ht="27" customHeight="1">
      <c r="A17" s="42" t="s">
        <v>642</v>
      </c>
      <c r="B17" s="328" t="s">
        <v>253</v>
      </c>
      <c r="C17" s="144"/>
      <c r="D17" s="46"/>
      <c r="E17" s="144"/>
      <c r="F17" s="46"/>
      <c r="G17" s="51"/>
    </row>
    <row r="18" spans="1:7" s="29" customFormat="1" ht="15.75" customHeight="1">
      <c r="A18" s="29" t="s">
        <v>716</v>
      </c>
      <c r="C18" s="57"/>
      <c r="D18" s="57"/>
      <c r="E18" s="128"/>
      <c r="F18" s="129"/>
      <c r="G18" s="130" t="s">
        <v>254</v>
      </c>
    </row>
    <row r="19" spans="1:7" s="29" customFormat="1" ht="15.75" customHeight="1">
      <c r="A19" s="411" t="s">
        <v>717</v>
      </c>
      <c r="B19" s="411"/>
      <c r="C19" s="57"/>
      <c r="D19" s="57"/>
      <c r="E19" s="57"/>
      <c r="F19" s="57"/>
      <c r="G19" s="145" t="s">
        <v>255</v>
      </c>
    </row>
    <row r="20" spans="3:6" s="1" customFormat="1" ht="13.5">
      <c r="C20" s="111"/>
      <c r="D20" s="111"/>
      <c r="E20" s="111"/>
      <c r="F20" s="111"/>
    </row>
    <row r="21" spans="3:6" s="1" customFormat="1" ht="13.5">
      <c r="C21" s="111"/>
      <c r="D21" s="111"/>
      <c r="E21" s="111"/>
      <c r="F21" s="111"/>
    </row>
    <row r="22" spans="3:6" s="1" customFormat="1" ht="13.5">
      <c r="C22" s="111"/>
      <c r="D22" s="111"/>
      <c r="E22" s="111"/>
      <c r="F22" s="111"/>
    </row>
    <row r="23" spans="3:6" s="1" customFormat="1" ht="13.5">
      <c r="C23" s="111"/>
      <c r="D23" s="111"/>
      <c r="E23" s="111"/>
      <c r="F23" s="111"/>
    </row>
    <row r="24" spans="3:6" s="1" customFormat="1" ht="13.5">
      <c r="C24" s="111"/>
      <c r="D24" s="111"/>
      <c r="E24" s="111"/>
      <c r="F24" s="111"/>
    </row>
    <row r="25" spans="3:6" s="1" customFormat="1" ht="15" customHeight="1">
      <c r="C25" s="111"/>
      <c r="D25" s="111"/>
      <c r="E25" s="111"/>
      <c r="F25" s="111"/>
    </row>
    <row r="26" spans="3:6" s="1" customFormat="1" ht="13.5">
      <c r="C26" s="111"/>
      <c r="D26" s="111"/>
      <c r="E26" s="111"/>
      <c r="F26" s="111"/>
    </row>
  </sheetData>
  <mergeCells count="2">
    <mergeCell ref="A19:B19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8"/>
  <sheetViews>
    <sheetView tabSelected="1" workbookViewId="0" topLeftCell="A1">
      <selection activeCell="C8" sqref="C8"/>
    </sheetView>
  </sheetViews>
  <sheetFormatPr defaultColWidth="8.88671875" defaultRowHeight="13.5"/>
  <cols>
    <col min="1" max="1" width="25.88671875" style="107" customWidth="1"/>
    <col min="2" max="2" width="25.4453125" style="107" customWidth="1"/>
    <col min="3" max="3" width="18.77734375" style="0" customWidth="1"/>
    <col min="4" max="4" width="22.6640625" style="107" customWidth="1"/>
    <col min="5" max="5" width="22.99609375" style="107" customWidth="1"/>
    <col min="6" max="6" width="25.21484375" style="107" customWidth="1"/>
  </cols>
  <sheetData>
    <row r="1" spans="1:6" s="547" customFormat="1" ht="32.25" customHeight="1">
      <c r="A1" s="546" t="s">
        <v>743</v>
      </c>
      <c r="B1" s="415"/>
      <c r="C1" s="415"/>
      <c r="D1" s="415"/>
      <c r="E1" s="415"/>
      <c r="F1" s="415"/>
    </row>
    <row r="2" spans="2:3" s="547" customFormat="1" ht="9.75" customHeight="1">
      <c r="B2" s="548"/>
      <c r="C2" s="549"/>
    </row>
    <row r="3" spans="1:6" s="6" customFormat="1" ht="18" customHeight="1">
      <c r="A3" s="550" t="s">
        <v>171</v>
      </c>
      <c r="B3" s="551"/>
      <c r="C3" s="420" t="s">
        <v>172</v>
      </c>
      <c r="D3" s="436" t="s">
        <v>719</v>
      </c>
      <c r="E3" s="552" t="s">
        <v>173</v>
      </c>
      <c r="F3" s="551"/>
    </row>
    <row r="4" spans="1:6" s="6" customFormat="1" ht="18" customHeight="1">
      <c r="A4" s="553" t="s">
        <v>174</v>
      </c>
      <c r="B4" s="553"/>
      <c r="C4" s="431" t="s">
        <v>744</v>
      </c>
      <c r="D4" s="442" t="s">
        <v>143</v>
      </c>
      <c r="E4" s="554" t="s">
        <v>745</v>
      </c>
      <c r="F4" s="553"/>
    </row>
    <row r="5" spans="1:6" s="367" customFormat="1" ht="18" customHeight="1">
      <c r="A5" s="364" t="s">
        <v>156</v>
      </c>
      <c r="B5" s="365" t="s">
        <v>723</v>
      </c>
      <c r="C5" s="366">
        <f>SUM(C6:C50)</f>
        <v>45</v>
      </c>
      <c r="D5" s="368">
        <f>SUM(D6:D50)</f>
        <v>1108269</v>
      </c>
      <c r="E5" s="365" t="s">
        <v>720</v>
      </c>
      <c r="F5" s="365" t="s">
        <v>175</v>
      </c>
    </row>
    <row r="6" spans="1:6" s="204" customFormat="1" ht="10.5" customHeight="1">
      <c r="A6" s="62" t="s">
        <v>724</v>
      </c>
      <c r="B6" s="191" t="s">
        <v>643</v>
      </c>
      <c r="C6" s="191">
        <v>1</v>
      </c>
      <c r="D6" s="329">
        <v>252</v>
      </c>
      <c r="E6" s="62" t="s">
        <v>176</v>
      </c>
      <c r="F6" s="191" t="s">
        <v>644</v>
      </c>
    </row>
    <row r="7" spans="1:6" s="204" customFormat="1" ht="10.5" customHeight="1">
      <c r="A7" s="62" t="s">
        <v>725</v>
      </c>
      <c r="B7" s="191" t="s">
        <v>645</v>
      </c>
      <c r="C7" s="191">
        <v>1</v>
      </c>
      <c r="D7" s="330">
        <v>3174</v>
      </c>
      <c r="E7" s="62" t="s">
        <v>177</v>
      </c>
      <c r="F7" s="191" t="s">
        <v>646</v>
      </c>
    </row>
    <row r="8" spans="1:6" s="204" customFormat="1" ht="10.5" customHeight="1">
      <c r="A8" s="62" t="s">
        <v>726</v>
      </c>
      <c r="B8" s="191" t="s">
        <v>647</v>
      </c>
      <c r="C8" s="191">
        <v>1</v>
      </c>
      <c r="D8" s="330">
        <v>24694</v>
      </c>
      <c r="E8" s="62" t="s">
        <v>178</v>
      </c>
      <c r="F8" s="191" t="s">
        <v>648</v>
      </c>
    </row>
    <row r="9" spans="1:6" s="204" customFormat="1" ht="10.5" customHeight="1">
      <c r="A9" s="62" t="s">
        <v>727</v>
      </c>
      <c r="B9" s="191" t="s">
        <v>649</v>
      </c>
      <c r="C9" s="191">
        <v>3</v>
      </c>
      <c r="D9" s="330">
        <v>155863</v>
      </c>
      <c r="E9" s="62" t="s">
        <v>179</v>
      </c>
      <c r="F9" s="191" t="s">
        <v>650</v>
      </c>
    </row>
    <row r="10" spans="1:6" s="204" customFormat="1" ht="10.5" customHeight="1">
      <c r="A10" s="62" t="s">
        <v>180</v>
      </c>
      <c r="B10" s="191"/>
      <c r="C10" s="191"/>
      <c r="D10" s="330">
        <v>5058</v>
      </c>
      <c r="E10" s="62" t="s">
        <v>181</v>
      </c>
      <c r="F10" s="191" t="s">
        <v>651</v>
      </c>
    </row>
    <row r="11" spans="1:6" s="204" customFormat="1" ht="10.5" customHeight="1">
      <c r="A11" s="62" t="s">
        <v>180</v>
      </c>
      <c r="B11" s="191"/>
      <c r="C11" s="191"/>
      <c r="D11" s="330">
        <v>2281</v>
      </c>
      <c r="E11" s="62" t="s">
        <v>182</v>
      </c>
      <c r="F11" s="191" t="s">
        <v>652</v>
      </c>
    </row>
    <row r="12" spans="1:6" s="204" customFormat="1" ht="10.5" customHeight="1">
      <c r="A12" s="62" t="s">
        <v>728</v>
      </c>
      <c r="B12" s="191" t="s">
        <v>653</v>
      </c>
      <c r="C12" s="191">
        <v>7</v>
      </c>
      <c r="D12" s="330">
        <v>1314</v>
      </c>
      <c r="E12" s="62" t="s">
        <v>183</v>
      </c>
      <c r="F12" s="191" t="s">
        <v>654</v>
      </c>
    </row>
    <row r="13" spans="1:6" s="204" customFormat="1" ht="10.5" customHeight="1">
      <c r="A13" s="62" t="s">
        <v>180</v>
      </c>
      <c r="B13" s="191"/>
      <c r="C13" s="191"/>
      <c r="D13" s="330">
        <v>6407</v>
      </c>
      <c r="E13" s="62" t="s">
        <v>184</v>
      </c>
      <c r="F13" s="191" t="s">
        <v>655</v>
      </c>
    </row>
    <row r="14" spans="1:6" s="204" customFormat="1" ht="10.5" customHeight="1">
      <c r="A14" s="62" t="s">
        <v>180</v>
      </c>
      <c r="B14" s="191"/>
      <c r="C14" s="191"/>
      <c r="D14" s="330">
        <v>14027</v>
      </c>
      <c r="E14" s="62" t="s">
        <v>185</v>
      </c>
      <c r="F14" s="191" t="s">
        <v>186</v>
      </c>
    </row>
    <row r="15" spans="1:6" s="204" customFormat="1" ht="10.5" customHeight="1">
      <c r="A15" s="62" t="s">
        <v>180</v>
      </c>
      <c r="B15" s="191"/>
      <c r="C15" s="191"/>
      <c r="D15" s="330">
        <v>29626</v>
      </c>
      <c r="E15" s="62" t="s">
        <v>187</v>
      </c>
      <c r="F15" s="191" t="s">
        <v>656</v>
      </c>
    </row>
    <row r="16" spans="1:6" s="204" customFormat="1" ht="10.5" customHeight="1">
      <c r="A16" s="62" t="s">
        <v>180</v>
      </c>
      <c r="B16" s="191"/>
      <c r="C16" s="191"/>
      <c r="D16" s="330">
        <v>1087</v>
      </c>
      <c r="E16" s="62" t="s">
        <v>188</v>
      </c>
      <c r="F16" s="191" t="s">
        <v>657</v>
      </c>
    </row>
    <row r="17" spans="1:6" s="204" customFormat="1" ht="10.5" customHeight="1">
      <c r="A17" s="62" t="s">
        <v>180</v>
      </c>
      <c r="B17" s="191"/>
      <c r="C17" s="191"/>
      <c r="D17" s="329">
        <v>954</v>
      </c>
      <c r="E17" s="62" t="s">
        <v>189</v>
      </c>
      <c r="F17" s="191" t="s">
        <v>658</v>
      </c>
    </row>
    <row r="18" spans="1:6" s="204" customFormat="1" ht="10.5" customHeight="1">
      <c r="A18" s="62" t="s">
        <v>180</v>
      </c>
      <c r="B18" s="191"/>
      <c r="C18" s="191"/>
      <c r="D18" s="330">
        <v>2077</v>
      </c>
      <c r="E18" s="62" t="s">
        <v>190</v>
      </c>
      <c r="F18" s="191" t="s">
        <v>659</v>
      </c>
    </row>
    <row r="19" spans="1:6" s="204" customFormat="1" ht="10.5" customHeight="1">
      <c r="A19" s="62" t="s">
        <v>729</v>
      </c>
      <c r="B19" s="191" t="s">
        <v>253</v>
      </c>
      <c r="C19" s="191">
        <v>12</v>
      </c>
      <c r="D19" s="330">
        <v>69223</v>
      </c>
      <c r="E19" s="62" t="s">
        <v>191</v>
      </c>
      <c r="F19" s="191" t="s">
        <v>660</v>
      </c>
    </row>
    <row r="20" spans="1:6" s="204" customFormat="1" ht="10.5" customHeight="1">
      <c r="A20" s="62" t="s">
        <v>180</v>
      </c>
      <c r="B20" s="191"/>
      <c r="C20" s="191"/>
      <c r="D20" s="330">
        <v>30347</v>
      </c>
      <c r="E20" s="62" t="s">
        <v>192</v>
      </c>
      <c r="F20" s="191" t="s">
        <v>193</v>
      </c>
    </row>
    <row r="21" spans="1:6" s="204" customFormat="1" ht="10.5" customHeight="1">
      <c r="A21" s="62" t="s">
        <v>180</v>
      </c>
      <c r="B21" s="191"/>
      <c r="C21" s="191"/>
      <c r="D21" s="330">
        <v>14380</v>
      </c>
      <c r="E21" s="62" t="s">
        <v>661</v>
      </c>
      <c r="F21" s="191" t="s">
        <v>662</v>
      </c>
    </row>
    <row r="22" spans="1:6" s="204" customFormat="1" ht="10.5" customHeight="1">
      <c r="A22" s="62" t="s">
        <v>180</v>
      </c>
      <c r="B22" s="191"/>
      <c r="C22" s="191"/>
      <c r="D22" s="330">
        <v>3968</v>
      </c>
      <c r="E22" s="62" t="s">
        <v>194</v>
      </c>
      <c r="F22" s="191" t="s">
        <v>663</v>
      </c>
    </row>
    <row r="23" spans="1:6" s="204" customFormat="1" ht="10.5" customHeight="1">
      <c r="A23" s="62" t="s">
        <v>180</v>
      </c>
      <c r="B23" s="191"/>
      <c r="C23" s="191"/>
      <c r="D23" s="330">
        <v>14261</v>
      </c>
      <c r="E23" s="62" t="s">
        <v>195</v>
      </c>
      <c r="F23" s="191" t="s">
        <v>196</v>
      </c>
    </row>
    <row r="24" spans="1:6" s="204" customFormat="1" ht="10.5" customHeight="1">
      <c r="A24" s="62" t="s">
        <v>180</v>
      </c>
      <c r="B24" s="191"/>
      <c r="C24" s="191"/>
      <c r="D24" s="330">
        <v>21757</v>
      </c>
      <c r="E24" s="62" t="s">
        <v>721</v>
      </c>
      <c r="F24" s="191" t="s">
        <v>197</v>
      </c>
    </row>
    <row r="25" spans="1:6" s="204" customFormat="1" ht="10.5" customHeight="1">
      <c r="A25" s="62" t="s">
        <v>180</v>
      </c>
      <c r="B25" s="191"/>
      <c r="C25" s="191"/>
      <c r="D25" s="330">
        <v>9844</v>
      </c>
      <c r="E25" s="62" t="s">
        <v>722</v>
      </c>
      <c r="F25" s="191" t="s">
        <v>198</v>
      </c>
    </row>
    <row r="26" spans="1:6" s="204" customFormat="1" ht="10.5" customHeight="1">
      <c r="A26" s="62" t="s">
        <v>180</v>
      </c>
      <c r="B26" s="191"/>
      <c r="C26" s="191"/>
      <c r="D26" s="330">
        <v>1998</v>
      </c>
      <c r="E26" s="62" t="s">
        <v>199</v>
      </c>
      <c r="F26" s="191" t="s">
        <v>200</v>
      </c>
    </row>
    <row r="27" spans="1:6" s="204" customFormat="1" ht="10.5" customHeight="1">
      <c r="A27" s="62" t="s">
        <v>180</v>
      </c>
      <c r="B27" s="191"/>
      <c r="C27" s="191"/>
      <c r="D27" s="330">
        <v>2303</v>
      </c>
      <c r="E27" s="62" t="s">
        <v>201</v>
      </c>
      <c r="F27" s="191" t="s">
        <v>664</v>
      </c>
    </row>
    <row r="28" spans="1:6" s="204" customFormat="1" ht="10.5" customHeight="1">
      <c r="A28" s="62" t="s">
        <v>180</v>
      </c>
      <c r="B28" s="191"/>
      <c r="C28" s="191"/>
      <c r="D28" s="330">
        <v>1989</v>
      </c>
      <c r="E28" s="62" t="s">
        <v>202</v>
      </c>
      <c r="F28" s="191" t="s">
        <v>665</v>
      </c>
    </row>
    <row r="29" spans="1:6" s="204" customFormat="1" ht="10.5" customHeight="1">
      <c r="A29" s="62" t="s">
        <v>180</v>
      </c>
      <c r="B29" s="191"/>
      <c r="C29" s="191"/>
      <c r="D29" s="330">
        <v>3735</v>
      </c>
      <c r="E29" s="62" t="s">
        <v>203</v>
      </c>
      <c r="F29" s="191" t="s">
        <v>666</v>
      </c>
    </row>
    <row r="30" spans="1:6" s="204" customFormat="1" ht="10.5" customHeight="1">
      <c r="A30" s="62" t="s">
        <v>180</v>
      </c>
      <c r="B30" s="191"/>
      <c r="C30" s="191"/>
      <c r="D30" s="330">
        <v>7944</v>
      </c>
      <c r="E30" s="62" t="s">
        <v>204</v>
      </c>
      <c r="F30" s="191" t="s">
        <v>667</v>
      </c>
    </row>
    <row r="31" spans="1:6" s="204" customFormat="1" ht="10.5" customHeight="1">
      <c r="A31" s="62" t="s">
        <v>730</v>
      </c>
      <c r="B31" s="191" t="s">
        <v>252</v>
      </c>
      <c r="C31" s="191">
        <v>10</v>
      </c>
      <c r="D31" s="330">
        <v>77157</v>
      </c>
      <c r="E31" s="62" t="s">
        <v>205</v>
      </c>
      <c r="F31" s="191" t="s">
        <v>668</v>
      </c>
    </row>
    <row r="32" spans="1:6" s="204" customFormat="1" ht="10.5" customHeight="1">
      <c r="A32" s="62" t="s">
        <v>180</v>
      </c>
      <c r="B32" s="191"/>
      <c r="C32" s="191"/>
      <c r="D32" s="330">
        <v>145884</v>
      </c>
      <c r="E32" s="62" t="s">
        <v>206</v>
      </c>
      <c r="F32" s="191" t="s">
        <v>669</v>
      </c>
    </row>
    <row r="33" spans="1:6" s="204" customFormat="1" ht="10.5" customHeight="1">
      <c r="A33" s="62" t="s">
        <v>180</v>
      </c>
      <c r="B33" s="191"/>
      <c r="C33" s="191"/>
      <c r="D33" s="330">
        <v>45719</v>
      </c>
      <c r="E33" s="62" t="s">
        <v>207</v>
      </c>
      <c r="F33" s="191" t="s">
        <v>670</v>
      </c>
    </row>
    <row r="34" spans="1:6" s="204" customFormat="1" ht="10.5" customHeight="1">
      <c r="A34" s="62" t="s">
        <v>180</v>
      </c>
      <c r="B34" s="191"/>
      <c r="C34" s="191"/>
      <c r="D34" s="330">
        <v>21719</v>
      </c>
      <c r="E34" s="62" t="s">
        <v>208</v>
      </c>
      <c r="F34" s="191" t="s">
        <v>671</v>
      </c>
    </row>
    <row r="35" spans="1:6" s="204" customFormat="1" ht="10.5" customHeight="1">
      <c r="A35" s="62" t="s">
        <v>180</v>
      </c>
      <c r="B35" s="191"/>
      <c r="C35" s="191"/>
      <c r="D35" s="330">
        <v>16552</v>
      </c>
      <c r="E35" s="62" t="s">
        <v>209</v>
      </c>
      <c r="F35" s="191" t="s">
        <v>672</v>
      </c>
    </row>
    <row r="36" spans="1:6" s="204" customFormat="1" ht="10.5" customHeight="1">
      <c r="A36" s="62" t="s">
        <v>180</v>
      </c>
      <c r="B36" s="191"/>
      <c r="C36" s="191"/>
      <c r="D36" s="330">
        <v>13787</v>
      </c>
      <c r="E36" s="62" t="s">
        <v>210</v>
      </c>
      <c r="F36" s="191" t="s">
        <v>673</v>
      </c>
    </row>
    <row r="37" spans="1:6" s="204" customFormat="1" ht="10.5" customHeight="1">
      <c r="A37" s="62" t="s">
        <v>180</v>
      </c>
      <c r="B37" s="191"/>
      <c r="C37" s="191"/>
      <c r="D37" s="330">
        <v>3305</v>
      </c>
      <c r="E37" s="62" t="s">
        <v>211</v>
      </c>
      <c r="F37" s="191" t="s">
        <v>674</v>
      </c>
    </row>
    <row r="38" spans="1:6" s="204" customFormat="1" ht="10.5" customHeight="1">
      <c r="A38" s="62" t="s">
        <v>180</v>
      </c>
      <c r="B38" s="191"/>
      <c r="C38" s="191"/>
      <c r="D38" s="329">
        <v>489</v>
      </c>
      <c r="E38" s="62" t="s">
        <v>212</v>
      </c>
      <c r="F38" s="191" t="s">
        <v>675</v>
      </c>
    </row>
    <row r="39" spans="1:6" s="204" customFormat="1" ht="10.5" customHeight="1">
      <c r="A39" s="62" t="s">
        <v>180</v>
      </c>
      <c r="B39" s="191"/>
      <c r="C39" s="191"/>
      <c r="D39" s="330">
        <v>9846</v>
      </c>
      <c r="E39" s="62" t="s">
        <v>213</v>
      </c>
      <c r="F39" s="191" t="s">
        <v>676</v>
      </c>
    </row>
    <row r="40" spans="1:6" s="204" customFormat="1" ht="10.5" customHeight="1">
      <c r="A40" s="62" t="s">
        <v>180</v>
      </c>
      <c r="B40" s="191"/>
      <c r="C40" s="191"/>
      <c r="D40" s="329">
        <v>452</v>
      </c>
      <c r="E40" s="62" t="s">
        <v>214</v>
      </c>
      <c r="F40" s="191" t="s">
        <v>677</v>
      </c>
    </row>
    <row r="41" spans="1:6" s="204" customFormat="1" ht="10.5" customHeight="1">
      <c r="A41" s="62" t="s">
        <v>731</v>
      </c>
      <c r="B41" s="191" t="s">
        <v>678</v>
      </c>
      <c r="C41" s="191">
        <v>6</v>
      </c>
      <c r="D41" s="329">
        <v>825</v>
      </c>
      <c r="E41" s="62" t="s">
        <v>215</v>
      </c>
      <c r="F41" s="191" t="s">
        <v>679</v>
      </c>
    </row>
    <row r="42" spans="1:6" s="204" customFormat="1" ht="10.5" customHeight="1">
      <c r="A42" s="62" t="s">
        <v>180</v>
      </c>
      <c r="B42" s="191"/>
      <c r="C42" s="191"/>
      <c r="D42" s="330">
        <v>35901</v>
      </c>
      <c r="E42" s="62" t="s">
        <v>216</v>
      </c>
      <c r="F42" s="191" t="s">
        <v>680</v>
      </c>
    </row>
    <row r="43" spans="1:6" s="204" customFormat="1" ht="10.5" customHeight="1">
      <c r="A43" s="62" t="s">
        <v>180</v>
      </c>
      <c r="B43" s="191"/>
      <c r="C43" s="191"/>
      <c r="D43" s="330">
        <v>167603</v>
      </c>
      <c r="E43" s="62" t="s">
        <v>217</v>
      </c>
      <c r="F43" s="191" t="s">
        <v>681</v>
      </c>
    </row>
    <row r="44" spans="1:6" s="204" customFormat="1" ht="10.5" customHeight="1">
      <c r="A44" s="62" t="s">
        <v>180</v>
      </c>
      <c r="B44" s="191"/>
      <c r="C44" s="191"/>
      <c r="D44" s="330">
        <v>3372</v>
      </c>
      <c r="E44" s="62" t="s">
        <v>218</v>
      </c>
      <c r="F44" s="191" t="s">
        <v>682</v>
      </c>
    </row>
    <row r="45" spans="1:6" s="204" customFormat="1" ht="10.5" customHeight="1">
      <c r="A45" s="62" t="s">
        <v>180</v>
      </c>
      <c r="B45" s="191"/>
      <c r="C45" s="191"/>
      <c r="D45" s="330">
        <v>27264</v>
      </c>
      <c r="E45" s="62" t="s">
        <v>219</v>
      </c>
      <c r="F45" s="191" t="s">
        <v>683</v>
      </c>
    </row>
    <row r="46" spans="1:6" s="204" customFormat="1" ht="10.5" customHeight="1">
      <c r="A46" s="62" t="s">
        <v>180</v>
      </c>
      <c r="B46" s="191"/>
      <c r="C46" s="191"/>
      <c r="D46" s="330">
        <v>33322</v>
      </c>
      <c r="E46" s="62" t="s">
        <v>220</v>
      </c>
      <c r="F46" s="191" t="s">
        <v>684</v>
      </c>
    </row>
    <row r="47" spans="1:6" s="204" customFormat="1" ht="10.5" customHeight="1">
      <c r="A47" s="62" t="s">
        <v>732</v>
      </c>
      <c r="B47" s="191" t="s">
        <v>685</v>
      </c>
      <c r="C47" s="191">
        <v>3</v>
      </c>
      <c r="D47" s="330">
        <v>2172</v>
      </c>
      <c r="E47" s="62" t="s">
        <v>221</v>
      </c>
      <c r="F47" s="191" t="s">
        <v>686</v>
      </c>
    </row>
    <row r="48" spans="1:6" s="204" customFormat="1" ht="10.5" customHeight="1">
      <c r="A48" s="62" t="s">
        <v>180</v>
      </c>
      <c r="B48" s="191"/>
      <c r="C48" s="191"/>
      <c r="D48" s="330">
        <v>44619</v>
      </c>
      <c r="E48" s="62" t="s">
        <v>222</v>
      </c>
      <c r="F48" s="191" t="s">
        <v>687</v>
      </c>
    </row>
    <row r="49" spans="1:6" s="204" customFormat="1" ht="10.5" customHeight="1">
      <c r="A49" s="62" t="s">
        <v>180</v>
      </c>
      <c r="B49" s="191"/>
      <c r="C49" s="191"/>
      <c r="D49" s="329">
        <v>815</v>
      </c>
      <c r="E49" s="62" t="s">
        <v>223</v>
      </c>
      <c r="F49" s="191" t="s">
        <v>688</v>
      </c>
    </row>
    <row r="50" spans="1:6" s="204" customFormat="1" ht="10.5" customHeight="1">
      <c r="A50" s="58" t="s">
        <v>733</v>
      </c>
      <c r="B50" s="74" t="s">
        <v>689</v>
      </c>
      <c r="C50" s="74">
        <v>1</v>
      </c>
      <c r="D50" s="331">
        <v>28903</v>
      </c>
      <c r="E50" s="58" t="s">
        <v>224</v>
      </c>
      <c r="F50" s="74" t="s">
        <v>690</v>
      </c>
    </row>
    <row r="51" spans="1:6" s="108" customFormat="1" ht="15">
      <c r="A51" s="102"/>
      <c r="B51" s="102"/>
      <c r="D51" s="112"/>
      <c r="E51" s="112"/>
      <c r="F51" s="113"/>
    </row>
    <row r="52" spans="1:6" s="108" customFormat="1" ht="13.5">
      <c r="A52" s="102"/>
      <c r="B52" s="102"/>
      <c r="D52" s="112"/>
      <c r="E52" s="112"/>
      <c r="F52" s="112"/>
    </row>
    <row r="53" spans="1:6" s="108" customFormat="1" ht="13.5">
      <c r="A53" s="102"/>
      <c r="B53" s="102"/>
      <c r="D53" s="112"/>
      <c r="E53" s="112"/>
      <c r="F53" s="112"/>
    </row>
    <row r="54" spans="1:6" s="108" customFormat="1" ht="13.5">
      <c r="A54" s="102"/>
      <c r="B54" s="102"/>
      <c r="D54" s="112"/>
      <c r="E54" s="112"/>
      <c r="F54" s="112"/>
    </row>
    <row r="55" spans="1:6" s="108" customFormat="1" ht="11.25">
      <c r="A55" s="112"/>
      <c r="B55" s="112"/>
      <c r="D55" s="112"/>
      <c r="E55" s="112"/>
      <c r="F55" s="112"/>
    </row>
    <row r="56" spans="1:6" s="108" customFormat="1" ht="11.25">
      <c r="A56" s="112"/>
      <c r="B56" s="112"/>
      <c r="D56" s="112"/>
      <c r="E56" s="112"/>
      <c r="F56" s="112"/>
    </row>
    <row r="57" spans="1:6" s="108" customFormat="1" ht="11.25">
      <c r="A57" s="112"/>
      <c r="B57" s="112"/>
      <c r="D57" s="112"/>
      <c r="E57" s="112"/>
      <c r="F57" s="112"/>
    </row>
    <row r="58" spans="1:6" s="108" customFormat="1" ht="11.25">
      <c r="A58" s="112"/>
      <c r="B58" s="112"/>
      <c r="D58" s="112"/>
      <c r="E58" s="112"/>
      <c r="F58" s="112"/>
    </row>
    <row r="59" spans="1:6" s="108" customFormat="1" ht="11.25">
      <c r="A59" s="112"/>
      <c r="B59" s="112"/>
      <c r="D59" s="112"/>
      <c r="E59" s="112"/>
      <c r="F59" s="112"/>
    </row>
    <row r="60" spans="1:6" s="108" customFormat="1" ht="11.25">
      <c r="A60" s="112"/>
      <c r="B60" s="112"/>
      <c r="D60" s="112"/>
      <c r="E60" s="112"/>
      <c r="F60" s="112"/>
    </row>
    <row r="61" spans="1:6" s="108" customFormat="1" ht="11.25">
      <c r="A61" s="112"/>
      <c r="B61" s="112"/>
      <c r="D61" s="112"/>
      <c r="E61" s="112"/>
      <c r="F61" s="112"/>
    </row>
    <row r="62" spans="1:6" s="108" customFormat="1" ht="11.25">
      <c r="A62" s="112"/>
      <c r="B62" s="112"/>
      <c r="D62" s="112"/>
      <c r="E62" s="112"/>
      <c r="F62" s="112"/>
    </row>
    <row r="63" spans="1:6" s="108" customFormat="1" ht="11.25">
      <c r="A63" s="112"/>
      <c r="B63" s="112"/>
      <c r="D63" s="112"/>
      <c r="E63" s="112"/>
      <c r="F63" s="112"/>
    </row>
    <row r="64" spans="1:6" s="108" customFormat="1" ht="11.25">
      <c r="A64" s="112"/>
      <c r="B64" s="112"/>
      <c r="D64" s="112"/>
      <c r="E64" s="112"/>
      <c r="F64" s="112"/>
    </row>
    <row r="65" spans="1:6" s="108" customFormat="1" ht="11.25">
      <c r="A65" s="112"/>
      <c r="B65" s="112"/>
      <c r="D65" s="112"/>
      <c r="E65" s="112"/>
      <c r="F65" s="112"/>
    </row>
    <row r="66" spans="1:6" s="108" customFormat="1" ht="11.25">
      <c r="A66" s="112"/>
      <c r="B66" s="112"/>
      <c r="D66" s="112"/>
      <c r="E66" s="112"/>
      <c r="F66" s="112"/>
    </row>
    <row r="67" spans="1:6" s="108" customFormat="1" ht="11.25">
      <c r="A67" s="112"/>
      <c r="B67" s="112"/>
      <c r="D67" s="112"/>
      <c r="E67" s="112"/>
      <c r="F67" s="112"/>
    </row>
    <row r="68" spans="1:6" s="108" customFormat="1" ht="11.25">
      <c r="A68" s="112"/>
      <c r="B68" s="112"/>
      <c r="D68" s="112"/>
      <c r="E68" s="112"/>
      <c r="F68" s="112"/>
    </row>
    <row r="69" spans="1:6" s="108" customFormat="1" ht="11.25">
      <c r="A69" s="112"/>
      <c r="B69" s="112"/>
      <c r="D69" s="112"/>
      <c r="E69" s="112"/>
      <c r="F69" s="112"/>
    </row>
    <row r="70" spans="1:6" s="108" customFormat="1" ht="11.25">
      <c r="A70" s="112"/>
      <c r="B70" s="112"/>
      <c r="D70" s="112"/>
      <c r="E70" s="112"/>
      <c r="F70" s="112"/>
    </row>
    <row r="71" spans="1:6" s="108" customFormat="1" ht="11.25">
      <c r="A71" s="112"/>
      <c r="B71" s="112"/>
      <c r="D71" s="112"/>
      <c r="E71" s="112"/>
      <c r="F71" s="112"/>
    </row>
    <row r="72" spans="1:6" s="108" customFormat="1" ht="11.25">
      <c r="A72" s="112"/>
      <c r="B72" s="112"/>
      <c r="D72" s="112"/>
      <c r="E72" s="112"/>
      <c r="F72" s="112"/>
    </row>
    <row r="73" spans="1:6" s="108" customFormat="1" ht="11.25">
      <c r="A73" s="112"/>
      <c r="B73" s="112"/>
      <c r="D73" s="112"/>
      <c r="E73" s="112"/>
      <c r="F73" s="112"/>
    </row>
    <row r="74" spans="1:6" s="108" customFormat="1" ht="11.25">
      <c r="A74" s="112"/>
      <c r="B74" s="112"/>
      <c r="D74" s="112"/>
      <c r="E74" s="112"/>
      <c r="F74" s="112"/>
    </row>
    <row r="75" spans="1:6" s="108" customFormat="1" ht="11.25">
      <c r="A75" s="112"/>
      <c r="B75" s="112"/>
      <c r="D75" s="112"/>
      <c r="E75" s="112"/>
      <c r="F75" s="112"/>
    </row>
    <row r="76" spans="1:6" s="108" customFormat="1" ht="11.25">
      <c r="A76" s="112"/>
      <c r="B76" s="112"/>
      <c r="D76" s="112"/>
      <c r="E76" s="112"/>
      <c r="F76" s="112"/>
    </row>
    <row r="77" spans="1:6" s="108" customFormat="1" ht="11.25">
      <c r="A77" s="112"/>
      <c r="B77" s="112"/>
      <c r="D77" s="112"/>
      <c r="E77" s="112"/>
      <c r="F77" s="112"/>
    </row>
    <row r="78" spans="1:6" s="108" customFormat="1" ht="11.25">
      <c r="A78" s="112"/>
      <c r="B78" s="112"/>
      <c r="D78" s="112"/>
      <c r="E78" s="112"/>
      <c r="F78" s="112"/>
    </row>
    <row r="79" spans="1:6" s="108" customFormat="1" ht="11.25">
      <c r="A79" s="112"/>
      <c r="B79" s="112"/>
      <c r="D79" s="112"/>
      <c r="E79" s="112"/>
      <c r="F79" s="112"/>
    </row>
    <row r="80" spans="1:6" s="108" customFormat="1" ht="11.25">
      <c r="A80" s="112"/>
      <c r="B80" s="112"/>
      <c r="D80" s="112"/>
      <c r="E80" s="112"/>
      <c r="F80" s="112"/>
    </row>
    <row r="81" spans="1:6" s="108" customFormat="1" ht="11.25">
      <c r="A81" s="112"/>
      <c r="B81" s="112"/>
      <c r="D81" s="112"/>
      <c r="E81" s="112"/>
      <c r="F81" s="112"/>
    </row>
    <row r="82" spans="1:6" s="108" customFormat="1" ht="11.25">
      <c r="A82" s="112"/>
      <c r="B82" s="112"/>
      <c r="D82" s="112"/>
      <c r="E82" s="112"/>
      <c r="F82" s="112"/>
    </row>
    <row r="83" spans="1:6" s="108" customFormat="1" ht="11.25">
      <c r="A83" s="112"/>
      <c r="B83" s="112"/>
      <c r="D83" s="112"/>
      <c r="E83" s="112"/>
      <c r="F83" s="112"/>
    </row>
    <row r="84" spans="1:6" s="108" customFormat="1" ht="11.25">
      <c r="A84" s="112"/>
      <c r="B84" s="112"/>
      <c r="D84" s="112"/>
      <c r="E84" s="112"/>
      <c r="F84" s="112"/>
    </row>
    <row r="85" spans="1:6" s="108" customFormat="1" ht="11.25">
      <c r="A85" s="112"/>
      <c r="B85" s="112"/>
      <c r="D85" s="112"/>
      <c r="E85" s="112"/>
      <c r="F85" s="112"/>
    </row>
    <row r="86" spans="1:6" s="108" customFormat="1" ht="11.25">
      <c r="A86" s="112"/>
      <c r="B86" s="112"/>
      <c r="D86" s="112"/>
      <c r="E86" s="112"/>
      <c r="F86" s="112"/>
    </row>
    <row r="87" spans="1:6" s="108" customFormat="1" ht="11.25">
      <c r="A87" s="112"/>
      <c r="B87" s="112"/>
      <c r="D87" s="112"/>
      <c r="E87" s="112"/>
      <c r="F87" s="112"/>
    </row>
    <row r="88" spans="1:6" s="108" customFormat="1" ht="11.25">
      <c r="A88" s="112"/>
      <c r="B88" s="112"/>
      <c r="D88" s="112"/>
      <c r="E88" s="112"/>
      <c r="F88" s="112"/>
    </row>
    <row r="89" spans="1:6" s="108" customFormat="1" ht="11.25">
      <c r="A89" s="112"/>
      <c r="B89" s="112"/>
      <c r="D89" s="112"/>
      <c r="E89" s="112"/>
      <c r="F89" s="112"/>
    </row>
    <row r="90" spans="1:6" s="108" customFormat="1" ht="11.25">
      <c r="A90" s="112"/>
      <c r="B90" s="112"/>
      <c r="D90" s="112"/>
      <c r="E90" s="112"/>
      <c r="F90" s="112"/>
    </row>
    <row r="91" spans="1:6" s="108" customFormat="1" ht="11.25">
      <c r="A91" s="112"/>
      <c r="B91" s="112"/>
      <c r="D91" s="112"/>
      <c r="E91" s="112"/>
      <c r="F91" s="112"/>
    </row>
    <row r="92" spans="1:6" s="108" customFormat="1" ht="11.25">
      <c r="A92" s="112"/>
      <c r="B92" s="112"/>
      <c r="D92" s="112"/>
      <c r="E92" s="112"/>
      <c r="F92" s="112"/>
    </row>
    <row r="93" spans="1:6" s="108" customFormat="1" ht="11.25">
      <c r="A93" s="112"/>
      <c r="B93" s="112"/>
      <c r="D93" s="112"/>
      <c r="E93" s="112"/>
      <c r="F93" s="112"/>
    </row>
    <row r="94" spans="1:6" s="108" customFormat="1" ht="11.25">
      <c r="A94" s="112"/>
      <c r="B94" s="112"/>
      <c r="D94" s="112"/>
      <c r="E94" s="112"/>
      <c r="F94" s="112"/>
    </row>
    <row r="95" spans="1:6" s="108" customFormat="1" ht="11.25">
      <c r="A95" s="112"/>
      <c r="B95" s="112"/>
      <c r="D95" s="112"/>
      <c r="E95" s="112"/>
      <c r="F95" s="112"/>
    </row>
    <row r="96" spans="1:6" s="108" customFormat="1" ht="11.25">
      <c r="A96" s="112"/>
      <c r="B96" s="112"/>
      <c r="D96" s="112"/>
      <c r="E96" s="112"/>
      <c r="F96" s="112"/>
    </row>
    <row r="97" spans="1:6" s="108" customFormat="1" ht="11.25">
      <c r="A97" s="112"/>
      <c r="B97" s="112"/>
      <c r="D97" s="112"/>
      <c r="E97" s="112"/>
      <c r="F97" s="112"/>
    </row>
    <row r="98" spans="1:6" s="108" customFormat="1" ht="11.25">
      <c r="A98" s="112"/>
      <c r="B98" s="112"/>
      <c r="D98" s="112"/>
      <c r="E98" s="112"/>
      <c r="F98" s="112"/>
    </row>
    <row r="99" spans="1:6" s="108" customFormat="1" ht="11.25">
      <c r="A99" s="112"/>
      <c r="B99" s="112"/>
      <c r="D99" s="112"/>
      <c r="E99" s="112"/>
      <c r="F99" s="112"/>
    </row>
    <row r="100" spans="1:6" s="108" customFormat="1" ht="11.25">
      <c r="A100" s="112"/>
      <c r="B100" s="112"/>
      <c r="D100" s="112"/>
      <c r="E100" s="112"/>
      <c r="F100" s="112"/>
    </row>
    <row r="101" spans="1:6" s="108" customFormat="1" ht="11.25">
      <c r="A101" s="112"/>
      <c r="B101" s="112"/>
      <c r="D101" s="112"/>
      <c r="E101" s="112"/>
      <c r="F101" s="112"/>
    </row>
    <row r="102" spans="1:6" s="108" customFormat="1" ht="11.25">
      <c r="A102" s="112"/>
      <c r="B102" s="112"/>
      <c r="D102" s="112"/>
      <c r="E102" s="112"/>
      <c r="F102" s="112"/>
    </row>
    <row r="103" spans="1:6" s="108" customFormat="1" ht="11.25">
      <c r="A103" s="112"/>
      <c r="B103" s="112"/>
      <c r="D103" s="112"/>
      <c r="E103" s="112"/>
      <c r="F103" s="112"/>
    </row>
    <row r="104" spans="1:6" s="108" customFormat="1" ht="11.25">
      <c r="A104" s="112"/>
      <c r="B104" s="112"/>
      <c r="D104" s="112"/>
      <c r="E104" s="112"/>
      <c r="F104" s="112"/>
    </row>
    <row r="105" spans="1:6" s="108" customFormat="1" ht="11.25">
      <c r="A105" s="112"/>
      <c r="B105" s="112"/>
      <c r="D105" s="112"/>
      <c r="E105" s="112"/>
      <c r="F105" s="112"/>
    </row>
    <row r="106" spans="1:6" s="108" customFormat="1" ht="11.25">
      <c r="A106" s="112"/>
      <c r="B106" s="112"/>
      <c r="D106" s="112"/>
      <c r="E106" s="112"/>
      <c r="F106" s="112"/>
    </row>
    <row r="107" spans="1:6" s="108" customFormat="1" ht="11.25">
      <c r="A107" s="112"/>
      <c r="B107" s="112"/>
      <c r="D107" s="112"/>
      <c r="E107" s="112"/>
      <c r="F107" s="112"/>
    </row>
    <row r="108" spans="1:6" s="108" customFormat="1" ht="11.25">
      <c r="A108" s="112"/>
      <c r="B108" s="112"/>
      <c r="D108" s="112"/>
      <c r="E108" s="112"/>
      <c r="F108" s="112"/>
    </row>
    <row r="109" spans="1:6" s="108" customFormat="1" ht="11.25">
      <c r="A109" s="112"/>
      <c r="B109" s="112"/>
      <c r="D109" s="112"/>
      <c r="E109" s="112"/>
      <c r="F109" s="112"/>
    </row>
    <row r="110" spans="1:6" s="108" customFormat="1" ht="11.25">
      <c r="A110" s="112"/>
      <c r="B110" s="112"/>
      <c r="D110" s="112"/>
      <c r="E110" s="112"/>
      <c r="F110" s="112"/>
    </row>
    <row r="111" spans="1:6" s="108" customFormat="1" ht="11.25">
      <c r="A111" s="112"/>
      <c r="B111" s="112"/>
      <c r="D111" s="112"/>
      <c r="E111" s="112"/>
      <c r="F111" s="112"/>
    </row>
    <row r="112" spans="1:6" s="108" customFormat="1" ht="11.25">
      <c r="A112" s="112"/>
      <c r="B112" s="112"/>
      <c r="D112" s="112"/>
      <c r="E112" s="112"/>
      <c r="F112" s="112"/>
    </row>
    <row r="113" spans="1:6" s="108" customFormat="1" ht="11.25">
      <c r="A113" s="112"/>
      <c r="B113" s="112"/>
      <c r="D113" s="112"/>
      <c r="E113" s="112"/>
      <c r="F113" s="112"/>
    </row>
    <row r="114" spans="1:6" s="108" customFormat="1" ht="11.25">
      <c r="A114" s="112"/>
      <c r="B114" s="112"/>
      <c r="D114" s="112"/>
      <c r="E114" s="112"/>
      <c r="F114" s="112"/>
    </row>
    <row r="115" spans="1:6" s="108" customFormat="1" ht="11.25">
      <c r="A115" s="112"/>
      <c r="B115" s="112"/>
      <c r="D115" s="112"/>
      <c r="E115" s="112"/>
      <c r="F115" s="112"/>
    </row>
    <row r="116" spans="1:6" s="108" customFormat="1" ht="11.25">
      <c r="A116" s="112"/>
      <c r="B116" s="112"/>
      <c r="D116" s="112"/>
      <c r="E116" s="112"/>
      <c r="F116" s="112"/>
    </row>
    <row r="117" spans="1:6" s="108" customFormat="1" ht="11.25">
      <c r="A117" s="112"/>
      <c r="B117" s="112"/>
      <c r="D117" s="112"/>
      <c r="E117" s="112"/>
      <c r="F117" s="112"/>
    </row>
    <row r="118" spans="1:6" s="108" customFormat="1" ht="11.25">
      <c r="A118" s="112"/>
      <c r="B118" s="112"/>
      <c r="D118" s="112"/>
      <c r="E118" s="112"/>
      <c r="F118" s="112"/>
    </row>
    <row r="119" spans="1:6" s="108" customFormat="1" ht="11.25">
      <c r="A119" s="112"/>
      <c r="B119" s="112"/>
      <c r="D119" s="112"/>
      <c r="E119" s="112"/>
      <c r="F119" s="112"/>
    </row>
    <row r="120" spans="1:6" s="108" customFormat="1" ht="11.25">
      <c r="A120" s="112"/>
      <c r="B120" s="112"/>
      <c r="D120" s="112"/>
      <c r="E120" s="112"/>
      <c r="F120" s="112"/>
    </row>
    <row r="121" spans="1:6" s="108" customFormat="1" ht="11.25">
      <c r="A121" s="112"/>
      <c r="B121" s="112"/>
      <c r="D121" s="112"/>
      <c r="E121" s="112"/>
      <c r="F121" s="112"/>
    </row>
    <row r="122" spans="1:6" s="108" customFormat="1" ht="11.25">
      <c r="A122" s="112"/>
      <c r="B122" s="112"/>
      <c r="D122" s="112"/>
      <c r="E122" s="112"/>
      <c r="F122" s="112"/>
    </row>
    <row r="123" spans="1:6" s="108" customFormat="1" ht="11.25">
      <c r="A123" s="112"/>
      <c r="B123" s="112"/>
      <c r="D123" s="112"/>
      <c r="E123" s="112"/>
      <c r="F123" s="112"/>
    </row>
    <row r="124" spans="1:6" s="108" customFormat="1" ht="11.25">
      <c r="A124" s="112"/>
      <c r="B124" s="112"/>
      <c r="D124" s="112"/>
      <c r="E124" s="112"/>
      <c r="F124" s="112"/>
    </row>
    <row r="125" spans="1:6" s="108" customFormat="1" ht="11.25">
      <c r="A125" s="112"/>
      <c r="B125" s="112"/>
      <c r="D125" s="112"/>
      <c r="E125" s="112"/>
      <c r="F125" s="112"/>
    </row>
    <row r="126" spans="1:6" s="108" customFormat="1" ht="11.25">
      <c r="A126" s="112"/>
      <c r="B126" s="112"/>
      <c r="D126" s="112"/>
      <c r="E126" s="112"/>
      <c r="F126" s="112"/>
    </row>
    <row r="127" spans="1:6" s="108" customFormat="1" ht="11.25">
      <c r="A127" s="112"/>
      <c r="B127" s="112"/>
      <c r="D127" s="112"/>
      <c r="E127" s="112"/>
      <c r="F127" s="112"/>
    </row>
    <row r="128" spans="1:6" s="108" customFormat="1" ht="11.25">
      <c r="A128" s="112"/>
      <c r="B128" s="112"/>
      <c r="D128" s="112"/>
      <c r="E128" s="112"/>
      <c r="F128" s="112"/>
    </row>
    <row r="129" spans="1:6" s="108" customFormat="1" ht="11.25">
      <c r="A129" s="112"/>
      <c r="B129" s="112"/>
      <c r="D129" s="112"/>
      <c r="E129" s="112"/>
      <c r="F129" s="112"/>
    </row>
    <row r="130" spans="1:6" s="108" customFormat="1" ht="11.25">
      <c r="A130" s="112"/>
      <c r="B130" s="112"/>
      <c r="D130" s="112"/>
      <c r="E130" s="112"/>
      <c r="F130" s="112"/>
    </row>
    <row r="131" spans="1:6" s="108" customFormat="1" ht="11.25">
      <c r="A131" s="112"/>
      <c r="B131" s="112"/>
      <c r="D131" s="112"/>
      <c r="E131" s="112"/>
      <c r="F131" s="112"/>
    </row>
    <row r="132" spans="1:6" s="108" customFormat="1" ht="11.25">
      <c r="A132" s="112"/>
      <c r="B132" s="112"/>
      <c r="D132" s="112"/>
      <c r="E132" s="112"/>
      <c r="F132" s="112"/>
    </row>
    <row r="133" spans="1:6" s="108" customFormat="1" ht="11.25">
      <c r="A133" s="112"/>
      <c r="B133" s="112"/>
      <c r="D133" s="112"/>
      <c r="E133" s="112"/>
      <c r="F133" s="112"/>
    </row>
    <row r="134" spans="1:6" s="108" customFormat="1" ht="11.25">
      <c r="A134" s="112"/>
      <c r="B134" s="112"/>
      <c r="D134" s="112"/>
      <c r="E134" s="112"/>
      <c r="F134" s="112"/>
    </row>
    <row r="135" spans="1:6" s="108" customFormat="1" ht="11.25">
      <c r="A135" s="112"/>
      <c r="B135" s="112"/>
      <c r="D135" s="112"/>
      <c r="E135" s="112"/>
      <c r="F135" s="112"/>
    </row>
    <row r="136" spans="1:6" s="108" customFormat="1" ht="11.25">
      <c r="A136" s="112"/>
      <c r="B136" s="112"/>
      <c r="D136" s="112"/>
      <c r="E136" s="112"/>
      <c r="F136" s="112"/>
    </row>
    <row r="137" spans="1:6" s="108" customFormat="1" ht="11.25">
      <c r="A137" s="112"/>
      <c r="B137" s="112"/>
      <c r="D137" s="112"/>
      <c r="E137" s="112"/>
      <c r="F137" s="112"/>
    </row>
    <row r="138" spans="1:6" s="108" customFormat="1" ht="11.25">
      <c r="A138" s="112"/>
      <c r="B138" s="112"/>
      <c r="D138" s="112"/>
      <c r="E138" s="112"/>
      <c r="F138" s="112"/>
    </row>
    <row r="139" spans="1:6" s="108" customFormat="1" ht="11.25">
      <c r="A139" s="112"/>
      <c r="B139" s="112"/>
      <c r="D139" s="112"/>
      <c r="E139" s="112"/>
      <c r="F139" s="112"/>
    </row>
    <row r="140" spans="1:6" s="108" customFormat="1" ht="11.25">
      <c r="A140" s="112"/>
      <c r="B140" s="112"/>
      <c r="D140" s="112"/>
      <c r="E140" s="112"/>
      <c r="F140" s="112"/>
    </row>
    <row r="141" spans="1:6" s="108" customFormat="1" ht="11.25">
      <c r="A141" s="112"/>
      <c r="B141" s="112"/>
      <c r="D141" s="112"/>
      <c r="E141" s="112"/>
      <c r="F141" s="112"/>
    </row>
    <row r="142" spans="1:6" s="108" customFormat="1" ht="11.25">
      <c r="A142" s="112"/>
      <c r="B142" s="112"/>
      <c r="D142" s="112"/>
      <c r="E142" s="112"/>
      <c r="F142" s="112"/>
    </row>
    <row r="143" spans="1:6" s="108" customFormat="1" ht="11.25">
      <c r="A143" s="112"/>
      <c r="B143" s="112"/>
      <c r="D143" s="112"/>
      <c r="E143" s="112"/>
      <c r="F143" s="112"/>
    </row>
    <row r="144" spans="1:6" s="108" customFormat="1" ht="11.25">
      <c r="A144" s="112"/>
      <c r="B144" s="112"/>
      <c r="D144" s="112"/>
      <c r="E144" s="112"/>
      <c r="F144" s="112"/>
    </row>
    <row r="145" spans="1:6" s="108" customFormat="1" ht="11.25">
      <c r="A145" s="112"/>
      <c r="B145" s="112"/>
      <c r="D145" s="112"/>
      <c r="E145" s="112"/>
      <c r="F145" s="112"/>
    </row>
    <row r="146" spans="1:6" s="108" customFormat="1" ht="11.25">
      <c r="A146" s="112"/>
      <c r="B146" s="112"/>
      <c r="D146" s="112"/>
      <c r="E146" s="112"/>
      <c r="F146" s="112"/>
    </row>
    <row r="147" spans="1:6" s="108" customFormat="1" ht="11.25">
      <c r="A147" s="112"/>
      <c r="B147" s="112"/>
      <c r="D147" s="112"/>
      <c r="E147" s="112"/>
      <c r="F147" s="112"/>
    </row>
    <row r="148" spans="1:6" s="108" customFormat="1" ht="11.25">
      <c r="A148" s="112"/>
      <c r="B148" s="112"/>
      <c r="D148" s="112"/>
      <c r="E148" s="112"/>
      <c r="F148" s="112"/>
    </row>
    <row r="149" spans="1:6" s="108" customFormat="1" ht="11.25">
      <c r="A149" s="112"/>
      <c r="B149" s="112"/>
      <c r="D149" s="112"/>
      <c r="E149" s="112"/>
      <c r="F149" s="112"/>
    </row>
    <row r="150" spans="1:6" s="108" customFormat="1" ht="11.25">
      <c r="A150" s="112"/>
      <c r="B150" s="112"/>
      <c r="D150" s="112"/>
      <c r="E150" s="112"/>
      <c r="F150" s="112"/>
    </row>
    <row r="151" spans="1:6" s="108" customFormat="1" ht="11.25">
      <c r="A151" s="112"/>
      <c r="B151" s="112"/>
      <c r="D151" s="112"/>
      <c r="E151" s="112"/>
      <c r="F151" s="112"/>
    </row>
    <row r="152" spans="1:6" s="108" customFormat="1" ht="11.25">
      <c r="A152" s="112"/>
      <c r="B152" s="112"/>
      <c r="D152" s="112"/>
      <c r="E152" s="112"/>
      <c r="F152" s="112"/>
    </row>
    <row r="153" spans="1:6" s="108" customFormat="1" ht="11.25">
      <c r="A153" s="112"/>
      <c r="B153" s="112"/>
      <c r="D153" s="112"/>
      <c r="E153" s="112"/>
      <c r="F153" s="112"/>
    </row>
    <row r="154" spans="1:6" s="108" customFormat="1" ht="11.25">
      <c r="A154" s="112"/>
      <c r="B154" s="112"/>
      <c r="D154" s="112"/>
      <c r="E154" s="112"/>
      <c r="F154" s="112"/>
    </row>
    <row r="155" spans="1:6" s="108" customFormat="1" ht="11.25">
      <c r="A155" s="112"/>
      <c r="B155" s="112"/>
      <c r="D155" s="112"/>
      <c r="E155" s="112"/>
      <c r="F155" s="112"/>
    </row>
    <row r="156" spans="1:6" s="108" customFormat="1" ht="11.25">
      <c r="A156" s="112"/>
      <c r="B156" s="112"/>
      <c r="D156" s="112"/>
      <c r="E156" s="112"/>
      <c r="F156" s="112"/>
    </row>
    <row r="157" spans="1:6" s="108" customFormat="1" ht="11.25">
      <c r="A157" s="112"/>
      <c r="B157" s="112"/>
      <c r="D157" s="112"/>
      <c r="E157" s="112"/>
      <c r="F157" s="112"/>
    </row>
    <row r="158" spans="1:6" s="108" customFormat="1" ht="11.25">
      <c r="A158" s="112"/>
      <c r="B158" s="112"/>
      <c r="D158" s="112"/>
      <c r="E158" s="112"/>
      <c r="F158" s="112"/>
    </row>
    <row r="159" spans="1:6" s="108" customFormat="1" ht="11.25">
      <c r="A159" s="112"/>
      <c r="B159" s="112"/>
      <c r="D159" s="112"/>
      <c r="E159" s="112"/>
      <c r="F159" s="112"/>
    </row>
    <row r="160" spans="1:6" s="108" customFormat="1" ht="11.25">
      <c r="A160" s="112"/>
      <c r="B160" s="112"/>
      <c r="D160" s="112"/>
      <c r="E160" s="112"/>
      <c r="F160" s="112"/>
    </row>
    <row r="161" spans="1:6" s="108" customFormat="1" ht="11.25">
      <c r="A161" s="112"/>
      <c r="B161" s="112"/>
      <c r="D161" s="112"/>
      <c r="E161" s="112"/>
      <c r="F161" s="112"/>
    </row>
    <row r="162" spans="1:6" s="108" customFormat="1" ht="11.25">
      <c r="A162" s="112"/>
      <c r="B162" s="112"/>
      <c r="D162" s="112"/>
      <c r="E162" s="112"/>
      <c r="F162" s="112"/>
    </row>
    <row r="163" spans="1:6" s="108" customFormat="1" ht="11.25">
      <c r="A163" s="112"/>
      <c r="B163" s="112"/>
      <c r="D163" s="112"/>
      <c r="E163" s="112"/>
      <c r="F163" s="112"/>
    </row>
    <row r="164" spans="1:6" s="108" customFormat="1" ht="11.25">
      <c r="A164" s="112"/>
      <c r="B164" s="112"/>
      <c r="D164" s="112"/>
      <c r="E164" s="112"/>
      <c r="F164" s="112"/>
    </row>
    <row r="165" spans="1:6" s="108" customFormat="1" ht="11.25">
      <c r="A165" s="112"/>
      <c r="B165" s="112"/>
      <c r="D165" s="112"/>
      <c r="E165" s="112"/>
      <c r="F165" s="112"/>
    </row>
    <row r="166" spans="1:6" s="108" customFormat="1" ht="11.25">
      <c r="A166" s="112"/>
      <c r="B166" s="112"/>
      <c r="D166" s="112"/>
      <c r="E166" s="112"/>
      <c r="F166" s="112"/>
    </row>
    <row r="167" spans="1:6" s="108" customFormat="1" ht="11.25">
      <c r="A167" s="112"/>
      <c r="B167" s="112"/>
      <c r="D167" s="112"/>
      <c r="E167" s="112"/>
      <c r="F167" s="112"/>
    </row>
    <row r="168" spans="1:6" s="108" customFormat="1" ht="11.25">
      <c r="A168" s="112"/>
      <c r="B168" s="112"/>
      <c r="D168" s="112"/>
      <c r="E168" s="112"/>
      <c r="F168" s="112"/>
    </row>
    <row r="169" spans="1:6" s="108" customFormat="1" ht="11.25">
      <c r="A169" s="112"/>
      <c r="B169" s="112"/>
      <c r="D169" s="112"/>
      <c r="E169" s="112"/>
      <c r="F169" s="112"/>
    </row>
    <row r="170" spans="1:6" s="108" customFormat="1" ht="11.25">
      <c r="A170" s="112"/>
      <c r="B170" s="112"/>
      <c r="D170" s="112"/>
      <c r="E170" s="112"/>
      <c r="F170" s="112"/>
    </row>
    <row r="171" spans="1:6" s="108" customFormat="1" ht="11.25">
      <c r="A171" s="112"/>
      <c r="B171" s="112"/>
      <c r="D171" s="112"/>
      <c r="E171" s="112"/>
      <c r="F171" s="112"/>
    </row>
    <row r="172" spans="1:6" s="108" customFormat="1" ht="11.25">
      <c r="A172" s="112"/>
      <c r="B172" s="112"/>
      <c r="D172" s="112"/>
      <c r="E172" s="112"/>
      <c r="F172" s="112"/>
    </row>
    <row r="173" spans="1:6" s="108" customFormat="1" ht="11.25">
      <c r="A173" s="112"/>
      <c r="B173" s="112"/>
      <c r="D173" s="112"/>
      <c r="E173" s="112"/>
      <c r="F173" s="112"/>
    </row>
    <row r="174" spans="1:6" s="108" customFormat="1" ht="11.25">
      <c r="A174" s="112"/>
      <c r="B174" s="112"/>
      <c r="D174" s="112"/>
      <c r="E174" s="112"/>
      <c r="F174" s="112"/>
    </row>
    <row r="175" spans="1:6" s="108" customFormat="1" ht="11.25">
      <c r="A175" s="112"/>
      <c r="B175" s="112"/>
      <c r="D175" s="112"/>
      <c r="E175" s="112"/>
      <c r="F175" s="112"/>
    </row>
    <row r="176" spans="1:6" s="108" customFormat="1" ht="11.25">
      <c r="A176" s="112"/>
      <c r="B176" s="112"/>
      <c r="D176" s="112"/>
      <c r="E176" s="112"/>
      <c r="F176" s="112"/>
    </row>
    <row r="177" spans="1:6" s="108" customFormat="1" ht="11.25">
      <c r="A177" s="112"/>
      <c r="B177" s="112"/>
      <c r="D177" s="112"/>
      <c r="E177" s="112"/>
      <c r="F177" s="112"/>
    </row>
    <row r="178" spans="1:6" s="108" customFormat="1" ht="11.25">
      <c r="A178" s="112"/>
      <c r="B178" s="112"/>
      <c r="D178" s="112"/>
      <c r="E178" s="112"/>
      <c r="F178" s="112"/>
    </row>
    <row r="179" spans="1:6" s="108" customFormat="1" ht="11.25">
      <c r="A179" s="112"/>
      <c r="B179" s="112"/>
      <c r="D179" s="112"/>
      <c r="E179" s="112"/>
      <c r="F179" s="112"/>
    </row>
    <row r="180" spans="1:6" s="108" customFormat="1" ht="11.25">
      <c r="A180" s="112"/>
      <c r="B180" s="112"/>
      <c r="D180" s="112"/>
      <c r="E180" s="112"/>
      <c r="F180" s="112"/>
    </row>
    <row r="181" spans="1:6" s="108" customFormat="1" ht="11.25">
      <c r="A181" s="112"/>
      <c r="B181" s="112"/>
      <c r="D181" s="112"/>
      <c r="E181" s="112"/>
      <c r="F181" s="112"/>
    </row>
    <row r="182" spans="1:6" s="108" customFormat="1" ht="11.25">
      <c r="A182" s="112"/>
      <c r="B182" s="112"/>
      <c r="D182" s="112"/>
      <c r="E182" s="112"/>
      <c r="F182" s="112"/>
    </row>
    <row r="183" spans="1:6" s="108" customFormat="1" ht="11.25">
      <c r="A183" s="112"/>
      <c r="B183" s="112"/>
      <c r="D183" s="112"/>
      <c r="E183" s="112"/>
      <c r="F183" s="112"/>
    </row>
    <row r="184" spans="1:6" s="108" customFormat="1" ht="11.25">
      <c r="A184" s="112"/>
      <c r="B184" s="112"/>
      <c r="D184" s="112"/>
      <c r="E184" s="112"/>
      <c r="F184" s="112"/>
    </row>
    <row r="185" spans="1:6" s="108" customFormat="1" ht="11.25">
      <c r="A185" s="112"/>
      <c r="B185" s="112"/>
      <c r="D185" s="112"/>
      <c r="E185" s="112"/>
      <c r="F185" s="112"/>
    </row>
    <row r="186" spans="1:6" s="108" customFormat="1" ht="11.25">
      <c r="A186" s="112"/>
      <c r="B186" s="112"/>
      <c r="D186" s="112"/>
      <c r="E186" s="112"/>
      <c r="F186" s="112"/>
    </row>
    <row r="187" spans="1:6" s="108" customFormat="1" ht="11.25">
      <c r="A187" s="112"/>
      <c r="B187" s="112"/>
      <c r="D187" s="112"/>
      <c r="E187" s="112"/>
      <c r="F187" s="112"/>
    </row>
    <row r="188" spans="1:6" s="108" customFormat="1" ht="11.25">
      <c r="A188" s="112"/>
      <c r="B188" s="112"/>
      <c r="D188" s="112"/>
      <c r="E188" s="112"/>
      <c r="F188" s="112"/>
    </row>
    <row r="189" spans="1:6" s="108" customFormat="1" ht="11.25">
      <c r="A189" s="112"/>
      <c r="B189" s="112"/>
      <c r="D189" s="112"/>
      <c r="E189" s="112"/>
      <c r="F189" s="112"/>
    </row>
    <row r="190" spans="1:6" s="108" customFormat="1" ht="11.25">
      <c r="A190" s="112"/>
      <c r="B190" s="112"/>
      <c r="D190" s="112"/>
      <c r="E190" s="112"/>
      <c r="F190" s="112"/>
    </row>
    <row r="191" spans="1:6" s="108" customFormat="1" ht="11.25">
      <c r="A191" s="112"/>
      <c r="B191" s="112"/>
      <c r="D191" s="112"/>
      <c r="E191" s="112"/>
      <c r="F191" s="112"/>
    </row>
    <row r="192" spans="1:6" s="108" customFormat="1" ht="11.25">
      <c r="A192" s="112"/>
      <c r="B192" s="112"/>
      <c r="D192" s="112"/>
      <c r="E192" s="112"/>
      <c r="F192" s="112"/>
    </row>
    <row r="193" spans="1:6" s="108" customFormat="1" ht="11.25">
      <c r="A193" s="112"/>
      <c r="B193" s="112"/>
      <c r="D193" s="112"/>
      <c r="E193" s="112"/>
      <c r="F193" s="112"/>
    </row>
    <row r="194" spans="1:6" s="108" customFormat="1" ht="11.25">
      <c r="A194" s="112"/>
      <c r="B194" s="112"/>
      <c r="D194" s="112"/>
      <c r="E194" s="112"/>
      <c r="F194" s="112"/>
    </row>
    <row r="195" spans="1:6" s="108" customFormat="1" ht="11.25">
      <c r="A195" s="112"/>
      <c r="B195" s="112"/>
      <c r="D195" s="112"/>
      <c r="E195" s="112"/>
      <c r="F195" s="112"/>
    </row>
    <row r="196" spans="1:6" s="108" customFormat="1" ht="11.25">
      <c r="A196" s="112"/>
      <c r="B196" s="112"/>
      <c r="D196" s="112"/>
      <c r="E196" s="112"/>
      <c r="F196" s="112"/>
    </row>
    <row r="197" spans="1:6" s="108" customFormat="1" ht="11.25">
      <c r="A197" s="112"/>
      <c r="B197" s="112"/>
      <c r="D197" s="112"/>
      <c r="E197" s="112"/>
      <c r="F197" s="112"/>
    </row>
    <row r="198" spans="1:6" s="108" customFormat="1" ht="11.25">
      <c r="A198" s="112"/>
      <c r="B198" s="112"/>
      <c r="D198" s="112"/>
      <c r="E198" s="112"/>
      <c r="F198" s="112"/>
    </row>
    <row r="199" spans="1:6" s="108" customFormat="1" ht="11.25">
      <c r="A199" s="112"/>
      <c r="B199" s="112"/>
      <c r="D199" s="112"/>
      <c r="E199" s="112"/>
      <c r="F199" s="112"/>
    </row>
    <row r="200" spans="1:6" s="108" customFormat="1" ht="11.25">
      <c r="A200" s="112"/>
      <c r="B200" s="112"/>
      <c r="D200" s="112"/>
      <c r="E200" s="112"/>
      <c r="F200" s="112"/>
    </row>
    <row r="201" spans="1:6" s="108" customFormat="1" ht="11.25">
      <c r="A201" s="112"/>
      <c r="B201" s="112"/>
      <c r="D201" s="112"/>
      <c r="E201" s="112"/>
      <c r="F201" s="112"/>
    </row>
    <row r="202" spans="1:6" s="108" customFormat="1" ht="11.25">
      <c r="A202" s="112"/>
      <c r="B202" s="112"/>
      <c r="D202" s="112"/>
      <c r="E202" s="112"/>
      <c r="F202" s="112"/>
    </row>
    <row r="203" spans="1:6" s="108" customFormat="1" ht="11.25">
      <c r="A203" s="112"/>
      <c r="B203" s="112"/>
      <c r="D203" s="112"/>
      <c r="E203" s="112"/>
      <c r="F203" s="112"/>
    </row>
    <row r="204" spans="1:6" s="108" customFormat="1" ht="11.25">
      <c r="A204" s="112"/>
      <c r="B204" s="112"/>
      <c r="D204" s="112"/>
      <c r="E204" s="112"/>
      <c r="F204" s="112"/>
    </row>
    <row r="205" spans="1:6" s="108" customFormat="1" ht="11.25">
      <c r="A205" s="112"/>
      <c r="B205" s="112"/>
      <c r="D205" s="112"/>
      <c r="E205" s="112"/>
      <c r="F205" s="112"/>
    </row>
    <row r="206" spans="1:6" s="108" customFormat="1" ht="11.25">
      <c r="A206" s="112"/>
      <c r="B206" s="112"/>
      <c r="D206" s="112"/>
      <c r="E206" s="112"/>
      <c r="F206" s="112"/>
    </row>
    <row r="207" spans="1:6" s="108" customFormat="1" ht="11.25">
      <c r="A207" s="112"/>
      <c r="B207" s="112"/>
      <c r="D207" s="112"/>
      <c r="E207" s="112"/>
      <c r="F207" s="112"/>
    </row>
    <row r="208" spans="1:6" s="108" customFormat="1" ht="11.25">
      <c r="A208" s="112"/>
      <c r="B208" s="112"/>
      <c r="D208" s="112"/>
      <c r="E208" s="112"/>
      <c r="F208" s="112"/>
    </row>
    <row r="209" spans="1:6" s="108" customFormat="1" ht="11.25">
      <c r="A209" s="112"/>
      <c r="B209" s="112"/>
      <c r="D209" s="112"/>
      <c r="E209" s="112"/>
      <c r="F209" s="112"/>
    </row>
    <row r="210" spans="1:6" s="108" customFormat="1" ht="11.25">
      <c r="A210" s="112"/>
      <c r="B210" s="112"/>
      <c r="D210" s="112"/>
      <c r="E210" s="112"/>
      <c r="F210" s="112"/>
    </row>
    <row r="211" spans="1:6" s="108" customFormat="1" ht="11.25">
      <c r="A211" s="112"/>
      <c r="B211" s="112"/>
      <c r="D211" s="112"/>
      <c r="E211" s="112"/>
      <c r="F211" s="112"/>
    </row>
    <row r="212" spans="1:6" s="108" customFormat="1" ht="11.25">
      <c r="A212" s="112"/>
      <c r="B212" s="112"/>
      <c r="D212" s="112"/>
      <c r="E212" s="112"/>
      <c r="F212" s="112"/>
    </row>
    <row r="213" spans="1:6" s="108" customFormat="1" ht="11.25">
      <c r="A213" s="112"/>
      <c r="B213" s="112"/>
      <c r="D213" s="112"/>
      <c r="E213" s="112"/>
      <c r="F213" s="112"/>
    </row>
    <row r="214" spans="1:6" s="108" customFormat="1" ht="11.25">
      <c r="A214" s="112"/>
      <c r="B214" s="112"/>
      <c r="D214" s="112"/>
      <c r="E214" s="112"/>
      <c r="F214" s="112"/>
    </row>
    <row r="215" spans="1:6" s="108" customFormat="1" ht="11.25">
      <c r="A215" s="112"/>
      <c r="B215" s="112"/>
      <c r="D215" s="112"/>
      <c r="E215" s="112"/>
      <c r="F215" s="112"/>
    </row>
    <row r="216" spans="1:6" s="108" customFormat="1" ht="11.25">
      <c r="A216" s="112"/>
      <c r="B216" s="112"/>
      <c r="D216" s="112"/>
      <c r="E216" s="112"/>
      <c r="F216" s="112"/>
    </row>
    <row r="217" spans="1:6" s="108" customFormat="1" ht="11.25">
      <c r="A217" s="112"/>
      <c r="B217" s="112"/>
      <c r="D217" s="112"/>
      <c r="E217" s="112"/>
      <c r="F217" s="112"/>
    </row>
    <row r="218" spans="1:6" s="108" customFormat="1" ht="11.25">
      <c r="A218" s="112"/>
      <c r="B218" s="112"/>
      <c r="D218" s="112"/>
      <c r="E218" s="112"/>
      <c r="F218" s="112"/>
    </row>
    <row r="219" spans="1:6" s="108" customFormat="1" ht="11.25">
      <c r="A219" s="112"/>
      <c r="B219" s="112"/>
      <c r="D219" s="112"/>
      <c r="E219" s="112"/>
      <c r="F219" s="112"/>
    </row>
    <row r="220" spans="1:6" s="108" customFormat="1" ht="11.25">
      <c r="A220" s="112"/>
      <c r="B220" s="112"/>
      <c r="D220" s="112"/>
      <c r="E220" s="112"/>
      <c r="F220" s="112"/>
    </row>
    <row r="221" spans="1:6" s="108" customFormat="1" ht="11.25">
      <c r="A221" s="112"/>
      <c r="B221" s="112"/>
      <c r="D221" s="112"/>
      <c r="E221" s="112"/>
      <c r="F221" s="112"/>
    </row>
    <row r="222" spans="1:6" s="108" customFormat="1" ht="11.25">
      <c r="A222" s="112"/>
      <c r="B222" s="112"/>
      <c r="D222" s="112"/>
      <c r="E222" s="112"/>
      <c r="F222" s="112"/>
    </row>
    <row r="223" spans="1:6" s="108" customFormat="1" ht="11.25">
      <c r="A223" s="112"/>
      <c r="B223" s="112"/>
      <c r="D223" s="112"/>
      <c r="E223" s="112"/>
      <c r="F223" s="112"/>
    </row>
    <row r="224" spans="1:6" s="108" customFormat="1" ht="11.25">
      <c r="A224" s="112"/>
      <c r="B224" s="112"/>
      <c r="D224" s="112"/>
      <c r="E224" s="112"/>
      <c r="F224" s="112"/>
    </row>
    <row r="225" spans="1:6" s="108" customFormat="1" ht="11.25">
      <c r="A225" s="112"/>
      <c r="B225" s="112"/>
      <c r="D225" s="112"/>
      <c r="E225" s="112"/>
      <c r="F225" s="112"/>
    </row>
    <row r="226" spans="1:6" s="108" customFormat="1" ht="11.25">
      <c r="A226" s="112"/>
      <c r="B226" s="112"/>
      <c r="D226" s="112"/>
      <c r="E226" s="112"/>
      <c r="F226" s="112"/>
    </row>
    <row r="227" spans="1:6" s="108" customFormat="1" ht="11.25">
      <c r="A227" s="112"/>
      <c r="B227" s="112"/>
      <c r="D227" s="112"/>
      <c r="E227" s="112"/>
      <c r="F227" s="112"/>
    </row>
    <row r="228" spans="1:6" s="108" customFormat="1" ht="11.25">
      <c r="A228" s="112"/>
      <c r="B228" s="112"/>
      <c r="D228" s="112"/>
      <c r="E228" s="112"/>
      <c r="F228" s="112"/>
    </row>
    <row r="229" spans="1:6" s="108" customFormat="1" ht="11.25">
      <c r="A229" s="112"/>
      <c r="B229" s="112"/>
      <c r="D229" s="112"/>
      <c r="E229" s="112"/>
      <c r="F229" s="112"/>
    </row>
    <row r="230" spans="1:6" s="108" customFormat="1" ht="11.25">
      <c r="A230" s="112"/>
      <c r="B230" s="112"/>
      <c r="D230" s="112"/>
      <c r="E230" s="112"/>
      <c r="F230" s="112"/>
    </row>
    <row r="231" spans="1:6" s="108" customFormat="1" ht="11.25">
      <c r="A231" s="112"/>
      <c r="B231" s="112"/>
      <c r="D231" s="112"/>
      <c r="E231" s="112"/>
      <c r="F231" s="112"/>
    </row>
    <row r="232" spans="1:6" s="108" customFormat="1" ht="11.25">
      <c r="A232" s="112"/>
      <c r="B232" s="112"/>
      <c r="D232" s="112"/>
      <c r="E232" s="112"/>
      <c r="F232" s="112"/>
    </row>
    <row r="233" spans="1:6" s="108" customFormat="1" ht="11.25">
      <c r="A233" s="112"/>
      <c r="B233" s="112"/>
      <c r="D233" s="112"/>
      <c r="E233" s="112"/>
      <c r="F233" s="112"/>
    </row>
    <row r="234" spans="1:6" s="108" customFormat="1" ht="11.25">
      <c r="A234" s="112"/>
      <c r="B234" s="112"/>
      <c r="D234" s="112"/>
      <c r="E234" s="112"/>
      <c r="F234" s="112"/>
    </row>
    <row r="235" spans="1:6" s="108" customFormat="1" ht="11.25">
      <c r="A235" s="112"/>
      <c r="B235" s="112"/>
      <c r="D235" s="112"/>
      <c r="E235" s="112"/>
      <c r="F235" s="112"/>
    </row>
    <row r="236" spans="1:6" s="108" customFormat="1" ht="11.25">
      <c r="A236" s="112"/>
      <c r="B236" s="112"/>
      <c r="D236" s="112"/>
      <c r="E236" s="112"/>
      <c r="F236" s="112"/>
    </row>
    <row r="237" spans="1:6" s="108" customFormat="1" ht="11.25">
      <c r="A237" s="112"/>
      <c r="B237" s="112"/>
      <c r="D237" s="112"/>
      <c r="E237" s="112"/>
      <c r="F237" s="112"/>
    </row>
    <row r="238" spans="1:6" s="108" customFormat="1" ht="11.25">
      <c r="A238" s="112"/>
      <c r="B238" s="112"/>
      <c r="D238" s="112"/>
      <c r="E238" s="112"/>
      <c r="F238" s="112"/>
    </row>
    <row r="239" spans="1:6" s="108" customFormat="1" ht="11.25">
      <c r="A239" s="112"/>
      <c r="B239" s="112"/>
      <c r="D239" s="112"/>
      <c r="E239" s="112"/>
      <c r="F239" s="112"/>
    </row>
    <row r="240" spans="1:6" s="108" customFormat="1" ht="11.25">
      <c r="A240" s="112"/>
      <c r="B240" s="112"/>
      <c r="D240" s="112"/>
      <c r="E240" s="112"/>
      <c r="F240" s="112"/>
    </row>
    <row r="241" spans="1:6" s="108" customFormat="1" ht="11.25">
      <c r="A241" s="112"/>
      <c r="B241" s="112"/>
      <c r="D241" s="112"/>
      <c r="E241" s="112"/>
      <c r="F241" s="112"/>
    </row>
    <row r="242" spans="1:6" s="108" customFormat="1" ht="11.25">
      <c r="A242" s="112"/>
      <c r="B242" s="112"/>
      <c r="D242" s="112"/>
      <c r="E242" s="112"/>
      <c r="F242" s="112"/>
    </row>
    <row r="243" spans="1:6" s="108" customFormat="1" ht="11.25">
      <c r="A243" s="112"/>
      <c r="B243" s="112"/>
      <c r="D243" s="112"/>
      <c r="E243" s="112"/>
      <c r="F243" s="112"/>
    </row>
    <row r="244" spans="1:6" s="108" customFormat="1" ht="11.25">
      <c r="A244" s="112"/>
      <c r="B244" s="112"/>
      <c r="D244" s="112"/>
      <c r="E244" s="112"/>
      <c r="F244" s="112"/>
    </row>
    <row r="245" spans="1:6" s="108" customFormat="1" ht="11.25">
      <c r="A245" s="112"/>
      <c r="B245" s="112"/>
      <c r="D245" s="112"/>
      <c r="E245" s="112"/>
      <c r="F245" s="112"/>
    </row>
    <row r="246" spans="1:6" s="108" customFormat="1" ht="11.25">
      <c r="A246" s="112"/>
      <c r="B246" s="112"/>
      <c r="D246" s="112"/>
      <c r="E246" s="112"/>
      <c r="F246" s="112"/>
    </row>
    <row r="247" spans="1:6" s="108" customFormat="1" ht="11.25">
      <c r="A247" s="112"/>
      <c r="B247" s="112"/>
      <c r="D247" s="112"/>
      <c r="E247" s="112"/>
      <c r="F247" s="112"/>
    </row>
    <row r="248" spans="1:6" s="108" customFormat="1" ht="11.25">
      <c r="A248" s="112"/>
      <c r="B248" s="112"/>
      <c r="D248" s="112"/>
      <c r="E248" s="112"/>
      <c r="F248" s="112"/>
    </row>
    <row r="249" spans="1:6" s="108" customFormat="1" ht="11.25">
      <c r="A249" s="112"/>
      <c r="B249" s="112"/>
      <c r="D249" s="112"/>
      <c r="E249" s="112"/>
      <c r="F249" s="112"/>
    </row>
    <row r="250" spans="1:6" s="108" customFormat="1" ht="11.25">
      <c r="A250" s="112"/>
      <c r="B250" s="112"/>
      <c r="D250" s="112"/>
      <c r="E250" s="112"/>
      <c r="F250" s="112"/>
    </row>
    <row r="251" spans="1:6" s="108" customFormat="1" ht="11.25">
      <c r="A251" s="112"/>
      <c r="B251" s="112"/>
      <c r="D251" s="112"/>
      <c r="E251" s="112"/>
      <c r="F251" s="112"/>
    </row>
    <row r="252" spans="1:6" s="108" customFormat="1" ht="11.25">
      <c r="A252" s="112"/>
      <c r="B252" s="112"/>
      <c r="D252" s="112"/>
      <c r="E252" s="112"/>
      <c r="F252" s="112"/>
    </row>
    <row r="253" spans="1:6" s="108" customFormat="1" ht="11.25">
      <c r="A253" s="112"/>
      <c r="B253" s="112"/>
      <c r="D253" s="112"/>
      <c r="E253" s="112"/>
      <c r="F253" s="112"/>
    </row>
    <row r="254" spans="1:6" s="108" customFormat="1" ht="11.25">
      <c r="A254" s="112"/>
      <c r="B254" s="112"/>
      <c r="D254" s="112"/>
      <c r="E254" s="112"/>
      <c r="F254" s="112"/>
    </row>
    <row r="255" spans="1:6" s="108" customFormat="1" ht="11.25">
      <c r="A255" s="112"/>
      <c r="B255" s="112"/>
      <c r="D255" s="112"/>
      <c r="E255" s="112"/>
      <c r="F255" s="112"/>
    </row>
    <row r="256" spans="1:6" s="108" customFormat="1" ht="11.25">
      <c r="A256" s="112"/>
      <c r="B256" s="112"/>
      <c r="D256" s="112"/>
      <c r="E256" s="112"/>
      <c r="F256" s="112"/>
    </row>
    <row r="257" spans="1:6" s="108" customFormat="1" ht="11.25">
      <c r="A257" s="112"/>
      <c r="B257" s="112"/>
      <c r="D257" s="112"/>
      <c r="E257" s="112"/>
      <c r="F257" s="112"/>
    </row>
    <row r="258" spans="1:6" s="108" customFormat="1" ht="11.25">
      <c r="A258" s="112"/>
      <c r="B258" s="112"/>
      <c r="D258" s="112"/>
      <c r="E258" s="112"/>
      <c r="F258" s="112"/>
    </row>
    <row r="259" spans="1:6" s="108" customFormat="1" ht="11.25">
      <c r="A259" s="112"/>
      <c r="B259" s="112"/>
      <c r="D259" s="112"/>
      <c r="E259" s="112"/>
      <c r="F259" s="112"/>
    </row>
    <row r="260" spans="1:6" s="108" customFormat="1" ht="11.25">
      <c r="A260" s="112"/>
      <c r="B260" s="112"/>
      <c r="D260" s="112"/>
      <c r="E260" s="112"/>
      <c r="F260" s="112"/>
    </row>
    <row r="261" spans="1:6" s="108" customFormat="1" ht="11.25">
      <c r="A261" s="112"/>
      <c r="B261" s="112"/>
      <c r="D261" s="112"/>
      <c r="E261" s="112"/>
      <c r="F261" s="112"/>
    </row>
    <row r="262" spans="1:6" s="108" customFormat="1" ht="11.25">
      <c r="A262" s="112"/>
      <c r="B262" s="112"/>
      <c r="D262" s="112"/>
      <c r="E262" s="112"/>
      <c r="F262" s="112"/>
    </row>
    <row r="263" spans="1:6" s="108" customFormat="1" ht="11.25">
      <c r="A263" s="112"/>
      <c r="B263" s="112"/>
      <c r="D263" s="112"/>
      <c r="E263" s="112"/>
      <c r="F263" s="112"/>
    </row>
    <row r="264" spans="1:6" s="108" customFormat="1" ht="11.25">
      <c r="A264" s="112"/>
      <c r="B264" s="112"/>
      <c r="D264" s="112"/>
      <c r="E264" s="112"/>
      <c r="F264" s="112"/>
    </row>
    <row r="265" spans="1:6" s="108" customFormat="1" ht="11.25">
      <c r="A265" s="112"/>
      <c r="B265" s="112"/>
      <c r="D265" s="112"/>
      <c r="E265" s="112"/>
      <c r="F265" s="112"/>
    </row>
    <row r="266" spans="1:6" s="108" customFormat="1" ht="11.25">
      <c r="A266" s="112"/>
      <c r="B266" s="112"/>
      <c r="D266" s="112"/>
      <c r="E266" s="112"/>
      <c r="F266" s="112"/>
    </row>
    <row r="267" spans="1:6" s="108" customFormat="1" ht="11.25">
      <c r="A267" s="112"/>
      <c r="B267" s="112"/>
      <c r="D267" s="112"/>
      <c r="E267" s="112"/>
      <c r="F267" s="112"/>
    </row>
    <row r="268" spans="1:6" s="108" customFormat="1" ht="11.25">
      <c r="A268" s="112"/>
      <c r="B268" s="112"/>
      <c r="D268" s="112"/>
      <c r="E268" s="112"/>
      <c r="F268" s="112"/>
    </row>
    <row r="269" spans="1:6" s="108" customFormat="1" ht="11.25">
      <c r="A269" s="112"/>
      <c r="B269" s="112"/>
      <c r="D269" s="112"/>
      <c r="E269" s="112"/>
      <c r="F269" s="112"/>
    </row>
    <row r="270" spans="1:6" s="108" customFormat="1" ht="11.25">
      <c r="A270" s="112"/>
      <c r="B270" s="112"/>
      <c r="D270" s="112"/>
      <c r="E270" s="112"/>
      <c r="F270" s="112"/>
    </row>
    <row r="271" spans="1:6" s="108" customFormat="1" ht="11.25">
      <c r="A271" s="112"/>
      <c r="B271" s="112"/>
      <c r="D271" s="112"/>
      <c r="E271" s="112"/>
      <c r="F271" s="112"/>
    </row>
    <row r="272" spans="1:6" s="108" customFormat="1" ht="11.25">
      <c r="A272" s="112"/>
      <c r="B272" s="112"/>
      <c r="D272" s="112"/>
      <c r="E272" s="112"/>
      <c r="F272" s="112"/>
    </row>
    <row r="273" spans="1:6" s="108" customFormat="1" ht="11.25">
      <c r="A273" s="112"/>
      <c r="B273" s="112"/>
      <c r="D273" s="112"/>
      <c r="E273" s="112"/>
      <c r="F273" s="112"/>
    </row>
    <row r="274" spans="1:6" s="108" customFormat="1" ht="11.25">
      <c r="A274" s="112"/>
      <c r="B274" s="112"/>
      <c r="D274" s="112"/>
      <c r="E274" s="112"/>
      <c r="F274" s="112"/>
    </row>
    <row r="275" spans="1:6" s="108" customFormat="1" ht="11.25">
      <c r="A275" s="112"/>
      <c r="B275" s="112"/>
      <c r="D275" s="112"/>
      <c r="E275" s="112"/>
      <c r="F275" s="112"/>
    </row>
    <row r="276" spans="1:6" s="108" customFormat="1" ht="11.25">
      <c r="A276" s="112"/>
      <c r="B276" s="112"/>
      <c r="D276" s="112"/>
      <c r="E276" s="112"/>
      <c r="F276" s="112"/>
    </row>
    <row r="277" spans="1:6" s="108" customFormat="1" ht="11.25">
      <c r="A277" s="112"/>
      <c r="B277" s="112"/>
      <c r="D277" s="112"/>
      <c r="E277" s="112"/>
      <c r="F277" s="112"/>
    </row>
    <row r="278" spans="1:6" s="108" customFormat="1" ht="11.25">
      <c r="A278" s="112"/>
      <c r="B278" s="112"/>
      <c r="D278" s="112"/>
      <c r="E278" s="112"/>
      <c r="F278" s="112"/>
    </row>
    <row r="279" spans="1:6" s="108" customFormat="1" ht="11.25">
      <c r="A279" s="112"/>
      <c r="B279" s="112"/>
      <c r="D279" s="112"/>
      <c r="E279" s="112"/>
      <c r="F279" s="112"/>
    </row>
    <row r="280" spans="1:6" s="108" customFormat="1" ht="11.25">
      <c r="A280" s="112"/>
      <c r="B280" s="112"/>
      <c r="D280" s="112"/>
      <c r="E280" s="112"/>
      <c r="F280" s="112"/>
    </row>
    <row r="281" spans="1:6" s="108" customFormat="1" ht="11.25">
      <c r="A281" s="112"/>
      <c r="B281" s="112"/>
      <c r="D281" s="112"/>
      <c r="E281" s="112"/>
      <c r="F281" s="112"/>
    </row>
    <row r="282" spans="1:6" s="108" customFormat="1" ht="11.25">
      <c r="A282" s="112"/>
      <c r="B282" s="112"/>
      <c r="D282" s="112"/>
      <c r="E282" s="112"/>
      <c r="F282" s="112"/>
    </row>
    <row r="283" spans="1:6" s="108" customFormat="1" ht="11.25">
      <c r="A283" s="112"/>
      <c r="B283" s="112"/>
      <c r="D283" s="112"/>
      <c r="E283" s="112"/>
      <c r="F283" s="112"/>
    </row>
    <row r="284" spans="1:6" s="108" customFormat="1" ht="11.25">
      <c r="A284" s="112"/>
      <c r="B284" s="112"/>
      <c r="D284" s="112"/>
      <c r="E284" s="112"/>
      <c r="F284" s="112"/>
    </row>
    <row r="285" spans="1:6" s="108" customFormat="1" ht="11.25">
      <c r="A285" s="112"/>
      <c r="B285" s="112"/>
      <c r="D285" s="112"/>
      <c r="E285" s="112"/>
      <c r="F285" s="112"/>
    </row>
    <row r="286" spans="1:6" s="108" customFormat="1" ht="11.25">
      <c r="A286" s="112"/>
      <c r="B286" s="112"/>
      <c r="D286" s="112"/>
      <c r="E286" s="112"/>
      <c r="F286" s="112"/>
    </row>
    <row r="287" spans="1:6" s="108" customFormat="1" ht="11.25">
      <c r="A287" s="112"/>
      <c r="B287" s="112"/>
      <c r="D287" s="112"/>
      <c r="E287" s="112"/>
      <c r="F287" s="112"/>
    </row>
    <row r="288" spans="1:6" s="108" customFormat="1" ht="11.25">
      <c r="A288" s="112"/>
      <c r="B288" s="112"/>
      <c r="D288" s="112"/>
      <c r="E288" s="112"/>
      <c r="F288" s="112"/>
    </row>
    <row r="289" spans="1:6" s="108" customFormat="1" ht="11.25">
      <c r="A289" s="112"/>
      <c r="B289" s="112"/>
      <c r="D289" s="112"/>
      <c r="E289" s="112"/>
      <c r="F289" s="112"/>
    </row>
    <row r="290" spans="1:6" s="108" customFormat="1" ht="11.25">
      <c r="A290" s="112"/>
      <c r="B290" s="112"/>
      <c r="D290" s="112"/>
      <c r="E290" s="112"/>
      <c r="F290" s="112"/>
    </row>
    <row r="291" spans="1:6" s="108" customFormat="1" ht="11.25">
      <c r="A291" s="112"/>
      <c r="B291" s="112"/>
      <c r="D291" s="112"/>
      <c r="E291" s="112"/>
      <c r="F291" s="112"/>
    </row>
    <row r="292" spans="1:6" s="108" customFormat="1" ht="11.25">
      <c r="A292" s="112"/>
      <c r="B292" s="112"/>
      <c r="D292" s="112"/>
      <c r="E292" s="112"/>
      <c r="F292" s="112"/>
    </row>
    <row r="293" spans="1:6" s="108" customFormat="1" ht="11.25">
      <c r="A293" s="112"/>
      <c r="B293" s="112"/>
      <c r="D293" s="112"/>
      <c r="E293" s="112"/>
      <c r="F293" s="112"/>
    </row>
    <row r="294" spans="1:6" s="108" customFormat="1" ht="11.25">
      <c r="A294" s="112"/>
      <c r="B294" s="112"/>
      <c r="D294" s="112"/>
      <c r="E294" s="112"/>
      <c r="F294" s="112"/>
    </row>
    <row r="295" spans="1:6" s="108" customFormat="1" ht="11.25">
      <c r="A295" s="112"/>
      <c r="B295" s="112"/>
      <c r="D295" s="112"/>
      <c r="E295" s="112"/>
      <c r="F295" s="112"/>
    </row>
    <row r="296" spans="1:6" s="108" customFormat="1" ht="11.25">
      <c r="A296" s="112"/>
      <c r="B296" s="112"/>
      <c r="D296" s="112"/>
      <c r="E296" s="112"/>
      <c r="F296" s="112"/>
    </row>
    <row r="297" spans="1:6" s="108" customFormat="1" ht="11.25">
      <c r="A297" s="112"/>
      <c r="B297" s="112"/>
      <c r="D297" s="112"/>
      <c r="E297" s="112"/>
      <c r="F297" s="112"/>
    </row>
    <row r="298" spans="1:6" s="108" customFormat="1" ht="11.25">
      <c r="A298" s="112"/>
      <c r="B298" s="112"/>
      <c r="D298" s="112"/>
      <c r="E298" s="112"/>
      <c r="F298" s="112"/>
    </row>
    <row r="299" spans="1:6" s="108" customFormat="1" ht="11.25">
      <c r="A299" s="112"/>
      <c r="B299" s="112"/>
      <c r="D299" s="112"/>
      <c r="E299" s="112"/>
      <c r="F299" s="112"/>
    </row>
    <row r="300" spans="1:6" s="108" customFormat="1" ht="11.25">
      <c r="A300" s="112"/>
      <c r="B300" s="112"/>
      <c r="D300" s="112"/>
      <c r="E300" s="112"/>
      <c r="F300" s="112"/>
    </row>
    <row r="301" spans="1:6" s="108" customFormat="1" ht="11.25">
      <c r="A301" s="112"/>
      <c r="B301" s="112"/>
      <c r="D301" s="112"/>
      <c r="E301" s="112"/>
      <c r="F301" s="112"/>
    </row>
    <row r="302" spans="1:6" s="108" customFormat="1" ht="11.25">
      <c r="A302" s="112"/>
      <c r="B302" s="112"/>
      <c r="D302" s="112"/>
      <c r="E302" s="112"/>
      <c r="F302" s="112"/>
    </row>
    <row r="303" spans="1:6" s="108" customFormat="1" ht="11.25">
      <c r="A303" s="112"/>
      <c r="B303" s="112"/>
      <c r="D303" s="112"/>
      <c r="E303" s="112"/>
      <c r="F303" s="112"/>
    </row>
    <row r="304" spans="1:6" s="108" customFormat="1" ht="11.25">
      <c r="A304" s="112"/>
      <c r="B304" s="112"/>
      <c r="D304" s="112"/>
      <c r="E304" s="112"/>
      <c r="F304" s="112"/>
    </row>
    <row r="305" spans="1:6" s="108" customFormat="1" ht="11.25">
      <c r="A305" s="112"/>
      <c r="B305" s="112"/>
      <c r="D305" s="112"/>
      <c r="E305" s="112"/>
      <c r="F305" s="112"/>
    </row>
    <row r="306" spans="1:6" s="108" customFormat="1" ht="11.25">
      <c r="A306" s="112"/>
      <c r="B306" s="112"/>
      <c r="D306" s="112"/>
      <c r="E306" s="112"/>
      <c r="F306" s="112"/>
    </row>
    <row r="307" spans="1:6" s="108" customFormat="1" ht="11.25">
      <c r="A307" s="112"/>
      <c r="B307" s="112"/>
      <c r="D307" s="112"/>
      <c r="E307" s="112"/>
      <c r="F307" s="112"/>
    </row>
    <row r="308" spans="1:6" s="108" customFormat="1" ht="11.25">
      <c r="A308" s="112"/>
      <c r="B308" s="112"/>
      <c r="D308" s="112"/>
      <c r="E308" s="112"/>
      <c r="F308" s="112"/>
    </row>
    <row r="309" spans="1:6" s="108" customFormat="1" ht="11.25">
      <c r="A309" s="112"/>
      <c r="B309" s="112"/>
      <c r="D309" s="112"/>
      <c r="E309" s="112"/>
      <c r="F309" s="112"/>
    </row>
    <row r="310" spans="1:6" s="108" customFormat="1" ht="11.25">
      <c r="A310" s="112"/>
      <c r="B310" s="112"/>
      <c r="D310" s="112"/>
      <c r="E310" s="112"/>
      <c r="F310" s="112"/>
    </row>
    <row r="311" spans="1:6" s="108" customFormat="1" ht="11.25">
      <c r="A311" s="112"/>
      <c r="B311" s="112"/>
      <c r="D311" s="112"/>
      <c r="E311" s="112"/>
      <c r="F311" s="112"/>
    </row>
    <row r="312" spans="1:6" s="108" customFormat="1" ht="11.25">
      <c r="A312" s="112"/>
      <c r="B312" s="112"/>
      <c r="D312" s="112"/>
      <c r="E312" s="112"/>
      <c r="F312" s="112"/>
    </row>
    <row r="313" spans="1:6" s="108" customFormat="1" ht="11.25">
      <c r="A313" s="112"/>
      <c r="B313" s="112"/>
      <c r="D313" s="112"/>
      <c r="E313" s="112"/>
      <c r="F313" s="112"/>
    </row>
    <row r="314" spans="1:6" s="108" customFormat="1" ht="11.25">
      <c r="A314" s="112"/>
      <c r="B314" s="112"/>
      <c r="D314" s="112"/>
      <c r="E314" s="112"/>
      <c r="F314" s="112"/>
    </row>
    <row r="315" spans="1:6" s="108" customFormat="1" ht="11.25">
      <c r="A315" s="112"/>
      <c r="B315" s="112"/>
      <c r="D315" s="112"/>
      <c r="E315" s="112"/>
      <c r="F315" s="112"/>
    </row>
    <row r="316" spans="1:6" s="108" customFormat="1" ht="11.25">
      <c r="A316" s="112"/>
      <c r="B316" s="112"/>
      <c r="D316" s="112"/>
      <c r="E316" s="112"/>
      <c r="F316" s="112"/>
    </row>
    <row r="317" spans="1:6" s="108" customFormat="1" ht="11.25">
      <c r="A317" s="112"/>
      <c r="B317" s="112"/>
      <c r="D317" s="112"/>
      <c r="E317" s="112"/>
      <c r="F317" s="112"/>
    </row>
    <row r="318" spans="1:6" s="108" customFormat="1" ht="11.25">
      <c r="A318" s="112"/>
      <c r="B318" s="112"/>
      <c r="D318" s="112"/>
      <c r="E318" s="112"/>
      <c r="F318" s="112"/>
    </row>
    <row r="319" spans="1:6" s="108" customFormat="1" ht="11.25">
      <c r="A319" s="112"/>
      <c r="B319" s="112"/>
      <c r="D319" s="112"/>
      <c r="E319" s="112"/>
      <c r="F319" s="112"/>
    </row>
    <row r="320" spans="1:6" s="108" customFormat="1" ht="11.25">
      <c r="A320" s="112"/>
      <c r="B320" s="112"/>
      <c r="D320" s="112"/>
      <c r="E320" s="112"/>
      <c r="F320" s="112"/>
    </row>
    <row r="321" spans="1:6" s="108" customFormat="1" ht="11.25">
      <c r="A321" s="112"/>
      <c r="B321" s="112"/>
      <c r="D321" s="112"/>
      <c r="E321" s="112"/>
      <c r="F321" s="112"/>
    </row>
    <row r="322" spans="1:6" s="108" customFormat="1" ht="11.25">
      <c r="A322" s="112"/>
      <c r="B322" s="112"/>
      <c r="D322" s="112"/>
      <c r="E322" s="112"/>
      <c r="F322" s="112"/>
    </row>
    <row r="323" spans="1:6" s="108" customFormat="1" ht="11.25">
      <c r="A323" s="112"/>
      <c r="B323" s="112"/>
      <c r="D323" s="112"/>
      <c r="E323" s="112"/>
      <c r="F323" s="112"/>
    </row>
    <row r="324" spans="1:6" s="108" customFormat="1" ht="11.25">
      <c r="A324" s="112"/>
      <c r="B324" s="112"/>
      <c r="D324" s="112"/>
      <c r="E324" s="112"/>
      <c r="F324" s="112"/>
    </row>
    <row r="325" spans="1:6" s="108" customFormat="1" ht="11.25">
      <c r="A325" s="112"/>
      <c r="B325" s="112"/>
      <c r="D325" s="112"/>
      <c r="E325" s="112"/>
      <c r="F325" s="112"/>
    </row>
    <row r="326" spans="1:6" s="108" customFormat="1" ht="11.25">
      <c r="A326" s="112"/>
      <c r="B326" s="112"/>
      <c r="D326" s="112"/>
      <c r="E326" s="112"/>
      <c r="F326" s="112"/>
    </row>
    <row r="327" spans="1:6" s="108" customFormat="1" ht="11.25">
      <c r="A327" s="112"/>
      <c r="B327" s="112"/>
      <c r="D327" s="112"/>
      <c r="E327" s="112"/>
      <c r="F327" s="112"/>
    </row>
    <row r="328" spans="1:6" s="108" customFormat="1" ht="11.25">
      <c r="A328" s="112"/>
      <c r="B328" s="112"/>
      <c r="D328" s="112"/>
      <c r="E328" s="112"/>
      <c r="F328" s="112"/>
    </row>
    <row r="329" spans="1:6" s="108" customFormat="1" ht="11.25">
      <c r="A329" s="112"/>
      <c r="B329" s="112"/>
      <c r="D329" s="112"/>
      <c r="E329" s="112"/>
      <c r="F329" s="112"/>
    </row>
    <row r="330" spans="1:6" s="108" customFormat="1" ht="11.25">
      <c r="A330" s="112"/>
      <c r="B330" s="112"/>
      <c r="D330" s="112"/>
      <c r="E330" s="112"/>
      <c r="F330" s="112"/>
    </row>
    <row r="331" spans="1:6" s="108" customFormat="1" ht="11.25">
      <c r="A331" s="112"/>
      <c r="B331" s="112"/>
      <c r="D331" s="112"/>
      <c r="E331" s="112"/>
      <c r="F331" s="112"/>
    </row>
    <row r="332" spans="1:6" s="108" customFormat="1" ht="11.25">
      <c r="A332" s="112"/>
      <c r="B332" s="112"/>
      <c r="D332" s="112"/>
      <c r="E332" s="112"/>
      <c r="F332" s="112"/>
    </row>
    <row r="333" spans="1:6" s="108" customFormat="1" ht="11.25">
      <c r="A333" s="112"/>
      <c r="B333" s="112"/>
      <c r="D333" s="112"/>
      <c r="E333" s="112"/>
      <c r="F333" s="112"/>
    </row>
    <row r="334" spans="1:6" s="108" customFormat="1" ht="11.25">
      <c r="A334" s="112"/>
      <c r="B334" s="112"/>
      <c r="D334" s="112"/>
      <c r="E334" s="112"/>
      <c r="F334" s="112"/>
    </row>
    <row r="335" spans="1:6" s="108" customFormat="1" ht="11.25">
      <c r="A335" s="112"/>
      <c r="B335" s="112"/>
      <c r="D335" s="112"/>
      <c r="E335" s="112"/>
      <c r="F335" s="112"/>
    </row>
    <row r="336" spans="1:6" s="108" customFormat="1" ht="11.25">
      <c r="A336" s="112"/>
      <c r="B336" s="112"/>
      <c r="D336" s="112"/>
      <c r="E336" s="112"/>
      <c r="F336" s="112"/>
    </row>
    <row r="337" spans="1:6" s="108" customFormat="1" ht="11.25">
      <c r="A337" s="112"/>
      <c r="B337" s="112"/>
      <c r="D337" s="112"/>
      <c r="E337" s="112"/>
      <c r="F337" s="112"/>
    </row>
    <row r="338" spans="1:6" s="108" customFormat="1" ht="11.25">
      <c r="A338" s="112"/>
      <c r="B338" s="112"/>
      <c r="D338" s="112"/>
      <c r="E338" s="112"/>
      <c r="F338" s="112"/>
    </row>
  </sheetData>
  <mergeCells count="5">
    <mergeCell ref="A1:F1"/>
    <mergeCell ref="A3:B3"/>
    <mergeCell ref="E3:F3"/>
    <mergeCell ref="A4:B4"/>
    <mergeCell ref="E4:F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SheetLayoutView="100" workbookViewId="0" topLeftCell="A1">
      <selection activeCell="E14" sqref="E14"/>
    </sheetView>
  </sheetViews>
  <sheetFormatPr defaultColWidth="8.88671875" defaultRowHeight="13.5"/>
  <cols>
    <col min="1" max="1" width="13.21484375" style="0" customWidth="1"/>
    <col min="2" max="3" width="9.3359375" style="0" customWidth="1"/>
    <col min="4" max="4" width="7.3359375" style="0" customWidth="1"/>
    <col min="5" max="8" width="6.77734375" style="0" customWidth="1"/>
    <col min="9" max="9" width="7.4453125" style="0" customWidth="1"/>
    <col min="10" max="12" width="6.77734375" style="0" customWidth="1"/>
    <col min="13" max="13" width="7.5546875" style="0" customWidth="1"/>
    <col min="14" max="17" width="6.10546875" style="31" customWidth="1"/>
    <col min="18" max="18" width="15.10546875" style="31" customWidth="1"/>
    <col min="19" max="16384" width="8.88671875" style="31" customWidth="1"/>
  </cols>
  <sheetData>
    <row r="1" spans="1:21" s="3" customFormat="1" ht="32.25" customHeight="1">
      <c r="A1" s="390" t="s">
        <v>264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</row>
    <row r="2" spans="1:19" s="6" customFormat="1" ht="18" customHeight="1">
      <c r="A2" s="4" t="s">
        <v>265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2"/>
      <c r="R2" s="33" t="s">
        <v>266</v>
      </c>
      <c r="S2" s="32"/>
    </row>
    <row r="3" spans="1:21" s="151" customFormat="1" ht="19.5" customHeight="1">
      <c r="A3" s="374" t="s">
        <v>595</v>
      </c>
      <c r="B3" s="392" t="s">
        <v>596</v>
      </c>
      <c r="C3" s="394"/>
      <c r="D3" s="395" t="s">
        <v>551</v>
      </c>
      <c r="E3" s="393"/>
      <c r="F3" s="393"/>
      <c r="G3" s="393"/>
      <c r="H3" s="394"/>
      <c r="I3" s="395" t="s">
        <v>552</v>
      </c>
      <c r="J3" s="393"/>
      <c r="K3" s="393"/>
      <c r="L3" s="394"/>
      <c r="M3" s="7" t="s">
        <v>553</v>
      </c>
      <c r="N3" s="392" t="s">
        <v>554</v>
      </c>
      <c r="O3" s="393"/>
      <c r="P3" s="393"/>
      <c r="Q3" s="394"/>
      <c r="R3" s="396" t="s">
        <v>597</v>
      </c>
      <c r="S3" s="34"/>
      <c r="T3" s="150"/>
      <c r="U3" s="150"/>
    </row>
    <row r="4" spans="1:19" s="151" customFormat="1" ht="15.75" customHeight="1">
      <c r="A4" s="375"/>
      <c r="B4" s="8"/>
      <c r="C4" s="9" t="s">
        <v>558</v>
      </c>
      <c r="D4" s="8"/>
      <c r="E4" s="7" t="s">
        <v>559</v>
      </c>
      <c r="F4" s="7" t="s">
        <v>560</v>
      </c>
      <c r="G4" s="372" t="s">
        <v>561</v>
      </c>
      <c r="H4" s="373"/>
      <c r="I4" s="8"/>
      <c r="J4" s="7" t="s">
        <v>562</v>
      </c>
      <c r="K4" s="392" t="s">
        <v>563</v>
      </c>
      <c r="L4" s="394"/>
      <c r="M4" s="10"/>
      <c r="N4" s="11"/>
      <c r="O4" s="7" t="s">
        <v>564</v>
      </c>
      <c r="P4" s="7" t="s">
        <v>565</v>
      </c>
      <c r="Q4" s="12" t="s">
        <v>566</v>
      </c>
      <c r="R4" s="397"/>
      <c r="S4" s="6"/>
    </row>
    <row r="5" spans="1:19" s="151" customFormat="1" ht="15.75" customHeight="1">
      <c r="A5" s="375"/>
      <c r="B5" s="8" t="s">
        <v>567</v>
      </c>
      <c r="C5" s="10" t="s">
        <v>568</v>
      </c>
      <c r="D5" s="8"/>
      <c r="E5" s="10"/>
      <c r="F5" s="10"/>
      <c r="G5" s="7" t="s">
        <v>569</v>
      </c>
      <c r="H5" s="13" t="s">
        <v>570</v>
      </c>
      <c r="I5" s="8"/>
      <c r="J5" s="10"/>
      <c r="K5" s="7" t="s">
        <v>569</v>
      </c>
      <c r="L5" s="7" t="s">
        <v>570</v>
      </c>
      <c r="M5" s="10"/>
      <c r="N5" s="11"/>
      <c r="O5" s="10"/>
      <c r="P5" s="10"/>
      <c r="Q5" s="14"/>
      <c r="R5" s="397"/>
      <c r="S5" s="6"/>
    </row>
    <row r="6" spans="1:19" s="148" customFormat="1" ht="24.75" customHeight="1">
      <c r="A6" s="376"/>
      <c r="B6" s="16" t="s">
        <v>571</v>
      </c>
      <c r="C6" s="17" t="s">
        <v>572</v>
      </c>
      <c r="D6" s="18"/>
      <c r="E6" s="16" t="s">
        <v>573</v>
      </c>
      <c r="F6" s="16" t="s">
        <v>574</v>
      </c>
      <c r="G6" s="19" t="s">
        <v>575</v>
      </c>
      <c r="H6" s="20" t="s">
        <v>576</v>
      </c>
      <c r="I6" s="18"/>
      <c r="J6" s="16" t="s">
        <v>577</v>
      </c>
      <c r="K6" s="19" t="s">
        <v>575</v>
      </c>
      <c r="L6" s="16" t="s">
        <v>576</v>
      </c>
      <c r="M6" s="16" t="s">
        <v>578</v>
      </c>
      <c r="N6" s="15"/>
      <c r="O6" s="16" t="s">
        <v>579</v>
      </c>
      <c r="P6" s="21" t="s">
        <v>580</v>
      </c>
      <c r="Q6" s="19" t="s">
        <v>581</v>
      </c>
      <c r="R6" s="398"/>
      <c r="S6" s="6"/>
    </row>
    <row r="7" spans="1:18" s="25" customFormat="1" ht="12" customHeight="1">
      <c r="A7" s="256" t="s">
        <v>697</v>
      </c>
      <c r="B7" s="332">
        <v>255.47600000000003</v>
      </c>
      <c r="C7" s="333">
        <v>100</v>
      </c>
      <c r="D7" s="334">
        <v>19</v>
      </c>
      <c r="E7" s="335">
        <v>0</v>
      </c>
      <c r="F7" s="335">
        <v>0</v>
      </c>
      <c r="G7" s="336">
        <v>19</v>
      </c>
      <c r="H7" s="336">
        <v>40</v>
      </c>
      <c r="I7" s="334">
        <f>SUM(J7:K7)</f>
        <v>541</v>
      </c>
      <c r="J7" s="336">
        <v>541</v>
      </c>
      <c r="K7" s="335">
        <v>0</v>
      </c>
      <c r="L7" s="335">
        <v>0</v>
      </c>
      <c r="M7" s="337">
        <v>2696</v>
      </c>
      <c r="N7" s="221">
        <v>0</v>
      </c>
      <c r="O7" s="221">
        <v>0</v>
      </c>
      <c r="P7" s="221">
        <v>0</v>
      </c>
      <c r="Q7" s="220">
        <v>0</v>
      </c>
      <c r="R7" s="250" t="s">
        <v>582</v>
      </c>
    </row>
    <row r="8" spans="1:18" s="25" customFormat="1" ht="12" customHeight="1">
      <c r="A8" s="256" t="s">
        <v>693</v>
      </c>
      <c r="B8" s="332">
        <v>721.8</v>
      </c>
      <c r="C8" s="333">
        <v>100</v>
      </c>
      <c r="D8" s="338">
        <f>SUM(E8:G8)</f>
        <v>7</v>
      </c>
      <c r="E8" s="338">
        <v>4</v>
      </c>
      <c r="F8" s="338">
        <v>3</v>
      </c>
      <c r="G8" s="339" t="s">
        <v>555</v>
      </c>
      <c r="H8" s="339" t="s">
        <v>555</v>
      </c>
      <c r="I8" s="334">
        <f aca="true" t="shared" si="0" ref="I8:I42">SUM(J8:K8)</f>
        <v>96</v>
      </c>
      <c r="J8" s="339" t="s">
        <v>555</v>
      </c>
      <c r="K8" s="337">
        <v>96</v>
      </c>
      <c r="L8" s="337">
        <v>84</v>
      </c>
      <c r="M8" s="335">
        <v>0</v>
      </c>
      <c r="N8" s="221">
        <v>0</v>
      </c>
      <c r="O8" s="221">
        <v>0</v>
      </c>
      <c r="P8" s="221">
        <v>0</v>
      </c>
      <c r="Q8" s="220">
        <v>0</v>
      </c>
      <c r="R8" s="251" t="s">
        <v>592</v>
      </c>
    </row>
    <row r="9" spans="1:18" s="26" customFormat="1" ht="12" customHeight="1">
      <c r="A9" s="256" t="s">
        <v>698</v>
      </c>
      <c r="B9" s="332">
        <v>255.48</v>
      </c>
      <c r="C9" s="333">
        <v>100</v>
      </c>
      <c r="D9" s="338">
        <f aca="true" t="shared" si="1" ref="D9:D42">SUM(E9:G9)</f>
        <v>19</v>
      </c>
      <c r="E9" s="335">
        <v>0</v>
      </c>
      <c r="F9" s="335">
        <v>0</v>
      </c>
      <c r="G9" s="336">
        <v>19</v>
      </c>
      <c r="H9" s="336">
        <v>40</v>
      </c>
      <c r="I9" s="334">
        <f t="shared" si="0"/>
        <v>541</v>
      </c>
      <c r="J9" s="336">
        <v>541</v>
      </c>
      <c r="K9" s="335">
        <v>0</v>
      </c>
      <c r="L9" s="335">
        <v>0</v>
      </c>
      <c r="M9" s="337">
        <v>2696</v>
      </c>
      <c r="N9" s="221">
        <v>0</v>
      </c>
      <c r="O9" s="221">
        <v>0</v>
      </c>
      <c r="P9" s="221">
        <v>0</v>
      </c>
      <c r="Q9" s="220">
        <v>0</v>
      </c>
      <c r="R9" s="251" t="s">
        <v>415</v>
      </c>
    </row>
    <row r="10" spans="1:18" s="26" customFormat="1" ht="12" customHeight="1">
      <c r="A10" s="256" t="s">
        <v>694</v>
      </c>
      <c r="B10" s="332">
        <v>721.84</v>
      </c>
      <c r="C10" s="333">
        <v>100</v>
      </c>
      <c r="D10" s="338">
        <f t="shared" si="1"/>
        <v>7</v>
      </c>
      <c r="E10" s="338">
        <v>4</v>
      </c>
      <c r="F10" s="338">
        <v>3</v>
      </c>
      <c r="G10" s="339" t="s">
        <v>556</v>
      </c>
      <c r="H10" s="339" t="s">
        <v>556</v>
      </c>
      <c r="I10" s="334">
        <f t="shared" si="0"/>
        <v>96</v>
      </c>
      <c r="J10" s="339" t="s">
        <v>556</v>
      </c>
      <c r="K10" s="337">
        <v>96</v>
      </c>
      <c r="L10" s="337">
        <v>84</v>
      </c>
      <c r="M10" s="335">
        <v>0</v>
      </c>
      <c r="N10" s="221">
        <v>0</v>
      </c>
      <c r="O10" s="221">
        <v>0</v>
      </c>
      <c r="P10" s="221">
        <v>0</v>
      </c>
      <c r="Q10" s="220">
        <v>0</v>
      </c>
      <c r="R10" s="251" t="s">
        <v>591</v>
      </c>
    </row>
    <row r="11" spans="1:18" s="25" customFormat="1" ht="12" customHeight="1">
      <c r="A11" s="256" t="s">
        <v>699</v>
      </c>
      <c r="B11" s="332">
        <v>255.53</v>
      </c>
      <c r="C11" s="333">
        <v>100</v>
      </c>
      <c r="D11" s="338">
        <f t="shared" si="1"/>
        <v>19</v>
      </c>
      <c r="E11" s="335">
        <v>0</v>
      </c>
      <c r="F11" s="335">
        <v>0</v>
      </c>
      <c r="G11" s="336">
        <v>19</v>
      </c>
      <c r="H11" s="336">
        <v>40</v>
      </c>
      <c r="I11" s="334">
        <f t="shared" si="0"/>
        <v>541</v>
      </c>
      <c r="J11" s="336">
        <v>541</v>
      </c>
      <c r="K11" s="335">
        <v>0</v>
      </c>
      <c r="L11" s="335">
        <v>0</v>
      </c>
      <c r="M11" s="337">
        <v>2696</v>
      </c>
      <c r="N11" s="221">
        <v>0</v>
      </c>
      <c r="O11" s="221">
        <v>0</v>
      </c>
      <c r="P11" s="221">
        <v>0</v>
      </c>
      <c r="Q11" s="220">
        <v>0</v>
      </c>
      <c r="R11" s="251" t="s">
        <v>418</v>
      </c>
    </row>
    <row r="12" spans="1:18" s="25" customFormat="1" ht="12" customHeight="1">
      <c r="A12" s="256" t="s">
        <v>695</v>
      </c>
      <c r="B12" s="332">
        <v>722.31</v>
      </c>
      <c r="C12" s="333">
        <v>100</v>
      </c>
      <c r="D12" s="338">
        <f t="shared" si="1"/>
        <v>7</v>
      </c>
      <c r="E12" s="338">
        <v>4</v>
      </c>
      <c r="F12" s="338">
        <v>3</v>
      </c>
      <c r="G12" s="339" t="s">
        <v>555</v>
      </c>
      <c r="H12" s="339" t="s">
        <v>555</v>
      </c>
      <c r="I12" s="334">
        <f t="shared" si="0"/>
        <v>96</v>
      </c>
      <c r="J12" s="339" t="s">
        <v>555</v>
      </c>
      <c r="K12" s="337">
        <v>96</v>
      </c>
      <c r="L12" s="337">
        <v>84</v>
      </c>
      <c r="M12" s="335">
        <v>0</v>
      </c>
      <c r="N12" s="221">
        <v>0</v>
      </c>
      <c r="O12" s="221">
        <v>0</v>
      </c>
      <c r="P12" s="221">
        <v>0</v>
      </c>
      <c r="Q12" s="220">
        <v>0</v>
      </c>
      <c r="R12" s="251" t="s">
        <v>593</v>
      </c>
    </row>
    <row r="13" spans="1:18" s="26" customFormat="1" ht="12" customHeight="1">
      <c r="A13" s="256" t="s">
        <v>700</v>
      </c>
      <c r="B13" s="332">
        <f>SUM(B24:B42)</f>
        <v>255.371</v>
      </c>
      <c r="C13" s="333">
        <v>100</v>
      </c>
      <c r="D13" s="338">
        <f t="shared" si="1"/>
        <v>19</v>
      </c>
      <c r="E13" s="335">
        <v>0</v>
      </c>
      <c r="F13" s="335">
        <v>0</v>
      </c>
      <c r="G13" s="336">
        <v>19</v>
      </c>
      <c r="H13" s="336">
        <v>40</v>
      </c>
      <c r="I13" s="334">
        <f t="shared" si="0"/>
        <v>405</v>
      </c>
      <c r="J13" s="336">
        <v>405</v>
      </c>
      <c r="K13" s="335">
        <v>0</v>
      </c>
      <c r="L13" s="335">
        <v>0</v>
      </c>
      <c r="M13" s="337">
        <v>2525</v>
      </c>
      <c r="N13" s="221">
        <v>0</v>
      </c>
      <c r="O13" s="221">
        <v>0</v>
      </c>
      <c r="P13" s="221">
        <v>0</v>
      </c>
      <c r="Q13" s="220">
        <v>0</v>
      </c>
      <c r="R13" s="251" t="s">
        <v>421</v>
      </c>
    </row>
    <row r="14" spans="1:18" s="25" customFormat="1" ht="12" customHeight="1">
      <c r="A14" s="256" t="s">
        <v>696</v>
      </c>
      <c r="B14" s="332">
        <v>722.315</v>
      </c>
      <c r="C14" s="333">
        <v>100</v>
      </c>
      <c r="D14" s="338">
        <f t="shared" si="1"/>
        <v>7</v>
      </c>
      <c r="E14" s="338">
        <v>4</v>
      </c>
      <c r="F14" s="338">
        <v>3</v>
      </c>
      <c r="G14" s="335">
        <v>0</v>
      </c>
      <c r="H14" s="335">
        <v>0</v>
      </c>
      <c r="I14" s="334" t="s">
        <v>555</v>
      </c>
      <c r="J14" s="335">
        <v>0</v>
      </c>
      <c r="K14" s="335">
        <v>0</v>
      </c>
      <c r="L14" s="335">
        <v>0</v>
      </c>
      <c r="M14" s="335">
        <v>0</v>
      </c>
      <c r="N14" s="221">
        <v>0</v>
      </c>
      <c r="O14" s="221">
        <v>0</v>
      </c>
      <c r="P14" s="221">
        <v>0</v>
      </c>
      <c r="Q14" s="220">
        <v>0</v>
      </c>
      <c r="R14" s="251" t="s">
        <v>594</v>
      </c>
    </row>
    <row r="15" spans="1:18" s="27" customFormat="1" ht="12" customHeight="1">
      <c r="A15" s="222" t="s">
        <v>423</v>
      </c>
      <c r="B15" s="340">
        <f>SUM(B17:B42)</f>
        <v>977.756</v>
      </c>
      <c r="C15" s="341">
        <v>100</v>
      </c>
      <c r="D15" s="338">
        <f t="shared" si="1"/>
        <v>26</v>
      </c>
      <c r="E15" s="342">
        <f>SUM(E17:E42)</f>
        <v>4</v>
      </c>
      <c r="F15" s="342">
        <f>SUM(F17:F42)</f>
        <v>3</v>
      </c>
      <c r="G15" s="342">
        <f>SUM(G17:G42)</f>
        <v>19</v>
      </c>
      <c r="H15" s="342">
        <f>SUM(H17:H42)</f>
        <v>40</v>
      </c>
      <c r="I15" s="334">
        <f t="shared" si="0"/>
        <v>501</v>
      </c>
      <c r="J15" s="343">
        <v>405</v>
      </c>
      <c r="K15" s="342">
        <f>SUM(K17:K42)</f>
        <v>96</v>
      </c>
      <c r="L15" s="342">
        <f>SUM(L17:L42)</f>
        <v>84</v>
      </c>
      <c r="M15" s="344">
        <v>3908</v>
      </c>
      <c r="N15" s="223">
        <v>0</v>
      </c>
      <c r="O15" s="223">
        <v>0</v>
      </c>
      <c r="P15" s="223">
        <v>0</v>
      </c>
      <c r="Q15" s="223">
        <v>0</v>
      </c>
      <c r="R15" s="224" t="s">
        <v>423</v>
      </c>
    </row>
    <row r="16" spans="1:18" s="28" customFormat="1" ht="12" customHeight="1">
      <c r="A16" s="225" t="s">
        <v>424</v>
      </c>
      <c r="B16" s="345">
        <f>SUM(B17:B42)</f>
        <v>977.756</v>
      </c>
      <c r="C16" s="346">
        <f>SUM(C17:C42)</f>
        <v>100</v>
      </c>
      <c r="D16" s="347">
        <f t="shared" si="1"/>
        <v>26</v>
      </c>
      <c r="E16" s="348">
        <f>SUM(E17:E42)</f>
        <v>4</v>
      </c>
      <c r="F16" s="348">
        <f>SUM(F17:F42)</f>
        <v>3</v>
      </c>
      <c r="G16" s="348">
        <f>SUM(G17:G42)</f>
        <v>19</v>
      </c>
      <c r="H16" s="348">
        <f>SUM(H17:H42)</f>
        <v>40</v>
      </c>
      <c r="I16" s="349">
        <f t="shared" si="0"/>
        <v>510</v>
      </c>
      <c r="J16" s="348">
        <f>SUM(J17:J42)</f>
        <v>414</v>
      </c>
      <c r="K16" s="348">
        <f>SUM(K17:K42)</f>
        <v>96</v>
      </c>
      <c r="L16" s="348">
        <f>SUM(L17:L42)</f>
        <v>84</v>
      </c>
      <c r="M16" s="350">
        <f>SUM(M17:M42)</f>
        <v>3968</v>
      </c>
      <c r="N16" s="226" t="s">
        <v>555</v>
      </c>
      <c r="O16" s="226" t="s">
        <v>555</v>
      </c>
      <c r="P16" s="226" t="s">
        <v>555</v>
      </c>
      <c r="Q16" s="226" t="s">
        <v>555</v>
      </c>
      <c r="R16" s="227" t="s">
        <v>424</v>
      </c>
    </row>
    <row r="17" spans="1:18" s="26" customFormat="1" ht="12" customHeight="1">
      <c r="A17" s="252" t="s">
        <v>602</v>
      </c>
      <c r="B17" s="351">
        <v>91.178</v>
      </c>
      <c r="C17" s="352">
        <f>B17/$B$15*100</f>
        <v>9.325230425586751</v>
      </c>
      <c r="D17" s="338">
        <f t="shared" si="1"/>
        <v>1</v>
      </c>
      <c r="E17" s="353">
        <v>1</v>
      </c>
      <c r="F17" s="335">
        <v>0</v>
      </c>
      <c r="G17" s="335">
        <v>0</v>
      </c>
      <c r="H17" s="335">
        <v>0</v>
      </c>
      <c r="I17" s="334">
        <f t="shared" si="0"/>
        <v>21</v>
      </c>
      <c r="J17" s="335">
        <v>0</v>
      </c>
      <c r="K17" s="354">
        <v>21</v>
      </c>
      <c r="L17" s="355">
        <v>15</v>
      </c>
      <c r="M17" s="355">
        <v>350</v>
      </c>
      <c r="N17" s="221">
        <v>0</v>
      </c>
      <c r="O17" s="221">
        <v>0</v>
      </c>
      <c r="P17" s="221">
        <v>0</v>
      </c>
      <c r="Q17" s="221">
        <v>0</v>
      </c>
      <c r="R17" s="176" t="s">
        <v>557</v>
      </c>
    </row>
    <row r="18" spans="1:18" s="26" customFormat="1" ht="12" customHeight="1">
      <c r="A18" s="252" t="s">
        <v>603</v>
      </c>
      <c r="B18" s="356">
        <v>202.151</v>
      </c>
      <c r="C18" s="352">
        <f aca="true" t="shared" si="2" ref="C18:C42">B18/$B$15*100</f>
        <v>20.674994579424723</v>
      </c>
      <c r="D18" s="338">
        <f t="shared" si="1"/>
        <v>1</v>
      </c>
      <c r="E18" s="353">
        <v>1</v>
      </c>
      <c r="F18" s="335">
        <v>0</v>
      </c>
      <c r="G18" s="335">
        <v>0</v>
      </c>
      <c r="H18" s="335">
        <v>0</v>
      </c>
      <c r="I18" s="334">
        <f t="shared" si="0"/>
        <v>26</v>
      </c>
      <c r="J18" s="335">
        <v>0</v>
      </c>
      <c r="K18" s="354">
        <v>26</v>
      </c>
      <c r="L18" s="355">
        <v>24</v>
      </c>
      <c r="M18" s="355">
        <v>317</v>
      </c>
      <c r="N18" s="221">
        <v>0</v>
      </c>
      <c r="O18" s="221">
        <v>0</v>
      </c>
      <c r="P18" s="221">
        <v>0</v>
      </c>
      <c r="Q18" s="221">
        <v>0</v>
      </c>
      <c r="R18" s="176" t="s">
        <v>583</v>
      </c>
    </row>
    <row r="19" spans="1:18" s="26" customFormat="1" ht="12" customHeight="1">
      <c r="A19" s="252" t="s">
        <v>604</v>
      </c>
      <c r="B19" s="356">
        <v>185.937</v>
      </c>
      <c r="C19" s="352">
        <f t="shared" si="2"/>
        <v>19.01670764485209</v>
      </c>
      <c r="D19" s="338">
        <f t="shared" si="1"/>
        <v>1</v>
      </c>
      <c r="E19" s="353">
        <v>1</v>
      </c>
      <c r="F19" s="335">
        <v>0</v>
      </c>
      <c r="G19" s="335">
        <v>0</v>
      </c>
      <c r="H19" s="335">
        <v>0</v>
      </c>
      <c r="I19" s="334">
        <f t="shared" si="0"/>
        <v>12</v>
      </c>
      <c r="J19" s="335">
        <v>0</v>
      </c>
      <c r="K19" s="354">
        <v>12</v>
      </c>
      <c r="L19" s="355">
        <v>12</v>
      </c>
      <c r="M19" s="355">
        <v>220</v>
      </c>
      <c r="N19" s="221">
        <v>0</v>
      </c>
      <c r="O19" s="221">
        <v>0</v>
      </c>
      <c r="P19" s="221">
        <v>0</v>
      </c>
      <c r="Q19" s="221">
        <v>0</v>
      </c>
      <c r="R19" s="176" t="s">
        <v>584</v>
      </c>
    </row>
    <row r="20" spans="1:18" s="26" customFormat="1" ht="12" customHeight="1">
      <c r="A20" s="252" t="s">
        <v>605</v>
      </c>
      <c r="B20" s="356">
        <v>150.681</v>
      </c>
      <c r="C20" s="352">
        <f t="shared" si="2"/>
        <v>15.410900060955903</v>
      </c>
      <c r="D20" s="338">
        <f t="shared" si="1"/>
        <v>1</v>
      </c>
      <c r="E20" s="353">
        <v>1</v>
      </c>
      <c r="F20" s="335">
        <v>0</v>
      </c>
      <c r="G20" s="335">
        <v>0</v>
      </c>
      <c r="H20" s="335">
        <v>0</v>
      </c>
      <c r="I20" s="334">
        <f t="shared" si="0"/>
        <v>12</v>
      </c>
      <c r="J20" s="335">
        <v>0</v>
      </c>
      <c r="K20" s="354">
        <v>12</v>
      </c>
      <c r="L20" s="355">
        <v>10</v>
      </c>
      <c r="M20" s="355">
        <v>244</v>
      </c>
      <c r="N20" s="221">
        <v>0</v>
      </c>
      <c r="O20" s="221">
        <v>0</v>
      </c>
      <c r="P20" s="221">
        <v>0</v>
      </c>
      <c r="Q20" s="221">
        <v>0</v>
      </c>
      <c r="R20" s="176" t="s">
        <v>585</v>
      </c>
    </row>
    <row r="21" spans="1:18" s="26" customFormat="1" ht="12" customHeight="1">
      <c r="A21" s="252" t="s">
        <v>606</v>
      </c>
      <c r="B21" s="356">
        <v>79.101</v>
      </c>
      <c r="C21" s="352">
        <f t="shared" si="2"/>
        <v>8.090055187592815</v>
      </c>
      <c r="D21" s="338">
        <f t="shared" si="1"/>
        <v>1</v>
      </c>
      <c r="E21" s="335">
        <v>0</v>
      </c>
      <c r="F21" s="353">
        <v>1</v>
      </c>
      <c r="G21" s="335">
        <v>0</v>
      </c>
      <c r="H21" s="335">
        <v>0</v>
      </c>
      <c r="I21" s="334">
        <f t="shared" si="0"/>
        <v>15</v>
      </c>
      <c r="J21" s="335">
        <v>0</v>
      </c>
      <c r="K21" s="354">
        <v>15</v>
      </c>
      <c r="L21" s="355">
        <v>13</v>
      </c>
      <c r="M21" s="355">
        <v>187</v>
      </c>
      <c r="N21" s="221">
        <v>0</v>
      </c>
      <c r="O21" s="221">
        <v>0</v>
      </c>
      <c r="P21" s="221">
        <v>0</v>
      </c>
      <c r="Q21" s="221">
        <v>0</v>
      </c>
      <c r="R21" s="176" t="s">
        <v>586</v>
      </c>
    </row>
    <row r="22" spans="1:18" s="26" customFormat="1" ht="12" customHeight="1">
      <c r="A22" s="252" t="s">
        <v>607</v>
      </c>
      <c r="B22" s="356">
        <v>7.155</v>
      </c>
      <c r="C22" s="352">
        <f t="shared" si="2"/>
        <v>0.7317776623206609</v>
      </c>
      <c r="D22" s="338">
        <f t="shared" si="1"/>
        <v>1</v>
      </c>
      <c r="E22" s="335">
        <v>0</v>
      </c>
      <c r="F22" s="353">
        <v>1</v>
      </c>
      <c r="G22" s="335">
        <v>0</v>
      </c>
      <c r="H22" s="335">
        <v>0</v>
      </c>
      <c r="I22" s="334">
        <f t="shared" si="0"/>
        <v>6</v>
      </c>
      <c r="J22" s="335">
        <v>0</v>
      </c>
      <c r="K22" s="354">
        <v>6</v>
      </c>
      <c r="L22" s="355">
        <v>6</v>
      </c>
      <c r="M22" s="355">
        <v>44</v>
      </c>
      <c r="N22" s="221">
        <v>0</v>
      </c>
      <c r="O22" s="221">
        <v>0</v>
      </c>
      <c r="P22" s="221">
        <v>0</v>
      </c>
      <c r="Q22" s="221">
        <v>0</v>
      </c>
      <c r="R22" s="176" t="s">
        <v>587</v>
      </c>
    </row>
    <row r="23" spans="1:18" s="26" customFormat="1" ht="12" customHeight="1">
      <c r="A23" s="252" t="s">
        <v>608</v>
      </c>
      <c r="B23" s="356">
        <v>6.182</v>
      </c>
      <c r="C23" s="352">
        <f t="shared" si="2"/>
        <v>0.6322640822454683</v>
      </c>
      <c r="D23" s="338">
        <f t="shared" si="1"/>
        <v>1</v>
      </c>
      <c r="E23" s="335">
        <v>0</v>
      </c>
      <c r="F23" s="353">
        <v>1</v>
      </c>
      <c r="G23" s="335">
        <v>0</v>
      </c>
      <c r="H23" s="335">
        <v>0</v>
      </c>
      <c r="I23" s="334">
        <f t="shared" si="0"/>
        <v>4</v>
      </c>
      <c r="J23" s="335">
        <v>0</v>
      </c>
      <c r="K23" s="354">
        <v>4</v>
      </c>
      <c r="L23" s="355">
        <v>4</v>
      </c>
      <c r="M23" s="355">
        <v>20</v>
      </c>
      <c r="N23" s="221">
        <v>0</v>
      </c>
      <c r="O23" s="221">
        <v>0</v>
      </c>
      <c r="P23" s="221">
        <v>0</v>
      </c>
      <c r="Q23" s="221">
        <v>0</v>
      </c>
      <c r="R23" s="176" t="s">
        <v>588</v>
      </c>
    </row>
    <row r="24" spans="1:18" s="26" customFormat="1" ht="12" customHeight="1">
      <c r="A24" s="252" t="s">
        <v>609</v>
      </c>
      <c r="B24" s="356">
        <v>0.313</v>
      </c>
      <c r="C24" s="352">
        <f t="shared" si="2"/>
        <v>0.032012076632615905</v>
      </c>
      <c r="D24" s="338">
        <f t="shared" si="1"/>
        <v>1</v>
      </c>
      <c r="E24" s="335">
        <v>0</v>
      </c>
      <c r="F24" s="335">
        <v>0</v>
      </c>
      <c r="G24" s="354">
        <v>1</v>
      </c>
      <c r="H24" s="354">
        <v>1</v>
      </c>
      <c r="I24" s="334">
        <f t="shared" si="0"/>
        <v>11</v>
      </c>
      <c r="J24" s="354">
        <v>11</v>
      </c>
      <c r="K24" s="335">
        <v>0</v>
      </c>
      <c r="L24" s="335">
        <v>0</v>
      </c>
      <c r="M24" s="354">
        <v>61</v>
      </c>
      <c r="N24" s="221">
        <v>0</v>
      </c>
      <c r="O24" s="221">
        <v>0</v>
      </c>
      <c r="P24" s="221">
        <v>0</v>
      </c>
      <c r="Q24" s="221">
        <v>0</v>
      </c>
      <c r="R24" s="176" t="s">
        <v>432</v>
      </c>
    </row>
    <row r="25" spans="1:18" s="26" customFormat="1" ht="12" customHeight="1">
      <c r="A25" s="252" t="s">
        <v>610</v>
      </c>
      <c r="B25" s="356">
        <v>2.195</v>
      </c>
      <c r="C25" s="352">
        <f t="shared" si="2"/>
        <v>0.22449363644917544</v>
      </c>
      <c r="D25" s="338">
        <f t="shared" si="1"/>
        <v>1</v>
      </c>
      <c r="E25" s="335">
        <v>0</v>
      </c>
      <c r="F25" s="335">
        <v>0</v>
      </c>
      <c r="G25" s="354">
        <v>1</v>
      </c>
      <c r="H25" s="354">
        <v>1</v>
      </c>
      <c r="I25" s="334">
        <f t="shared" si="0"/>
        <v>48</v>
      </c>
      <c r="J25" s="354">
        <v>48</v>
      </c>
      <c r="K25" s="335">
        <v>0</v>
      </c>
      <c r="L25" s="335">
        <v>0</v>
      </c>
      <c r="M25" s="354">
        <v>326</v>
      </c>
      <c r="N25" s="221">
        <v>0</v>
      </c>
      <c r="O25" s="221">
        <v>0</v>
      </c>
      <c r="P25" s="221">
        <v>0</v>
      </c>
      <c r="Q25" s="221">
        <v>0</v>
      </c>
      <c r="R25" s="176" t="s">
        <v>433</v>
      </c>
    </row>
    <row r="26" spans="1:18" s="26" customFormat="1" ht="12" customHeight="1">
      <c r="A26" s="252" t="s">
        <v>611</v>
      </c>
      <c r="B26" s="356">
        <v>0.692</v>
      </c>
      <c r="C26" s="352">
        <f t="shared" si="2"/>
        <v>0.07077430360948948</v>
      </c>
      <c r="D26" s="338">
        <f t="shared" si="1"/>
        <v>1</v>
      </c>
      <c r="E26" s="335">
        <v>0</v>
      </c>
      <c r="F26" s="335">
        <v>0</v>
      </c>
      <c r="G26" s="354">
        <v>1</v>
      </c>
      <c r="H26" s="354">
        <v>1</v>
      </c>
      <c r="I26" s="334">
        <f t="shared" si="0"/>
        <v>16</v>
      </c>
      <c r="J26" s="354">
        <v>16</v>
      </c>
      <c r="K26" s="335">
        <v>0</v>
      </c>
      <c r="L26" s="335">
        <v>0</v>
      </c>
      <c r="M26" s="354">
        <v>97</v>
      </c>
      <c r="N26" s="221">
        <v>0</v>
      </c>
      <c r="O26" s="221">
        <v>0</v>
      </c>
      <c r="P26" s="221">
        <v>0</v>
      </c>
      <c r="Q26" s="221">
        <v>0</v>
      </c>
      <c r="R26" s="176" t="s">
        <v>434</v>
      </c>
    </row>
    <row r="27" spans="1:18" s="26" customFormat="1" ht="12" customHeight="1">
      <c r="A27" s="252" t="s">
        <v>612</v>
      </c>
      <c r="B27" s="356">
        <v>5.51</v>
      </c>
      <c r="C27" s="352">
        <f t="shared" si="2"/>
        <v>0.5635352787402992</v>
      </c>
      <c r="D27" s="338">
        <f t="shared" si="1"/>
        <v>1</v>
      </c>
      <c r="E27" s="335">
        <v>0</v>
      </c>
      <c r="F27" s="335">
        <v>0</v>
      </c>
      <c r="G27" s="354">
        <v>1</v>
      </c>
      <c r="H27" s="354">
        <v>2</v>
      </c>
      <c r="I27" s="334">
        <f t="shared" si="0"/>
        <v>49</v>
      </c>
      <c r="J27" s="354">
        <v>49</v>
      </c>
      <c r="K27" s="335">
        <v>0</v>
      </c>
      <c r="L27" s="335">
        <v>0</v>
      </c>
      <c r="M27" s="354">
        <v>323</v>
      </c>
      <c r="N27" s="221">
        <v>0</v>
      </c>
      <c r="O27" s="221">
        <v>0</v>
      </c>
      <c r="P27" s="221">
        <v>0</v>
      </c>
      <c r="Q27" s="221">
        <v>0</v>
      </c>
      <c r="R27" s="176" t="s">
        <v>435</v>
      </c>
    </row>
    <row r="28" spans="1:18" s="26" customFormat="1" ht="12" customHeight="1">
      <c r="A28" s="252" t="s">
        <v>613</v>
      </c>
      <c r="B28" s="357">
        <v>0.87</v>
      </c>
      <c r="C28" s="352">
        <f t="shared" si="2"/>
        <v>0.08897925453794198</v>
      </c>
      <c r="D28" s="338">
        <f t="shared" si="1"/>
        <v>1</v>
      </c>
      <c r="E28" s="335">
        <v>0</v>
      </c>
      <c r="F28" s="335">
        <v>0</v>
      </c>
      <c r="G28" s="354">
        <v>1</v>
      </c>
      <c r="H28" s="354">
        <v>1</v>
      </c>
      <c r="I28" s="334">
        <f t="shared" si="0"/>
        <v>18</v>
      </c>
      <c r="J28" s="354">
        <v>18</v>
      </c>
      <c r="K28" s="335">
        <v>0</v>
      </c>
      <c r="L28" s="335">
        <v>0</v>
      </c>
      <c r="M28" s="354">
        <v>122</v>
      </c>
      <c r="N28" s="221">
        <v>0</v>
      </c>
      <c r="O28" s="221">
        <v>0</v>
      </c>
      <c r="P28" s="221">
        <v>0</v>
      </c>
      <c r="Q28" s="221">
        <v>0</v>
      </c>
      <c r="R28" s="176" t="s">
        <v>436</v>
      </c>
    </row>
    <row r="29" spans="1:18" s="26" customFormat="1" ht="12" customHeight="1">
      <c r="A29" s="252" t="s">
        <v>614</v>
      </c>
      <c r="B29" s="356">
        <v>0.835</v>
      </c>
      <c r="C29" s="352">
        <f t="shared" si="2"/>
        <v>0.08539962935538109</v>
      </c>
      <c r="D29" s="338">
        <f t="shared" si="1"/>
        <v>1</v>
      </c>
      <c r="E29" s="335">
        <v>0</v>
      </c>
      <c r="F29" s="335">
        <v>0</v>
      </c>
      <c r="G29" s="354">
        <v>1</v>
      </c>
      <c r="H29" s="354">
        <v>1</v>
      </c>
      <c r="I29" s="334">
        <f t="shared" si="0"/>
        <v>19</v>
      </c>
      <c r="J29" s="354">
        <v>19</v>
      </c>
      <c r="K29" s="335">
        <v>0</v>
      </c>
      <c r="L29" s="335">
        <v>0</v>
      </c>
      <c r="M29" s="354">
        <v>109</v>
      </c>
      <c r="N29" s="221">
        <v>0</v>
      </c>
      <c r="O29" s="221">
        <v>0</v>
      </c>
      <c r="P29" s="221">
        <v>0</v>
      </c>
      <c r="Q29" s="221">
        <v>0</v>
      </c>
      <c r="R29" s="176" t="s">
        <v>437</v>
      </c>
    </row>
    <row r="30" spans="1:18" s="26" customFormat="1" ht="12" customHeight="1">
      <c r="A30" s="252" t="s">
        <v>615</v>
      </c>
      <c r="B30" s="356">
        <v>0.611</v>
      </c>
      <c r="C30" s="352">
        <f t="shared" si="2"/>
        <v>0.06249002818699144</v>
      </c>
      <c r="D30" s="338">
        <f t="shared" si="1"/>
        <v>1</v>
      </c>
      <c r="E30" s="335">
        <v>0</v>
      </c>
      <c r="F30" s="335">
        <v>0</v>
      </c>
      <c r="G30" s="354">
        <v>1</v>
      </c>
      <c r="H30" s="354">
        <v>1</v>
      </c>
      <c r="I30" s="334">
        <f t="shared" si="0"/>
        <v>15</v>
      </c>
      <c r="J30" s="354">
        <v>15</v>
      </c>
      <c r="K30" s="335">
        <v>0</v>
      </c>
      <c r="L30" s="335">
        <v>0</v>
      </c>
      <c r="M30" s="354">
        <v>102</v>
      </c>
      <c r="N30" s="221">
        <v>0</v>
      </c>
      <c r="O30" s="221">
        <v>0</v>
      </c>
      <c r="P30" s="221">
        <v>0</v>
      </c>
      <c r="Q30" s="221">
        <v>0</v>
      </c>
      <c r="R30" s="176" t="s">
        <v>438</v>
      </c>
    </row>
    <row r="31" spans="1:18" s="26" customFormat="1" ht="12" customHeight="1">
      <c r="A31" s="252" t="s">
        <v>616</v>
      </c>
      <c r="B31" s="356">
        <v>4.937</v>
      </c>
      <c r="C31" s="352">
        <f t="shared" si="2"/>
        <v>0.5049317007515167</v>
      </c>
      <c r="D31" s="338">
        <f t="shared" si="1"/>
        <v>1</v>
      </c>
      <c r="E31" s="335">
        <v>0</v>
      </c>
      <c r="F31" s="335">
        <v>0</v>
      </c>
      <c r="G31" s="354">
        <v>1</v>
      </c>
      <c r="H31" s="354">
        <v>2</v>
      </c>
      <c r="I31" s="334">
        <f t="shared" si="0"/>
        <v>23</v>
      </c>
      <c r="J31" s="354">
        <v>23</v>
      </c>
      <c r="K31" s="335">
        <v>0</v>
      </c>
      <c r="L31" s="335">
        <v>0</v>
      </c>
      <c r="M31" s="354">
        <v>155</v>
      </c>
      <c r="N31" s="221">
        <v>0</v>
      </c>
      <c r="O31" s="221">
        <v>0</v>
      </c>
      <c r="P31" s="221">
        <v>0</v>
      </c>
      <c r="Q31" s="221">
        <v>0</v>
      </c>
      <c r="R31" s="176" t="s">
        <v>439</v>
      </c>
    </row>
    <row r="32" spans="1:18" s="26" customFormat="1" ht="12" customHeight="1">
      <c r="A32" s="252" t="s">
        <v>617</v>
      </c>
      <c r="B32" s="356">
        <v>2.534</v>
      </c>
      <c r="C32" s="352">
        <f t="shared" si="2"/>
        <v>0.259164863217408</v>
      </c>
      <c r="D32" s="338">
        <f t="shared" si="1"/>
        <v>1</v>
      </c>
      <c r="E32" s="335">
        <v>0</v>
      </c>
      <c r="F32" s="335">
        <v>0</v>
      </c>
      <c r="G32" s="354">
        <v>1</v>
      </c>
      <c r="H32" s="354">
        <v>1</v>
      </c>
      <c r="I32" s="334">
        <f t="shared" si="0"/>
        <v>20</v>
      </c>
      <c r="J32" s="354">
        <v>20</v>
      </c>
      <c r="K32" s="335">
        <v>0</v>
      </c>
      <c r="L32" s="335">
        <v>0</v>
      </c>
      <c r="M32" s="354">
        <v>113</v>
      </c>
      <c r="N32" s="221">
        <v>0</v>
      </c>
      <c r="O32" s="221">
        <v>0</v>
      </c>
      <c r="P32" s="221">
        <v>0</v>
      </c>
      <c r="Q32" s="221">
        <v>0</v>
      </c>
      <c r="R32" s="176" t="s">
        <v>440</v>
      </c>
    </row>
    <row r="33" spans="1:18" s="26" customFormat="1" ht="12" customHeight="1">
      <c r="A33" s="252" t="s">
        <v>618</v>
      </c>
      <c r="B33" s="356">
        <v>8.279</v>
      </c>
      <c r="C33" s="352">
        <f t="shared" si="2"/>
        <v>0.8467347681834732</v>
      </c>
      <c r="D33" s="338">
        <f t="shared" si="1"/>
        <v>1</v>
      </c>
      <c r="E33" s="335">
        <v>0</v>
      </c>
      <c r="F33" s="335">
        <v>0</v>
      </c>
      <c r="G33" s="354">
        <v>1</v>
      </c>
      <c r="H33" s="354">
        <v>2</v>
      </c>
      <c r="I33" s="334">
        <f t="shared" si="0"/>
        <v>25</v>
      </c>
      <c r="J33" s="354">
        <v>25</v>
      </c>
      <c r="K33" s="335">
        <v>0</v>
      </c>
      <c r="L33" s="335">
        <v>0</v>
      </c>
      <c r="M33" s="354">
        <v>165</v>
      </c>
      <c r="N33" s="221">
        <v>0</v>
      </c>
      <c r="O33" s="221">
        <v>0</v>
      </c>
      <c r="P33" s="221">
        <v>0</v>
      </c>
      <c r="Q33" s="221">
        <v>0</v>
      </c>
      <c r="R33" s="176" t="s">
        <v>441</v>
      </c>
    </row>
    <row r="34" spans="1:18" s="26" customFormat="1" ht="12" customHeight="1">
      <c r="A34" s="252" t="s">
        <v>619</v>
      </c>
      <c r="B34" s="356">
        <v>9.525</v>
      </c>
      <c r="C34" s="352">
        <f t="shared" si="2"/>
        <v>0.9741694246826407</v>
      </c>
      <c r="D34" s="338">
        <f t="shared" si="1"/>
        <v>1</v>
      </c>
      <c r="E34" s="335">
        <v>0</v>
      </c>
      <c r="F34" s="335">
        <v>0</v>
      </c>
      <c r="G34" s="354">
        <v>1</v>
      </c>
      <c r="H34" s="354">
        <v>5</v>
      </c>
      <c r="I34" s="334">
        <f t="shared" si="0"/>
        <v>16</v>
      </c>
      <c r="J34" s="354">
        <v>16</v>
      </c>
      <c r="K34" s="335">
        <v>0</v>
      </c>
      <c r="L34" s="335">
        <v>0</v>
      </c>
      <c r="M34" s="354">
        <v>89</v>
      </c>
      <c r="N34" s="221">
        <v>0</v>
      </c>
      <c r="O34" s="221">
        <v>0</v>
      </c>
      <c r="P34" s="221">
        <v>0</v>
      </c>
      <c r="Q34" s="221">
        <v>0</v>
      </c>
      <c r="R34" s="176" t="s">
        <v>442</v>
      </c>
    </row>
    <row r="35" spans="1:18" s="26" customFormat="1" ht="12" customHeight="1">
      <c r="A35" s="252" t="s">
        <v>620</v>
      </c>
      <c r="B35" s="356">
        <v>47.342</v>
      </c>
      <c r="C35" s="352">
        <f t="shared" si="2"/>
        <v>4.841903296937068</v>
      </c>
      <c r="D35" s="338">
        <f t="shared" si="1"/>
        <v>1</v>
      </c>
      <c r="E35" s="335">
        <v>0</v>
      </c>
      <c r="F35" s="335">
        <v>0</v>
      </c>
      <c r="G35" s="354">
        <v>1</v>
      </c>
      <c r="H35" s="354">
        <v>3</v>
      </c>
      <c r="I35" s="334">
        <f t="shared" si="0"/>
        <v>7</v>
      </c>
      <c r="J35" s="354">
        <v>7</v>
      </c>
      <c r="K35" s="335">
        <v>0</v>
      </c>
      <c r="L35" s="335">
        <v>0</v>
      </c>
      <c r="M35" s="354">
        <v>30</v>
      </c>
      <c r="N35" s="221">
        <v>0</v>
      </c>
      <c r="O35" s="221">
        <v>0</v>
      </c>
      <c r="P35" s="221">
        <v>0</v>
      </c>
      <c r="Q35" s="221">
        <v>0</v>
      </c>
      <c r="R35" s="176" t="s">
        <v>443</v>
      </c>
    </row>
    <row r="36" spans="1:18" s="26" customFormat="1" ht="12" customHeight="1">
      <c r="A36" s="252" t="s">
        <v>621</v>
      </c>
      <c r="B36" s="356">
        <v>70.547</v>
      </c>
      <c r="C36" s="352">
        <f t="shared" si="2"/>
        <v>7.215194792974934</v>
      </c>
      <c r="D36" s="338">
        <f t="shared" si="1"/>
        <v>1</v>
      </c>
      <c r="E36" s="335">
        <v>0</v>
      </c>
      <c r="F36" s="335">
        <v>0</v>
      </c>
      <c r="G36" s="354">
        <v>1</v>
      </c>
      <c r="H36" s="354">
        <v>5</v>
      </c>
      <c r="I36" s="334">
        <f t="shared" si="0"/>
        <v>19</v>
      </c>
      <c r="J36" s="354">
        <v>19</v>
      </c>
      <c r="K36" s="335">
        <v>0</v>
      </c>
      <c r="L36" s="335">
        <v>0</v>
      </c>
      <c r="M36" s="354">
        <v>93</v>
      </c>
      <c r="N36" s="221">
        <v>0</v>
      </c>
      <c r="O36" s="221">
        <v>0</v>
      </c>
      <c r="P36" s="221">
        <v>0</v>
      </c>
      <c r="Q36" s="221">
        <v>0</v>
      </c>
      <c r="R36" s="176" t="s">
        <v>444</v>
      </c>
    </row>
    <row r="37" spans="1:18" s="26" customFormat="1" ht="12" customHeight="1">
      <c r="A37" s="252" t="s">
        <v>622</v>
      </c>
      <c r="B37" s="356">
        <v>28.658</v>
      </c>
      <c r="C37" s="352">
        <f t="shared" si="2"/>
        <v>2.930997099480852</v>
      </c>
      <c r="D37" s="338">
        <f t="shared" si="1"/>
        <v>1</v>
      </c>
      <c r="E37" s="335">
        <v>0</v>
      </c>
      <c r="F37" s="335">
        <v>0</v>
      </c>
      <c r="G37" s="354">
        <v>1</v>
      </c>
      <c r="H37" s="354">
        <v>3</v>
      </c>
      <c r="I37" s="334">
        <f t="shared" si="0"/>
        <v>7</v>
      </c>
      <c r="J37" s="354">
        <v>7</v>
      </c>
      <c r="K37" s="335">
        <v>0</v>
      </c>
      <c r="L37" s="335">
        <v>0</v>
      </c>
      <c r="M37" s="354">
        <v>47</v>
      </c>
      <c r="N37" s="221">
        <v>0</v>
      </c>
      <c r="O37" s="221">
        <v>0</v>
      </c>
      <c r="P37" s="221">
        <v>0</v>
      </c>
      <c r="Q37" s="221">
        <v>0</v>
      </c>
      <c r="R37" s="176" t="s">
        <v>445</v>
      </c>
    </row>
    <row r="38" spans="1:18" s="26" customFormat="1" ht="12" customHeight="1">
      <c r="A38" s="252" t="s">
        <v>623</v>
      </c>
      <c r="B38" s="356">
        <v>12.326</v>
      </c>
      <c r="C38" s="352">
        <f t="shared" si="2"/>
        <v>1.2606417142927275</v>
      </c>
      <c r="D38" s="338">
        <f t="shared" si="1"/>
        <v>1</v>
      </c>
      <c r="E38" s="335">
        <v>0</v>
      </c>
      <c r="F38" s="335">
        <v>0</v>
      </c>
      <c r="G38" s="354">
        <v>1</v>
      </c>
      <c r="H38" s="354">
        <v>1</v>
      </c>
      <c r="I38" s="334">
        <f t="shared" si="0"/>
        <v>41</v>
      </c>
      <c r="J38" s="354">
        <v>41</v>
      </c>
      <c r="K38" s="335">
        <v>0</v>
      </c>
      <c r="L38" s="335">
        <v>0</v>
      </c>
      <c r="M38" s="354">
        <v>268</v>
      </c>
      <c r="N38" s="221">
        <v>0</v>
      </c>
      <c r="O38" s="221">
        <v>0</v>
      </c>
      <c r="P38" s="221">
        <v>0</v>
      </c>
      <c r="Q38" s="221">
        <v>0</v>
      </c>
      <c r="R38" s="176" t="s">
        <v>446</v>
      </c>
    </row>
    <row r="39" spans="1:18" s="26" customFormat="1" ht="11.25" customHeight="1">
      <c r="A39" s="252" t="s">
        <v>624</v>
      </c>
      <c r="B39" s="356">
        <v>45.198</v>
      </c>
      <c r="C39" s="352">
        <f t="shared" si="2"/>
        <v>4.62262568575391</v>
      </c>
      <c r="D39" s="338">
        <f t="shared" si="1"/>
        <v>1</v>
      </c>
      <c r="E39" s="335">
        <v>0</v>
      </c>
      <c r="F39" s="335">
        <v>0</v>
      </c>
      <c r="G39" s="354">
        <v>1</v>
      </c>
      <c r="H39" s="354">
        <v>2</v>
      </c>
      <c r="I39" s="334">
        <f t="shared" si="0"/>
        <v>50</v>
      </c>
      <c r="J39" s="354">
        <v>50</v>
      </c>
      <c r="K39" s="335">
        <v>0</v>
      </c>
      <c r="L39" s="335">
        <v>0</v>
      </c>
      <c r="M39" s="354">
        <v>305</v>
      </c>
      <c r="N39" s="221">
        <v>0</v>
      </c>
      <c r="O39" s="221">
        <v>0</v>
      </c>
      <c r="P39" s="221">
        <v>0</v>
      </c>
      <c r="Q39" s="221">
        <v>0</v>
      </c>
      <c r="R39" s="176" t="s">
        <v>447</v>
      </c>
    </row>
    <row r="40" spans="1:18" s="26" customFormat="1" ht="12" customHeight="1">
      <c r="A40" s="252" t="s">
        <v>625</v>
      </c>
      <c r="B40" s="356">
        <v>8.415</v>
      </c>
      <c r="C40" s="352">
        <f t="shared" si="2"/>
        <v>0.8606441688928524</v>
      </c>
      <c r="D40" s="338">
        <f t="shared" si="1"/>
        <v>1</v>
      </c>
      <c r="E40" s="335">
        <v>0</v>
      </c>
      <c r="F40" s="335">
        <v>0</v>
      </c>
      <c r="G40" s="354">
        <v>1</v>
      </c>
      <c r="H40" s="354">
        <v>4</v>
      </c>
      <c r="I40" s="334">
        <f t="shared" si="0"/>
        <v>16</v>
      </c>
      <c r="J40" s="354">
        <v>16</v>
      </c>
      <c r="K40" s="335">
        <v>0</v>
      </c>
      <c r="L40" s="335">
        <v>0</v>
      </c>
      <c r="M40" s="354">
        <v>121</v>
      </c>
      <c r="N40" s="221">
        <v>0</v>
      </c>
      <c r="O40" s="221">
        <v>0</v>
      </c>
      <c r="P40" s="221">
        <v>0</v>
      </c>
      <c r="Q40" s="221">
        <v>0</v>
      </c>
      <c r="R40" s="176" t="s">
        <v>448</v>
      </c>
    </row>
    <row r="41" spans="1:18" s="26" customFormat="1" ht="12" customHeight="1">
      <c r="A41" s="252" t="s">
        <v>626</v>
      </c>
      <c r="B41" s="356">
        <v>2.558</v>
      </c>
      <c r="C41" s="352">
        <f t="shared" si="2"/>
        <v>0.2616194633425926</v>
      </c>
      <c r="D41" s="338">
        <f t="shared" si="1"/>
        <v>1</v>
      </c>
      <c r="E41" s="335">
        <v>0</v>
      </c>
      <c r="F41" s="335">
        <v>0</v>
      </c>
      <c r="G41" s="354">
        <v>1</v>
      </c>
      <c r="H41" s="354">
        <v>2</v>
      </c>
      <c r="I41" s="334">
        <f t="shared" si="0"/>
        <v>8</v>
      </c>
      <c r="J41" s="354">
        <v>8</v>
      </c>
      <c r="K41" s="335">
        <v>0</v>
      </c>
      <c r="L41" s="335">
        <v>0</v>
      </c>
      <c r="M41" s="354">
        <v>37</v>
      </c>
      <c r="N41" s="221">
        <v>0</v>
      </c>
      <c r="O41" s="221">
        <v>0</v>
      </c>
      <c r="P41" s="221">
        <v>0</v>
      </c>
      <c r="Q41" s="221">
        <v>0</v>
      </c>
      <c r="R41" s="176" t="s">
        <v>449</v>
      </c>
    </row>
    <row r="42" spans="1:18" s="26" customFormat="1" ht="12" customHeight="1">
      <c r="A42" s="253" t="s">
        <v>627</v>
      </c>
      <c r="B42" s="358">
        <v>4.026</v>
      </c>
      <c r="C42" s="359">
        <f t="shared" si="2"/>
        <v>0.4117591709997177</v>
      </c>
      <c r="D42" s="360">
        <f t="shared" si="1"/>
        <v>1</v>
      </c>
      <c r="E42" s="361">
        <v>0</v>
      </c>
      <c r="F42" s="361">
        <v>0</v>
      </c>
      <c r="G42" s="362">
        <v>1</v>
      </c>
      <c r="H42" s="362">
        <v>2</v>
      </c>
      <c r="I42" s="363">
        <f t="shared" si="0"/>
        <v>6</v>
      </c>
      <c r="J42" s="362">
        <v>6</v>
      </c>
      <c r="K42" s="361">
        <v>0</v>
      </c>
      <c r="L42" s="361">
        <v>0</v>
      </c>
      <c r="M42" s="362">
        <v>23</v>
      </c>
      <c r="N42" s="228">
        <v>0</v>
      </c>
      <c r="O42" s="228">
        <v>0</v>
      </c>
      <c r="P42" s="228">
        <v>0</v>
      </c>
      <c r="Q42" s="228">
        <v>0</v>
      </c>
      <c r="R42" s="233" t="s">
        <v>450</v>
      </c>
    </row>
    <row r="43" spans="1:21" s="48" customFormat="1" ht="12" customHeight="1">
      <c r="A43" s="47" t="s">
        <v>598</v>
      </c>
      <c r="B43" s="229"/>
      <c r="C43" s="229"/>
      <c r="D43" s="229"/>
      <c r="E43" s="230"/>
      <c r="F43" s="230"/>
      <c r="G43" s="230"/>
      <c r="H43" s="230"/>
      <c r="I43" s="230"/>
      <c r="J43" s="230"/>
      <c r="K43" s="230"/>
      <c r="L43" s="230"/>
      <c r="N43" s="230"/>
      <c r="O43" s="230"/>
      <c r="P43" s="229" t="s">
        <v>599</v>
      </c>
      <c r="Q43" s="229"/>
      <c r="R43" s="229"/>
      <c r="S43" s="47"/>
      <c r="T43" s="47"/>
      <c r="U43" s="47"/>
    </row>
    <row r="44" spans="1:18" s="48" customFormat="1" ht="12" customHeight="1">
      <c r="A44" s="231" t="s">
        <v>589</v>
      </c>
      <c r="B44" s="231"/>
      <c r="C44" s="231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O44" s="230"/>
      <c r="P44" s="232" t="s">
        <v>600</v>
      </c>
      <c r="Q44" s="232"/>
      <c r="R44" s="230"/>
    </row>
    <row r="45" spans="1:18" s="48" customFormat="1" ht="12" customHeight="1">
      <c r="A45" s="231" t="s">
        <v>590</v>
      </c>
      <c r="B45" s="231"/>
      <c r="C45" s="231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O45" s="230"/>
      <c r="P45" s="232" t="s">
        <v>601</v>
      </c>
      <c r="R45" s="230"/>
    </row>
    <row r="46" spans="1:13" s="24" customFormat="1" ht="13.5">
      <c r="A46" s="2"/>
      <c r="B46" s="3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24" customFormat="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24" customFormat="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s="24" customFormat="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24" customFormat="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9">
    <mergeCell ref="A1:U1"/>
    <mergeCell ref="N3:Q3"/>
    <mergeCell ref="B3:C3"/>
    <mergeCell ref="D3:H3"/>
    <mergeCell ref="R3:R6"/>
    <mergeCell ref="G4:H4"/>
    <mergeCell ref="I3:L3"/>
    <mergeCell ref="K4:L4"/>
    <mergeCell ref="A3:A6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0"/>
  <sheetViews>
    <sheetView zoomScaleSheetLayoutView="100" workbookViewId="0" topLeftCell="A16">
      <selection activeCell="A1" sqref="A1:J1"/>
    </sheetView>
  </sheetViews>
  <sheetFormatPr defaultColWidth="8.88671875" defaultRowHeight="13.5"/>
  <cols>
    <col min="1" max="1" width="14.10546875" style="0" customWidth="1"/>
    <col min="2" max="2" width="13.77734375" style="0" customWidth="1"/>
    <col min="3" max="3" width="12.5546875" style="0" customWidth="1"/>
    <col min="4" max="4" width="11.4453125" style="0" customWidth="1"/>
    <col min="5" max="5" width="11.99609375" style="0" customWidth="1"/>
    <col min="6" max="6" width="13.10546875" style="0" customWidth="1"/>
    <col min="7" max="7" width="12.4453125" style="0" customWidth="1"/>
    <col min="8" max="8" width="13.10546875" style="0" customWidth="1"/>
    <col min="9" max="9" width="12.21484375" style="0" customWidth="1"/>
    <col min="10" max="10" width="18.10546875" style="0" customWidth="1"/>
  </cols>
  <sheetData>
    <row r="1" spans="1:10" s="416" customFormat="1" ht="32.25" customHeight="1">
      <c r="A1" s="415" t="s">
        <v>735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s="6" customFormat="1" ht="18" customHeight="1">
      <c r="A2" s="34" t="s">
        <v>353</v>
      </c>
      <c r="B2" s="34"/>
      <c r="C2" s="34"/>
      <c r="D2" s="34"/>
      <c r="E2" s="34"/>
      <c r="F2" s="34"/>
      <c r="G2" s="34"/>
      <c r="H2" s="34"/>
      <c r="I2" s="34"/>
      <c r="J2" s="33" t="s">
        <v>354</v>
      </c>
    </row>
    <row r="3" spans="1:10" s="6" customFormat="1" ht="13.5" customHeight="1">
      <c r="A3" s="419" t="s">
        <v>355</v>
      </c>
      <c r="B3" s="420" t="s">
        <v>356</v>
      </c>
      <c r="C3" s="420" t="s">
        <v>357</v>
      </c>
      <c r="D3" s="420" t="s">
        <v>358</v>
      </c>
      <c r="E3" s="420" t="s">
        <v>359</v>
      </c>
      <c r="F3" s="420" t="s">
        <v>360</v>
      </c>
      <c r="G3" s="421" t="s">
        <v>361</v>
      </c>
      <c r="H3" s="420" t="s">
        <v>362</v>
      </c>
      <c r="I3" s="420" t="s">
        <v>363</v>
      </c>
      <c r="J3" s="422" t="s">
        <v>402</v>
      </c>
    </row>
    <row r="4" spans="1:10" s="6" customFormat="1" ht="13.5" customHeight="1">
      <c r="A4" s="423"/>
      <c r="B4" s="424" t="s">
        <v>364</v>
      </c>
      <c r="C4" s="424" t="s">
        <v>365</v>
      </c>
      <c r="D4" s="424" t="s">
        <v>366</v>
      </c>
      <c r="E4" s="424" t="s">
        <v>367</v>
      </c>
      <c r="F4" s="424" t="s">
        <v>368</v>
      </c>
      <c r="G4" s="425" t="s">
        <v>369</v>
      </c>
      <c r="H4" s="424" t="s">
        <v>370</v>
      </c>
      <c r="I4" s="426" t="s">
        <v>371</v>
      </c>
      <c r="J4" s="427"/>
    </row>
    <row r="5" spans="1:10" s="6" customFormat="1" ht="12.75">
      <c r="A5" s="428"/>
      <c r="B5" s="429"/>
      <c r="C5" s="429"/>
      <c r="D5" s="429"/>
      <c r="E5" s="429"/>
      <c r="F5" s="429"/>
      <c r="G5" s="430"/>
      <c r="H5" s="429"/>
      <c r="I5" s="431" t="s">
        <v>372</v>
      </c>
      <c r="J5" s="432"/>
    </row>
    <row r="6" spans="1:51" s="154" customFormat="1" ht="12.75" customHeight="1">
      <c r="A6" s="256" t="s">
        <v>697</v>
      </c>
      <c r="B6" s="159">
        <v>255480584.6</v>
      </c>
      <c r="C6" s="160">
        <v>30381654.4</v>
      </c>
      <c r="D6" s="160">
        <v>611942</v>
      </c>
      <c r="E6" s="160">
        <v>29081718</v>
      </c>
      <c r="F6" s="160">
        <v>19752550</v>
      </c>
      <c r="G6" s="160">
        <v>129845670</v>
      </c>
      <c r="H6" s="160">
        <v>12907149.500000002</v>
      </c>
      <c r="I6" s="178">
        <v>474897.1</v>
      </c>
      <c r="J6" s="254" t="s">
        <v>349</v>
      </c>
      <c r="K6" s="162"/>
      <c r="AY6" s="162"/>
    </row>
    <row r="7" spans="1:51" s="154" customFormat="1" ht="12.75" customHeight="1">
      <c r="A7" s="256" t="s">
        <v>693</v>
      </c>
      <c r="B7" s="159">
        <v>721807801.4</v>
      </c>
      <c r="C7" s="160">
        <v>170344335</v>
      </c>
      <c r="D7" s="160">
        <v>2638737</v>
      </c>
      <c r="E7" s="160">
        <v>45563978</v>
      </c>
      <c r="F7" s="160">
        <v>94276809</v>
      </c>
      <c r="G7" s="160">
        <v>340712018</v>
      </c>
      <c r="H7" s="160">
        <v>13372190.899999999</v>
      </c>
      <c r="I7" s="177">
        <v>853847.8</v>
      </c>
      <c r="J7" s="255" t="s">
        <v>592</v>
      </c>
      <c r="K7" s="162"/>
      <c r="AY7" s="162"/>
    </row>
    <row r="8" spans="1:10" s="154" customFormat="1" ht="12.75" customHeight="1">
      <c r="A8" s="256" t="s">
        <v>698</v>
      </c>
      <c r="B8" s="159">
        <v>255483288</v>
      </c>
      <c r="C8" s="160">
        <v>29653699.6</v>
      </c>
      <c r="D8" s="160">
        <v>601213</v>
      </c>
      <c r="E8" s="160">
        <v>29023056</v>
      </c>
      <c r="F8" s="160">
        <v>19708492</v>
      </c>
      <c r="G8" s="160">
        <v>129655882</v>
      </c>
      <c r="H8" s="160">
        <v>13573788.7</v>
      </c>
      <c r="I8" s="177">
        <v>482837.1</v>
      </c>
      <c r="J8" s="255" t="s">
        <v>350</v>
      </c>
    </row>
    <row r="9" spans="1:10" s="154" customFormat="1" ht="12.75" customHeight="1">
      <c r="A9" s="256" t="s">
        <v>694</v>
      </c>
      <c r="B9" s="159">
        <v>721844498.4</v>
      </c>
      <c r="C9" s="160">
        <v>170105481</v>
      </c>
      <c r="D9" s="160">
        <v>2622849</v>
      </c>
      <c r="E9" s="160">
        <v>45633974</v>
      </c>
      <c r="F9" s="160">
        <v>93540600</v>
      </c>
      <c r="G9" s="160">
        <v>340116089</v>
      </c>
      <c r="H9" s="160">
        <v>13669169.899999999</v>
      </c>
      <c r="I9" s="177">
        <v>908311.8</v>
      </c>
      <c r="J9" s="255" t="s">
        <v>591</v>
      </c>
    </row>
    <row r="10" spans="1:51" s="166" customFormat="1" ht="12.75" customHeight="1">
      <c r="A10" s="256" t="s">
        <v>699</v>
      </c>
      <c r="B10" s="163">
        <v>255529195</v>
      </c>
      <c r="C10" s="164">
        <v>28612021</v>
      </c>
      <c r="D10" s="164">
        <v>595785</v>
      </c>
      <c r="E10" s="164">
        <v>29760154</v>
      </c>
      <c r="F10" s="164">
        <v>20163535</v>
      </c>
      <c r="G10" s="164">
        <v>128556238</v>
      </c>
      <c r="H10" s="164">
        <v>13960795</v>
      </c>
      <c r="I10" s="179">
        <v>4826636</v>
      </c>
      <c r="J10" s="255" t="s">
        <v>351</v>
      </c>
      <c r="K10" s="165"/>
      <c r="AY10" s="165"/>
    </row>
    <row r="11" spans="1:51" s="166" customFormat="1" ht="12.75" customHeight="1">
      <c r="A11" s="256" t="s">
        <v>695</v>
      </c>
      <c r="B11" s="163">
        <v>722313821.4</v>
      </c>
      <c r="C11" s="164">
        <v>169931310</v>
      </c>
      <c r="D11" s="164">
        <v>2600346</v>
      </c>
      <c r="E11" s="164">
        <v>45697200</v>
      </c>
      <c r="F11" s="164">
        <v>93397049</v>
      </c>
      <c r="G11" s="164">
        <v>338635026</v>
      </c>
      <c r="H11" s="164">
        <v>13863094.899999999</v>
      </c>
      <c r="I11" s="179">
        <v>919956.8</v>
      </c>
      <c r="J11" s="255" t="s">
        <v>593</v>
      </c>
      <c r="K11" s="165"/>
      <c r="AY11" s="165"/>
    </row>
    <row r="12" spans="1:10" s="154" customFormat="1" ht="12.75" customHeight="1">
      <c r="A12" s="256" t="s">
        <v>700</v>
      </c>
      <c r="B12" s="159">
        <v>255494942</v>
      </c>
      <c r="C12" s="160">
        <v>28221669.5</v>
      </c>
      <c r="D12" s="160">
        <v>590321</v>
      </c>
      <c r="E12" s="160">
        <v>29934352</v>
      </c>
      <c r="F12" s="160">
        <v>20358360</v>
      </c>
      <c r="G12" s="160">
        <v>127368529</v>
      </c>
      <c r="H12" s="160">
        <v>14412451.3</v>
      </c>
      <c r="I12" s="177">
        <v>492625.4</v>
      </c>
      <c r="J12" s="255" t="s">
        <v>352</v>
      </c>
    </row>
    <row r="13" spans="1:10" s="154" customFormat="1" ht="12.75" customHeight="1">
      <c r="A13" s="256" t="s">
        <v>696</v>
      </c>
      <c r="B13" s="160">
        <v>722315466.4</v>
      </c>
      <c r="C13" s="160">
        <v>170102029</v>
      </c>
      <c r="D13" s="160">
        <v>2582902</v>
      </c>
      <c r="E13" s="160">
        <v>45485732</v>
      </c>
      <c r="F13" s="160">
        <v>90708601</v>
      </c>
      <c r="G13" s="160">
        <v>337886794</v>
      </c>
      <c r="H13" s="160">
        <v>14141158.9</v>
      </c>
      <c r="I13" s="177">
        <v>954191.8</v>
      </c>
      <c r="J13" s="255" t="s">
        <v>594</v>
      </c>
    </row>
    <row r="14" spans="1:10" s="154" customFormat="1" ht="12.75" customHeight="1">
      <c r="A14" s="155" t="s">
        <v>373</v>
      </c>
      <c r="B14" s="160">
        <v>977867001.5</v>
      </c>
      <c r="C14" s="160">
        <v>208845148.5</v>
      </c>
      <c r="D14" s="160">
        <v>3148889</v>
      </c>
      <c r="E14" s="160">
        <v>64295728</v>
      </c>
      <c r="F14" s="160">
        <v>109982955</v>
      </c>
      <c r="G14" s="160">
        <v>463369899</v>
      </c>
      <c r="H14" s="160">
        <v>29504317.6</v>
      </c>
      <c r="I14" s="160">
        <v>1473780.2</v>
      </c>
      <c r="J14" s="161" t="s">
        <v>268</v>
      </c>
    </row>
    <row r="15" spans="1:10" s="165" customFormat="1" ht="12.75" customHeight="1">
      <c r="A15" s="167" t="s">
        <v>374</v>
      </c>
      <c r="B15" s="168">
        <f aca="true" t="shared" si="0" ref="B15:I15">SUM(B16:B41)</f>
        <v>977758412.4</v>
      </c>
      <c r="C15" s="168">
        <f t="shared" si="0"/>
        <v>211752448.5</v>
      </c>
      <c r="D15" s="168">
        <f t="shared" si="0"/>
        <v>3105386</v>
      </c>
      <c r="E15" s="168">
        <f t="shared" si="0"/>
        <v>61067132</v>
      </c>
      <c r="F15" s="168">
        <f t="shared" si="0"/>
        <v>109416876</v>
      </c>
      <c r="G15" s="168">
        <f t="shared" si="0"/>
        <v>462206284</v>
      </c>
      <c r="H15" s="168">
        <f t="shared" si="0"/>
        <v>29996411.5</v>
      </c>
      <c r="I15" s="168">
        <f t="shared" si="0"/>
        <v>1543718.2</v>
      </c>
      <c r="J15" s="169" t="s">
        <v>374</v>
      </c>
    </row>
    <row r="16" spans="1:10" s="156" customFormat="1" ht="12.75" customHeight="1">
      <c r="A16" s="252" t="s">
        <v>602</v>
      </c>
      <c r="B16" s="159">
        <v>91178472.9</v>
      </c>
      <c r="C16" s="170">
        <v>30651863</v>
      </c>
      <c r="D16" s="171">
        <v>224461</v>
      </c>
      <c r="E16" s="171">
        <v>4666678</v>
      </c>
      <c r="F16" s="171">
        <v>11967033</v>
      </c>
      <c r="G16" s="171">
        <v>31354243</v>
      </c>
      <c r="H16" s="171">
        <v>2886856.2</v>
      </c>
      <c r="I16" s="171">
        <v>190677.8</v>
      </c>
      <c r="J16" s="212" t="s">
        <v>375</v>
      </c>
    </row>
    <row r="17" spans="1:10" s="156" customFormat="1" ht="12.75" customHeight="1">
      <c r="A17" s="252" t="s">
        <v>603</v>
      </c>
      <c r="B17" s="159">
        <v>202151876.5</v>
      </c>
      <c r="C17" s="172">
        <v>44179548</v>
      </c>
      <c r="D17" s="171">
        <v>822726</v>
      </c>
      <c r="E17" s="171">
        <v>10075886</v>
      </c>
      <c r="F17" s="171">
        <v>24952809</v>
      </c>
      <c r="G17" s="171">
        <v>99419187</v>
      </c>
      <c r="H17" s="171">
        <v>4152905.4</v>
      </c>
      <c r="I17" s="171">
        <v>227469</v>
      </c>
      <c r="J17" s="212" t="s">
        <v>376</v>
      </c>
    </row>
    <row r="18" spans="1:10" s="156" customFormat="1" ht="12.75" customHeight="1">
      <c r="A18" s="252" t="s">
        <v>604</v>
      </c>
      <c r="B18" s="159">
        <v>185937524</v>
      </c>
      <c r="C18" s="170">
        <v>42819403</v>
      </c>
      <c r="D18" s="171">
        <v>363411</v>
      </c>
      <c r="E18" s="171">
        <v>995808</v>
      </c>
      <c r="F18" s="171">
        <v>29592027</v>
      </c>
      <c r="G18" s="171">
        <v>92766115</v>
      </c>
      <c r="H18" s="171">
        <v>2783805.3</v>
      </c>
      <c r="I18" s="171">
        <v>231922</v>
      </c>
      <c r="J18" s="212" t="s">
        <v>377</v>
      </c>
    </row>
    <row r="19" spans="1:10" s="156" customFormat="1" ht="12.75" customHeight="1">
      <c r="A19" s="252" t="s">
        <v>605</v>
      </c>
      <c r="B19" s="159">
        <v>150681552.9</v>
      </c>
      <c r="C19" s="170">
        <v>22517613</v>
      </c>
      <c r="D19" s="171">
        <v>9586</v>
      </c>
      <c r="E19" s="171">
        <v>12808917</v>
      </c>
      <c r="F19" s="171">
        <v>22084490</v>
      </c>
      <c r="G19" s="171">
        <v>80876079</v>
      </c>
      <c r="H19" s="171">
        <v>2362413.2</v>
      </c>
      <c r="I19" s="173">
        <v>350480</v>
      </c>
      <c r="J19" s="212" t="s">
        <v>378</v>
      </c>
    </row>
    <row r="20" spans="1:10" s="156" customFormat="1" ht="12.75" customHeight="1">
      <c r="A20" s="252" t="s">
        <v>606</v>
      </c>
      <c r="B20" s="159">
        <v>79101794</v>
      </c>
      <c r="C20" s="170">
        <v>35149035</v>
      </c>
      <c r="D20" s="171">
        <v>1055163</v>
      </c>
      <c r="E20" s="171">
        <v>6132034</v>
      </c>
      <c r="F20" s="171">
        <v>465639</v>
      </c>
      <c r="G20" s="171">
        <v>25307329</v>
      </c>
      <c r="H20" s="173">
        <v>1895288</v>
      </c>
      <c r="I20" s="171">
        <v>30656</v>
      </c>
      <c r="J20" s="212" t="s">
        <v>379</v>
      </c>
    </row>
    <row r="21" spans="1:10" s="156" customFormat="1" ht="12.75" customHeight="1">
      <c r="A21" s="252" t="s">
        <v>607</v>
      </c>
      <c r="B21" s="159">
        <v>7155422</v>
      </c>
      <c r="C21" s="170">
        <v>1565012</v>
      </c>
      <c r="D21" s="171">
        <v>40765</v>
      </c>
      <c r="E21" s="171">
        <v>0</v>
      </c>
      <c r="F21" s="171">
        <v>0</v>
      </c>
      <c r="G21" s="171">
        <v>4739028</v>
      </c>
      <c r="H21" s="171">
        <v>278602</v>
      </c>
      <c r="I21" s="171">
        <v>2685</v>
      </c>
      <c r="J21" s="212" t="s">
        <v>380</v>
      </c>
    </row>
    <row r="22" spans="1:10" s="156" customFormat="1" ht="12.75" customHeight="1">
      <c r="A22" s="252" t="s">
        <v>608</v>
      </c>
      <c r="B22" s="159">
        <v>6182216</v>
      </c>
      <c r="C22" s="170">
        <v>4130878</v>
      </c>
      <c r="D22" s="170">
        <v>3538</v>
      </c>
      <c r="E22" s="170">
        <v>0</v>
      </c>
      <c r="F22" s="170">
        <v>1926</v>
      </c>
      <c r="G22" s="170">
        <v>952615</v>
      </c>
      <c r="H22" s="171">
        <v>372631</v>
      </c>
      <c r="I22" s="170">
        <v>0</v>
      </c>
      <c r="J22" s="212" t="s">
        <v>381</v>
      </c>
    </row>
    <row r="23" spans="1:10" s="154" customFormat="1" ht="12.75" customHeight="1">
      <c r="A23" s="252" t="s">
        <v>609</v>
      </c>
      <c r="B23" s="159">
        <v>312726.6</v>
      </c>
      <c r="C23" s="160">
        <v>83</v>
      </c>
      <c r="D23" s="174">
        <v>0</v>
      </c>
      <c r="E23" s="174">
        <v>0</v>
      </c>
      <c r="F23" s="174">
        <v>0</v>
      </c>
      <c r="G23" s="160">
        <v>344</v>
      </c>
      <c r="H23" s="160">
        <v>200470.8</v>
      </c>
      <c r="I23" s="175">
        <v>0</v>
      </c>
      <c r="J23" s="176" t="s">
        <v>382</v>
      </c>
    </row>
    <row r="24" spans="1:10" s="154" customFormat="1" ht="12.75" customHeight="1">
      <c r="A24" s="252" t="s">
        <v>610</v>
      </c>
      <c r="B24" s="159">
        <v>2194521.9</v>
      </c>
      <c r="C24" s="160">
        <v>81678</v>
      </c>
      <c r="D24" s="160">
        <v>0</v>
      </c>
      <c r="E24" s="160">
        <v>71990</v>
      </c>
      <c r="F24" s="160">
        <v>0</v>
      </c>
      <c r="G24" s="160">
        <v>33874</v>
      </c>
      <c r="H24" s="160">
        <v>1303020.6</v>
      </c>
      <c r="I24" s="177">
        <v>0</v>
      </c>
      <c r="J24" s="176" t="s">
        <v>383</v>
      </c>
    </row>
    <row r="25" spans="1:10" s="154" customFormat="1" ht="12.75" customHeight="1">
      <c r="A25" s="252" t="s">
        <v>611</v>
      </c>
      <c r="B25" s="159">
        <v>692143.5</v>
      </c>
      <c r="C25" s="160">
        <v>18426</v>
      </c>
      <c r="D25" s="160">
        <v>142</v>
      </c>
      <c r="E25" s="160">
        <v>0</v>
      </c>
      <c r="F25" s="160">
        <v>0</v>
      </c>
      <c r="G25" s="160">
        <v>0</v>
      </c>
      <c r="H25" s="160">
        <v>386821.4</v>
      </c>
      <c r="I25" s="177">
        <v>0</v>
      </c>
      <c r="J25" s="176" t="s">
        <v>384</v>
      </c>
    </row>
    <row r="26" spans="1:10" s="154" customFormat="1" ht="12.75" customHeight="1">
      <c r="A26" s="252" t="s">
        <v>612</v>
      </c>
      <c r="B26" s="160">
        <v>5510260.4</v>
      </c>
      <c r="C26" s="160">
        <v>1133213</v>
      </c>
      <c r="D26" s="160">
        <v>1722</v>
      </c>
      <c r="E26" s="160">
        <v>1032212</v>
      </c>
      <c r="F26" s="160">
        <v>0</v>
      </c>
      <c r="G26" s="160">
        <v>256563</v>
      </c>
      <c r="H26" s="160">
        <v>1666443</v>
      </c>
      <c r="I26" s="177">
        <v>1267</v>
      </c>
      <c r="J26" s="176" t="s">
        <v>385</v>
      </c>
    </row>
    <row r="27" spans="1:10" s="154" customFormat="1" ht="12.75" customHeight="1">
      <c r="A27" s="252" t="s">
        <v>613</v>
      </c>
      <c r="B27" s="160">
        <v>870275.1</v>
      </c>
      <c r="C27" s="160">
        <v>7278</v>
      </c>
      <c r="D27" s="160">
        <v>0</v>
      </c>
      <c r="E27" s="160">
        <v>0</v>
      </c>
      <c r="F27" s="160">
        <v>0</v>
      </c>
      <c r="G27" s="160">
        <v>0</v>
      </c>
      <c r="H27" s="160">
        <v>557043.3</v>
      </c>
      <c r="I27" s="177">
        <v>0</v>
      </c>
      <c r="J27" s="176" t="s">
        <v>386</v>
      </c>
    </row>
    <row r="28" spans="1:10" s="154" customFormat="1" ht="12.75" customHeight="1">
      <c r="A28" s="252" t="s">
        <v>614</v>
      </c>
      <c r="B28" s="160">
        <v>834982.5</v>
      </c>
      <c r="C28" s="160">
        <v>7223</v>
      </c>
      <c r="D28" s="160">
        <v>0</v>
      </c>
      <c r="E28" s="160">
        <v>0</v>
      </c>
      <c r="F28" s="160">
        <v>0</v>
      </c>
      <c r="G28" s="160">
        <v>0</v>
      </c>
      <c r="H28" s="160">
        <v>525037.9</v>
      </c>
      <c r="I28" s="177">
        <v>0</v>
      </c>
      <c r="J28" s="176" t="s">
        <v>387</v>
      </c>
    </row>
    <row r="29" spans="1:10" s="154" customFormat="1" ht="12.75" customHeight="1">
      <c r="A29" s="252" t="s">
        <v>615</v>
      </c>
      <c r="B29" s="160">
        <v>611112.8</v>
      </c>
      <c r="C29" s="160">
        <v>62588</v>
      </c>
      <c r="D29" s="160">
        <v>0</v>
      </c>
      <c r="E29" s="160">
        <v>0</v>
      </c>
      <c r="F29" s="160">
        <v>0</v>
      </c>
      <c r="G29" s="160">
        <v>478</v>
      </c>
      <c r="H29" s="160">
        <v>356564.3</v>
      </c>
      <c r="I29" s="177">
        <v>0</v>
      </c>
      <c r="J29" s="176" t="s">
        <v>388</v>
      </c>
    </row>
    <row r="30" spans="1:10" s="154" customFormat="1" ht="12.75" customHeight="1">
      <c r="A30" s="252" t="s">
        <v>616</v>
      </c>
      <c r="B30" s="160">
        <v>4936612.2</v>
      </c>
      <c r="C30" s="160">
        <v>1230495.5</v>
      </c>
      <c r="D30" s="160">
        <v>0</v>
      </c>
      <c r="E30" s="160">
        <v>156515</v>
      </c>
      <c r="F30" s="160">
        <v>0</v>
      </c>
      <c r="G30" s="160">
        <v>121735</v>
      </c>
      <c r="H30" s="160">
        <v>790888.7</v>
      </c>
      <c r="I30" s="177">
        <v>0</v>
      </c>
      <c r="J30" s="176" t="s">
        <v>389</v>
      </c>
    </row>
    <row r="31" spans="1:10" s="154" customFormat="1" ht="12.75" customHeight="1">
      <c r="A31" s="252" t="s">
        <v>617</v>
      </c>
      <c r="B31" s="160">
        <v>2533737</v>
      </c>
      <c r="C31" s="160">
        <v>427406</v>
      </c>
      <c r="D31" s="160">
        <v>2562</v>
      </c>
      <c r="E31" s="160">
        <v>166911</v>
      </c>
      <c r="F31" s="160">
        <v>0</v>
      </c>
      <c r="G31" s="160">
        <v>448560</v>
      </c>
      <c r="H31" s="160">
        <v>649359.3</v>
      </c>
      <c r="I31" s="177">
        <v>0</v>
      </c>
      <c r="J31" s="176" t="s">
        <v>390</v>
      </c>
    </row>
    <row r="32" spans="1:10" s="154" customFormat="1" ht="12.75" customHeight="1">
      <c r="A32" s="252" t="s">
        <v>618</v>
      </c>
      <c r="B32" s="160">
        <v>8278597.6</v>
      </c>
      <c r="C32" s="160">
        <v>1971358</v>
      </c>
      <c r="D32" s="160">
        <v>33862</v>
      </c>
      <c r="E32" s="160">
        <v>2115274</v>
      </c>
      <c r="F32" s="160">
        <v>0</v>
      </c>
      <c r="G32" s="160">
        <v>1379759</v>
      </c>
      <c r="H32" s="160">
        <v>819933.2</v>
      </c>
      <c r="I32" s="177">
        <v>255981.4</v>
      </c>
      <c r="J32" s="176" t="s">
        <v>391</v>
      </c>
    </row>
    <row r="33" spans="1:10" s="154" customFormat="1" ht="12.75" customHeight="1">
      <c r="A33" s="252" t="s">
        <v>619</v>
      </c>
      <c r="B33" s="160">
        <v>9525146</v>
      </c>
      <c r="C33" s="160">
        <v>2860263</v>
      </c>
      <c r="D33" s="160">
        <v>2603</v>
      </c>
      <c r="E33" s="160">
        <v>3521774</v>
      </c>
      <c r="F33" s="160">
        <v>0</v>
      </c>
      <c r="G33" s="160">
        <v>890110</v>
      </c>
      <c r="H33" s="160">
        <v>815302.8</v>
      </c>
      <c r="I33" s="177">
        <v>193782</v>
      </c>
      <c r="J33" s="176" t="s">
        <v>392</v>
      </c>
    </row>
    <row r="34" spans="1:10" s="154" customFormat="1" ht="12.75" customHeight="1">
      <c r="A34" s="252" t="s">
        <v>620</v>
      </c>
      <c r="B34" s="160">
        <v>47341455</v>
      </c>
      <c r="C34" s="160">
        <v>3841243</v>
      </c>
      <c r="D34" s="160">
        <v>0</v>
      </c>
      <c r="E34" s="160">
        <v>4676433</v>
      </c>
      <c r="F34" s="160">
        <v>6228592</v>
      </c>
      <c r="G34" s="160">
        <v>28855746</v>
      </c>
      <c r="H34" s="160">
        <v>432061</v>
      </c>
      <c r="I34" s="177">
        <v>36475</v>
      </c>
      <c r="J34" s="176" t="s">
        <v>393</v>
      </c>
    </row>
    <row r="35" spans="1:10" s="154" customFormat="1" ht="12.75" customHeight="1">
      <c r="A35" s="252" t="s">
        <v>621</v>
      </c>
      <c r="B35" s="160">
        <v>70547723</v>
      </c>
      <c r="C35" s="160">
        <v>6388851</v>
      </c>
      <c r="D35" s="160">
        <v>17296</v>
      </c>
      <c r="E35" s="160">
        <v>7727425</v>
      </c>
      <c r="F35" s="160">
        <v>4759554</v>
      </c>
      <c r="G35" s="160">
        <v>43420320</v>
      </c>
      <c r="H35" s="160">
        <v>1059060</v>
      </c>
      <c r="I35" s="177">
        <v>12027</v>
      </c>
      <c r="J35" s="176" t="s">
        <v>394</v>
      </c>
    </row>
    <row r="36" spans="1:10" s="154" customFormat="1" ht="12.75" customHeight="1">
      <c r="A36" s="252" t="s">
        <v>622</v>
      </c>
      <c r="B36" s="160">
        <v>28657464.8</v>
      </c>
      <c r="C36" s="160">
        <v>2542923</v>
      </c>
      <c r="D36" s="160">
        <v>438</v>
      </c>
      <c r="E36" s="160">
        <v>1470509</v>
      </c>
      <c r="F36" s="160">
        <v>2040234</v>
      </c>
      <c r="G36" s="160">
        <v>18222389</v>
      </c>
      <c r="H36" s="160">
        <v>668118.3</v>
      </c>
      <c r="I36" s="177">
        <v>3841</v>
      </c>
      <c r="J36" s="176" t="s">
        <v>395</v>
      </c>
    </row>
    <row r="37" spans="1:10" s="154" customFormat="1" ht="12.75" customHeight="1">
      <c r="A37" s="252" t="s">
        <v>623</v>
      </c>
      <c r="B37" s="160">
        <v>12325639.4</v>
      </c>
      <c r="C37" s="160">
        <v>679887</v>
      </c>
      <c r="D37" s="160">
        <v>7656</v>
      </c>
      <c r="E37" s="160">
        <v>345973</v>
      </c>
      <c r="F37" s="160">
        <v>1534674</v>
      </c>
      <c r="G37" s="160">
        <v>5404590</v>
      </c>
      <c r="H37" s="160">
        <v>1830472.3</v>
      </c>
      <c r="I37" s="177">
        <v>0</v>
      </c>
      <c r="J37" s="176" t="s">
        <v>396</v>
      </c>
    </row>
    <row r="38" spans="1:10" s="154" customFormat="1" ht="12.75" customHeight="1">
      <c r="A38" s="252" t="s">
        <v>624</v>
      </c>
      <c r="B38" s="160">
        <v>45198076.2</v>
      </c>
      <c r="C38" s="160">
        <v>2977714</v>
      </c>
      <c r="D38" s="160">
        <v>1701</v>
      </c>
      <c r="E38" s="160">
        <v>3208067</v>
      </c>
      <c r="F38" s="160">
        <v>5789898</v>
      </c>
      <c r="G38" s="160">
        <v>26760940</v>
      </c>
      <c r="H38" s="160">
        <v>1753412</v>
      </c>
      <c r="I38" s="177">
        <v>0</v>
      </c>
      <c r="J38" s="176" t="s">
        <v>397</v>
      </c>
    </row>
    <row r="39" spans="1:10" s="154" customFormat="1" ht="12.75" customHeight="1">
      <c r="A39" s="252" t="s">
        <v>625</v>
      </c>
      <c r="B39" s="160">
        <v>8414529.4</v>
      </c>
      <c r="C39" s="160">
        <v>3505256</v>
      </c>
      <c r="D39" s="160">
        <v>487499</v>
      </c>
      <c r="E39" s="160">
        <v>1364386</v>
      </c>
      <c r="F39" s="160">
        <v>0</v>
      </c>
      <c r="G39" s="160">
        <v>657258</v>
      </c>
      <c r="H39" s="160">
        <v>920536.7</v>
      </c>
      <c r="I39" s="177">
        <v>6455</v>
      </c>
      <c r="J39" s="176" t="s">
        <v>398</v>
      </c>
    </row>
    <row r="40" spans="1:10" s="154" customFormat="1" ht="12.75" customHeight="1">
      <c r="A40" s="252" t="s">
        <v>626</v>
      </c>
      <c r="B40" s="160">
        <v>2558090</v>
      </c>
      <c r="C40" s="160">
        <v>1429519</v>
      </c>
      <c r="D40" s="160">
        <v>28970</v>
      </c>
      <c r="E40" s="160">
        <v>249053</v>
      </c>
      <c r="F40" s="160">
        <v>0</v>
      </c>
      <c r="G40" s="160">
        <v>122032</v>
      </c>
      <c r="H40" s="160">
        <v>291533</v>
      </c>
      <c r="I40" s="177">
        <v>0</v>
      </c>
      <c r="J40" s="176" t="s">
        <v>399</v>
      </c>
    </row>
    <row r="41" spans="1:10" s="154" customFormat="1" ht="12.75" customHeight="1">
      <c r="A41" s="253" t="s">
        <v>627</v>
      </c>
      <c r="B41" s="213">
        <v>4026460.7</v>
      </c>
      <c r="C41" s="213">
        <v>1573692</v>
      </c>
      <c r="D41" s="213">
        <v>1285</v>
      </c>
      <c r="E41" s="213">
        <v>281287</v>
      </c>
      <c r="F41" s="213">
        <v>0</v>
      </c>
      <c r="G41" s="213">
        <v>216990</v>
      </c>
      <c r="H41" s="213">
        <v>237831.8</v>
      </c>
      <c r="I41" s="216">
        <v>0</v>
      </c>
      <c r="J41" s="233" t="s">
        <v>400</v>
      </c>
    </row>
    <row r="42" spans="1:9" s="154" customFormat="1" ht="12.75">
      <c r="A42" s="29" t="s">
        <v>401</v>
      </c>
      <c r="I42" s="154" t="s">
        <v>736</v>
      </c>
    </row>
    <row r="43" s="2" customFormat="1" ht="13.5"/>
    <row r="44" s="2" customFormat="1" ht="13.5"/>
    <row r="45" spans="1:51" ht="13.5">
      <c r="A45" s="2"/>
      <c r="J45" s="2"/>
      <c r="K45" s="2"/>
      <c r="AY45" s="2"/>
    </row>
    <row r="49" ht="13.5">
      <c r="E49" s="37"/>
    </row>
    <row r="50" ht="13.5">
      <c r="E50" s="37"/>
    </row>
  </sheetData>
  <mergeCells count="10">
    <mergeCell ref="A3:A5"/>
    <mergeCell ref="J3:J5"/>
    <mergeCell ref="A1:J1"/>
    <mergeCell ref="B4:B5"/>
    <mergeCell ref="C4:C5"/>
    <mergeCell ref="D4:D5"/>
    <mergeCell ref="E4:E5"/>
    <mergeCell ref="F4:F5"/>
    <mergeCell ref="G4:G5"/>
    <mergeCell ref="H4:H5"/>
  </mergeCells>
  <printOptions verticalCentered="1"/>
  <pageMargins left="0.7480314960629921" right="0.7480314960629921" top="0.984251968503937" bottom="0.3937007874015748" header="0.5118110236220472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47"/>
  <sheetViews>
    <sheetView zoomScaleSheetLayoutView="100" workbookViewId="0" topLeftCell="A1">
      <selection activeCell="A1" sqref="A1:IV5"/>
    </sheetView>
  </sheetViews>
  <sheetFormatPr defaultColWidth="8.88671875" defaultRowHeight="13.5"/>
  <cols>
    <col min="1" max="1" width="13.4453125" style="0" customWidth="1"/>
    <col min="2" max="2" width="11.77734375" style="0" customWidth="1"/>
    <col min="3" max="3" width="12.77734375" style="0" customWidth="1"/>
    <col min="4" max="4" width="13.10546875" style="0" customWidth="1"/>
    <col min="5" max="5" width="12.3359375" style="0" customWidth="1"/>
    <col min="6" max="6" width="13.4453125" style="0" customWidth="1"/>
    <col min="7" max="7" width="13.10546875" style="0" customWidth="1"/>
    <col min="8" max="8" width="12.5546875" style="0" customWidth="1"/>
    <col min="9" max="9" width="12.99609375" style="0" customWidth="1"/>
    <col min="10" max="10" width="12.3359375" style="0" customWidth="1"/>
    <col min="11" max="11" width="18.3359375" style="0" customWidth="1"/>
    <col min="12" max="12" width="13.77734375" style="0" customWidth="1"/>
  </cols>
  <sheetData>
    <row r="1" spans="1:11" s="416" customFormat="1" ht="32.25" customHeight="1">
      <c r="A1" s="415" t="s">
        <v>737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s="434" customFormat="1" ht="18" customHeight="1">
      <c r="A2" s="433" t="s">
        <v>286</v>
      </c>
      <c r="B2" s="433"/>
      <c r="C2" s="433"/>
      <c r="D2" s="433"/>
      <c r="E2" s="433"/>
      <c r="F2" s="433"/>
      <c r="G2" s="433"/>
      <c r="H2" s="433"/>
      <c r="I2" s="433"/>
      <c r="K2" s="435" t="s">
        <v>276</v>
      </c>
    </row>
    <row r="3" spans="1:11" s="6" customFormat="1" ht="17.25" customHeight="1">
      <c r="A3" s="419" t="s">
        <v>403</v>
      </c>
      <c r="B3" s="421" t="s">
        <v>518</v>
      </c>
      <c r="C3" s="420" t="s">
        <v>277</v>
      </c>
      <c r="D3" s="436" t="s">
        <v>278</v>
      </c>
      <c r="E3" s="420" t="s">
        <v>279</v>
      </c>
      <c r="F3" s="420" t="s">
        <v>519</v>
      </c>
      <c r="G3" s="420" t="s">
        <v>520</v>
      </c>
      <c r="H3" s="421" t="s">
        <v>521</v>
      </c>
      <c r="I3" s="420" t="s">
        <v>522</v>
      </c>
      <c r="J3" s="420" t="s">
        <v>523</v>
      </c>
      <c r="K3" s="437" t="s">
        <v>307</v>
      </c>
    </row>
    <row r="4" spans="1:11" s="6" customFormat="1" ht="17.25" customHeight="1">
      <c r="A4" s="423"/>
      <c r="B4" s="438" t="s">
        <v>280</v>
      </c>
      <c r="C4" s="426" t="s">
        <v>287</v>
      </c>
      <c r="D4" s="439" t="s">
        <v>288</v>
      </c>
      <c r="E4" s="426" t="s">
        <v>289</v>
      </c>
      <c r="F4" s="424" t="s">
        <v>281</v>
      </c>
      <c r="G4" s="424" t="s">
        <v>290</v>
      </c>
      <c r="H4" s="425" t="s">
        <v>291</v>
      </c>
      <c r="I4" s="424" t="s">
        <v>282</v>
      </c>
      <c r="J4" s="424" t="s">
        <v>292</v>
      </c>
      <c r="K4" s="440"/>
    </row>
    <row r="5" spans="1:11" s="6" customFormat="1" ht="17.25" customHeight="1">
      <c r="A5" s="428"/>
      <c r="B5" s="441" t="s">
        <v>283</v>
      </c>
      <c r="C5" s="431" t="s">
        <v>293</v>
      </c>
      <c r="D5" s="442" t="s">
        <v>294</v>
      </c>
      <c r="E5" s="431" t="s">
        <v>295</v>
      </c>
      <c r="F5" s="429"/>
      <c r="G5" s="429"/>
      <c r="H5" s="430"/>
      <c r="I5" s="429"/>
      <c r="J5" s="429"/>
      <c r="K5" s="443"/>
    </row>
    <row r="6" spans="1:125" s="154" customFormat="1" ht="12.75" customHeight="1">
      <c r="A6" s="256" t="s">
        <v>697</v>
      </c>
      <c r="B6" s="200">
        <v>2315213.7</v>
      </c>
      <c r="C6" s="201" t="s">
        <v>284</v>
      </c>
      <c r="D6" s="201" t="s">
        <v>284</v>
      </c>
      <c r="E6" s="201" t="s">
        <v>284</v>
      </c>
      <c r="F6" s="160">
        <v>11396459</v>
      </c>
      <c r="G6" s="200">
        <v>7054779.800000001</v>
      </c>
      <c r="H6" s="160">
        <v>64376</v>
      </c>
      <c r="I6" s="160">
        <v>245883</v>
      </c>
      <c r="J6" s="160">
        <v>46163.6</v>
      </c>
      <c r="K6" s="254" t="s">
        <v>349</v>
      </c>
      <c r="L6" s="162"/>
      <c r="M6" s="162"/>
      <c r="N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DU6" s="162"/>
    </row>
    <row r="7" spans="1:125" s="154" customFormat="1" ht="12.75" customHeight="1">
      <c r="A7" s="256" t="s">
        <v>693</v>
      </c>
      <c r="B7" s="160">
        <v>1219359</v>
      </c>
      <c r="C7" s="201" t="s">
        <v>0</v>
      </c>
      <c r="D7" s="201" t="s">
        <v>0</v>
      </c>
      <c r="E7" s="201" t="s">
        <v>0</v>
      </c>
      <c r="F7" s="160">
        <v>28448805.5</v>
      </c>
      <c r="G7" s="160">
        <v>3857381</v>
      </c>
      <c r="H7" s="160">
        <v>69404</v>
      </c>
      <c r="I7" s="160">
        <v>806651</v>
      </c>
      <c r="J7" s="160">
        <v>1673030</v>
      </c>
      <c r="K7" s="255" t="s">
        <v>592</v>
      </c>
      <c r="L7" s="162"/>
      <c r="M7" s="162"/>
      <c r="N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DU7" s="162"/>
    </row>
    <row r="8" spans="1:11" s="154" customFormat="1" ht="12.75" customHeight="1">
      <c r="A8" s="256" t="s">
        <v>698</v>
      </c>
      <c r="B8" s="160">
        <v>2315460.7</v>
      </c>
      <c r="C8" s="160">
        <v>117699.3</v>
      </c>
      <c r="D8" s="160">
        <v>66539.9</v>
      </c>
      <c r="E8" s="160">
        <v>147908</v>
      </c>
      <c r="F8" s="160">
        <v>11597049.600000001</v>
      </c>
      <c r="G8" s="160">
        <v>7043517.300000001</v>
      </c>
      <c r="H8" s="160">
        <v>64376</v>
      </c>
      <c r="I8" s="160">
        <v>245371</v>
      </c>
      <c r="J8" s="160">
        <v>45925.6</v>
      </c>
      <c r="K8" s="255" t="s">
        <v>350</v>
      </c>
    </row>
    <row r="9" spans="1:11" s="154" customFormat="1" ht="12.75" customHeight="1">
      <c r="A9" s="256" t="s">
        <v>694</v>
      </c>
      <c r="B9" s="160">
        <v>1218923</v>
      </c>
      <c r="C9" s="160">
        <v>16864</v>
      </c>
      <c r="D9" s="160">
        <v>5022</v>
      </c>
      <c r="E9" s="160">
        <v>47893</v>
      </c>
      <c r="F9" s="160">
        <v>29323059.5</v>
      </c>
      <c r="G9" s="160">
        <v>3861924</v>
      </c>
      <c r="H9" s="160">
        <v>69404</v>
      </c>
      <c r="I9" s="160">
        <v>880281</v>
      </c>
      <c r="J9" s="160">
        <v>1666374</v>
      </c>
      <c r="K9" s="255" t="s">
        <v>591</v>
      </c>
    </row>
    <row r="10" spans="1:125" s="166" customFormat="1" ht="12.75" customHeight="1">
      <c r="A10" s="256" t="s">
        <v>699</v>
      </c>
      <c r="B10" s="164">
        <v>2315005.7</v>
      </c>
      <c r="C10" s="164">
        <v>152335.9</v>
      </c>
      <c r="D10" s="164">
        <v>111309.1</v>
      </c>
      <c r="E10" s="164">
        <v>181392</v>
      </c>
      <c r="F10" s="164">
        <v>11745195.2</v>
      </c>
      <c r="G10" s="164">
        <v>7046540.1</v>
      </c>
      <c r="H10" s="164">
        <v>69246</v>
      </c>
      <c r="I10" s="164">
        <v>246371</v>
      </c>
      <c r="J10" s="179">
        <v>34939.6</v>
      </c>
      <c r="K10" s="255" t="s">
        <v>351</v>
      </c>
      <c r="L10" s="165"/>
      <c r="M10" s="165"/>
      <c r="N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DU10" s="165"/>
    </row>
    <row r="11" spans="1:125" s="166" customFormat="1" ht="12.75" customHeight="1">
      <c r="A11" s="256" t="s">
        <v>695</v>
      </c>
      <c r="B11" s="164">
        <v>1217652</v>
      </c>
      <c r="C11" s="164">
        <v>63445</v>
      </c>
      <c r="D11" s="164">
        <v>33472</v>
      </c>
      <c r="E11" s="164">
        <v>393986</v>
      </c>
      <c r="F11" s="164">
        <v>29716113.6</v>
      </c>
      <c r="G11" s="164">
        <v>3873480</v>
      </c>
      <c r="H11" s="164">
        <v>69404</v>
      </c>
      <c r="I11" s="164">
        <v>880899</v>
      </c>
      <c r="J11" s="202">
        <v>1500967</v>
      </c>
      <c r="K11" s="255" t="s">
        <v>593</v>
      </c>
      <c r="L11" s="165"/>
      <c r="M11" s="165"/>
      <c r="N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DU11" s="165"/>
    </row>
    <row r="12" spans="1:11" s="154" customFormat="1" ht="12.75" customHeight="1">
      <c r="A12" s="256" t="s">
        <v>700</v>
      </c>
      <c r="B12" s="160">
        <v>2370407.7</v>
      </c>
      <c r="C12" s="160">
        <v>189264.8</v>
      </c>
      <c r="D12" s="160">
        <v>128957.1</v>
      </c>
      <c r="E12" s="160">
        <v>208090</v>
      </c>
      <c r="F12" s="160">
        <v>11722814.3</v>
      </c>
      <c r="G12" s="160">
        <v>7046302.9</v>
      </c>
      <c r="H12" s="160">
        <v>69246</v>
      </c>
      <c r="I12" s="160">
        <v>245110</v>
      </c>
      <c r="J12" s="160">
        <v>32546.6</v>
      </c>
      <c r="K12" s="255" t="s">
        <v>352</v>
      </c>
    </row>
    <row r="13" spans="1:11" s="154" customFormat="1" ht="12.75" customHeight="1">
      <c r="A13" s="256" t="s">
        <v>696</v>
      </c>
      <c r="B13" s="160">
        <v>1191761</v>
      </c>
      <c r="C13" s="160">
        <v>72195</v>
      </c>
      <c r="D13" s="160">
        <v>33472</v>
      </c>
      <c r="E13" s="160">
        <v>426368</v>
      </c>
      <c r="F13" s="160">
        <v>29995636.6</v>
      </c>
      <c r="G13" s="160">
        <v>3880053</v>
      </c>
      <c r="H13" s="160">
        <v>71195</v>
      </c>
      <c r="I13" s="160">
        <v>890869</v>
      </c>
      <c r="J13" s="160">
        <v>1498075</v>
      </c>
      <c r="K13" s="255" t="s">
        <v>594</v>
      </c>
    </row>
    <row r="14" spans="1:11" s="154" customFormat="1" ht="12.75" customHeight="1">
      <c r="A14" s="155" t="s">
        <v>423</v>
      </c>
      <c r="B14" s="160">
        <v>3593580.8</v>
      </c>
      <c r="C14" s="160">
        <v>302364.5</v>
      </c>
      <c r="D14" s="160">
        <v>197922.5</v>
      </c>
      <c r="E14" s="160">
        <v>712529</v>
      </c>
      <c r="F14" s="160">
        <v>42269150.5</v>
      </c>
      <c r="G14" s="160">
        <v>10952604.1</v>
      </c>
      <c r="H14" s="160">
        <v>140441</v>
      </c>
      <c r="I14" s="160">
        <v>1153359</v>
      </c>
      <c r="J14" s="160">
        <v>1529433</v>
      </c>
      <c r="K14" s="161" t="s">
        <v>268</v>
      </c>
    </row>
    <row r="15" spans="1:11" s="165" customFormat="1" ht="12.75" customHeight="1">
      <c r="A15" s="167" t="s">
        <v>424</v>
      </c>
      <c r="B15" s="168">
        <f>SUM(B16:B41)</f>
        <v>3643106.8</v>
      </c>
      <c r="C15" s="168">
        <f aca="true" t="shared" si="0" ref="C15:J15">SUM(C16:C41)</f>
        <v>316932.69999999995</v>
      </c>
      <c r="D15" s="168">
        <f t="shared" si="0"/>
        <v>219549.50000000003</v>
      </c>
      <c r="E15" s="168">
        <f t="shared" si="0"/>
        <v>807212</v>
      </c>
      <c r="F15" s="168">
        <f t="shared" si="0"/>
        <v>43194087.900000006</v>
      </c>
      <c r="G15" s="168">
        <f t="shared" si="0"/>
        <v>10910751.4</v>
      </c>
      <c r="H15" s="168">
        <f t="shared" si="0"/>
        <v>152029</v>
      </c>
      <c r="I15" s="168">
        <f t="shared" si="0"/>
        <v>1225858</v>
      </c>
      <c r="J15" s="168">
        <f t="shared" si="0"/>
        <v>1524168</v>
      </c>
      <c r="K15" s="169" t="s">
        <v>424</v>
      </c>
    </row>
    <row r="16" spans="1:11" s="156" customFormat="1" ht="12.75" customHeight="1">
      <c r="A16" s="252" t="s">
        <v>602</v>
      </c>
      <c r="B16" s="188">
        <v>241348</v>
      </c>
      <c r="C16" s="170">
        <v>2465</v>
      </c>
      <c r="D16" s="171">
        <v>5621</v>
      </c>
      <c r="E16" s="171">
        <v>74260</v>
      </c>
      <c r="F16" s="171">
        <v>5552941</v>
      </c>
      <c r="G16" s="171">
        <v>148397</v>
      </c>
      <c r="H16" s="171">
        <v>16504</v>
      </c>
      <c r="I16" s="170">
        <v>273471</v>
      </c>
      <c r="J16" s="189">
        <v>122867</v>
      </c>
      <c r="K16" s="211" t="s">
        <v>425</v>
      </c>
    </row>
    <row r="17" spans="1:11" s="156" customFormat="1" ht="12.75" customHeight="1">
      <c r="A17" s="252" t="s">
        <v>603</v>
      </c>
      <c r="B17" s="188">
        <v>333289</v>
      </c>
      <c r="C17" s="172">
        <v>56264</v>
      </c>
      <c r="D17" s="171">
        <v>19791</v>
      </c>
      <c r="E17" s="171">
        <v>177931</v>
      </c>
      <c r="F17" s="171">
        <v>7816471.6</v>
      </c>
      <c r="G17" s="171">
        <v>2435779</v>
      </c>
      <c r="H17" s="171">
        <v>9389</v>
      </c>
      <c r="I17" s="170">
        <v>318149</v>
      </c>
      <c r="J17" s="189">
        <v>198470</v>
      </c>
      <c r="K17" s="211" t="s">
        <v>426</v>
      </c>
    </row>
    <row r="18" spans="1:11" s="156" customFormat="1" ht="12.75" customHeight="1">
      <c r="A18" s="252" t="s">
        <v>604</v>
      </c>
      <c r="B18" s="188">
        <v>179569</v>
      </c>
      <c r="C18" s="170">
        <v>3223.9</v>
      </c>
      <c r="D18" s="171">
        <v>3780</v>
      </c>
      <c r="E18" s="171">
        <v>67888</v>
      </c>
      <c r="F18" s="171">
        <v>7549907</v>
      </c>
      <c r="G18" s="171">
        <v>320411</v>
      </c>
      <c r="H18" s="171">
        <v>29529</v>
      </c>
      <c r="I18" s="170">
        <v>152952</v>
      </c>
      <c r="J18" s="189">
        <v>690679</v>
      </c>
      <c r="K18" s="211" t="s">
        <v>427</v>
      </c>
    </row>
    <row r="19" spans="1:11" s="156" customFormat="1" ht="12.75" customHeight="1">
      <c r="A19" s="252" t="s">
        <v>605</v>
      </c>
      <c r="B19" s="188">
        <v>226737</v>
      </c>
      <c r="C19" s="170">
        <v>15169.9</v>
      </c>
      <c r="D19" s="171">
        <v>10470</v>
      </c>
      <c r="E19" s="171">
        <v>123586</v>
      </c>
      <c r="F19" s="171">
        <v>4709235.1</v>
      </c>
      <c r="G19" s="171">
        <v>1011774</v>
      </c>
      <c r="H19" s="171">
        <v>2082</v>
      </c>
      <c r="I19" s="172">
        <v>82666</v>
      </c>
      <c r="J19" s="189">
        <v>179953</v>
      </c>
      <c r="K19" s="211" t="s">
        <v>428</v>
      </c>
    </row>
    <row r="20" spans="1:11" s="156" customFormat="1" ht="12.75" customHeight="1">
      <c r="A20" s="252" t="s">
        <v>606</v>
      </c>
      <c r="B20" s="188">
        <v>141469</v>
      </c>
      <c r="C20" s="170">
        <v>5645</v>
      </c>
      <c r="D20" s="171">
        <v>2357</v>
      </c>
      <c r="E20" s="171">
        <v>76499</v>
      </c>
      <c r="F20" s="171">
        <v>4823559</v>
      </c>
      <c r="G20" s="171">
        <v>0</v>
      </c>
      <c r="H20" s="173">
        <v>7870</v>
      </c>
      <c r="I20" s="170">
        <v>123320</v>
      </c>
      <c r="J20" s="189">
        <v>279593</v>
      </c>
      <c r="K20" s="211" t="s">
        <v>429</v>
      </c>
    </row>
    <row r="21" spans="1:11" s="156" customFormat="1" ht="12.75" customHeight="1">
      <c r="A21" s="252" t="s">
        <v>607</v>
      </c>
      <c r="B21" s="188">
        <v>30670</v>
      </c>
      <c r="C21" s="170">
        <v>0</v>
      </c>
      <c r="D21" s="171">
        <v>0</v>
      </c>
      <c r="E21" s="171">
        <v>1258</v>
      </c>
      <c r="F21" s="171">
        <v>223481</v>
      </c>
      <c r="G21" s="171">
        <v>0</v>
      </c>
      <c r="H21" s="171">
        <v>17409</v>
      </c>
      <c r="I21" s="170">
        <v>29671</v>
      </c>
      <c r="J21" s="189">
        <v>9332</v>
      </c>
      <c r="K21" s="211" t="s">
        <v>430</v>
      </c>
    </row>
    <row r="22" spans="1:11" s="156" customFormat="1" ht="12.75" customHeight="1">
      <c r="A22" s="252" t="s">
        <v>608</v>
      </c>
      <c r="B22" s="170">
        <v>37032</v>
      </c>
      <c r="C22" s="170">
        <v>3672</v>
      </c>
      <c r="D22" s="170">
        <v>0</v>
      </c>
      <c r="E22" s="170">
        <v>5278</v>
      </c>
      <c r="F22" s="170">
        <v>485819</v>
      </c>
      <c r="G22" s="170">
        <v>0</v>
      </c>
      <c r="H22" s="171">
        <v>0</v>
      </c>
      <c r="I22" s="170">
        <v>0</v>
      </c>
      <c r="J22" s="189">
        <v>10991</v>
      </c>
      <c r="K22" s="211" t="s">
        <v>431</v>
      </c>
    </row>
    <row r="23" spans="1:11" s="154" customFormat="1" ht="12.75" customHeight="1">
      <c r="A23" s="252" t="s">
        <v>609</v>
      </c>
      <c r="B23" s="160">
        <v>0</v>
      </c>
      <c r="C23" s="160">
        <v>1103</v>
      </c>
      <c r="D23" s="160">
        <v>0</v>
      </c>
      <c r="E23" s="160">
        <v>0</v>
      </c>
      <c r="F23" s="160">
        <v>81228.8</v>
      </c>
      <c r="G23" s="160">
        <v>27565</v>
      </c>
      <c r="H23" s="160">
        <v>0</v>
      </c>
      <c r="I23" s="160">
        <v>0</v>
      </c>
      <c r="J23" s="160">
        <v>0</v>
      </c>
      <c r="K23" s="214" t="s">
        <v>432</v>
      </c>
    </row>
    <row r="24" spans="1:11" s="154" customFormat="1" ht="12.75" customHeight="1">
      <c r="A24" s="252" t="s">
        <v>610</v>
      </c>
      <c r="B24" s="160">
        <v>47889.8</v>
      </c>
      <c r="C24" s="160">
        <v>13863.3</v>
      </c>
      <c r="D24" s="160">
        <v>17261.1</v>
      </c>
      <c r="E24" s="160">
        <v>1738</v>
      </c>
      <c r="F24" s="160">
        <v>488932.8</v>
      </c>
      <c r="G24" s="160">
        <v>13537</v>
      </c>
      <c r="H24" s="160">
        <v>0</v>
      </c>
      <c r="I24" s="160">
        <v>550</v>
      </c>
      <c r="J24" s="160">
        <v>0</v>
      </c>
      <c r="K24" s="214" t="s">
        <v>433</v>
      </c>
    </row>
    <row r="25" spans="1:11" s="154" customFormat="1" ht="12.75" customHeight="1">
      <c r="A25" s="252" t="s">
        <v>611</v>
      </c>
      <c r="B25" s="160">
        <v>29756</v>
      </c>
      <c r="C25" s="160">
        <v>198</v>
      </c>
      <c r="D25" s="160">
        <v>694.2</v>
      </c>
      <c r="E25" s="160">
        <v>0</v>
      </c>
      <c r="F25" s="160">
        <v>175750.4</v>
      </c>
      <c r="G25" s="160">
        <v>36657.9</v>
      </c>
      <c r="H25" s="160">
        <v>0</v>
      </c>
      <c r="I25" s="160">
        <v>1643</v>
      </c>
      <c r="J25" s="160">
        <v>0</v>
      </c>
      <c r="K25" s="214" t="s">
        <v>434</v>
      </c>
    </row>
    <row r="26" spans="1:11" s="154" customFormat="1" ht="12.75" customHeight="1">
      <c r="A26" s="252" t="s">
        <v>612</v>
      </c>
      <c r="B26" s="160">
        <v>116621</v>
      </c>
      <c r="C26" s="160">
        <v>23588.7</v>
      </c>
      <c r="D26" s="160">
        <v>11540.2</v>
      </c>
      <c r="E26" s="160">
        <v>11496</v>
      </c>
      <c r="F26" s="160">
        <v>844860.5</v>
      </c>
      <c r="G26" s="160">
        <v>202613.4</v>
      </c>
      <c r="H26" s="160">
        <v>816</v>
      </c>
      <c r="I26" s="160">
        <v>8440</v>
      </c>
      <c r="J26" s="160">
        <v>416</v>
      </c>
      <c r="K26" s="214" t="s">
        <v>435</v>
      </c>
    </row>
    <row r="27" spans="1:11" s="154" customFormat="1" ht="12.75" customHeight="1">
      <c r="A27" s="252" t="s">
        <v>613</v>
      </c>
      <c r="B27" s="160">
        <v>19933.5</v>
      </c>
      <c r="C27" s="160">
        <v>203.3</v>
      </c>
      <c r="D27" s="160">
        <v>636</v>
      </c>
      <c r="E27" s="160">
        <v>0</v>
      </c>
      <c r="F27" s="160">
        <v>234503</v>
      </c>
      <c r="G27" s="160">
        <v>43212.9</v>
      </c>
      <c r="H27" s="160">
        <v>0</v>
      </c>
      <c r="I27" s="160">
        <v>816</v>
      </c>
      <c r="J27" s="160">
        <v>0</v>
      </c>
      <c r="K27" s="214" t="s">
        <v>436</v>
      </c>
    </row>
    <row r="28" spans="1:11" s="154" customFormat="1" ht="12.75" customHeight="1">
      <c r="A28" s="252" t="s">
        <v>614</v>
      </c>
      <c r="B28" s="160">
        <v>36607.6</v>
      </c>
      <c r="C28" s="160">
        <v>9620.9</v>
      </c>
      <c r="D28" s="160">
        <v>0</v>
      </c>
      <c r="E28" s="160">
        <v>0</v>
      </c>
      <c r="F28" s="160">
        <v>207398.3</v>
      </c>
      <c r="G28" s="160">
        <v>26289</v>
      </c>
      <c r="H28" s="160">
        <v>1139.9</v>
      </c>
      <c r="I28" s="160">
        <v>119</v>
      </c>
      <c r="J28" s="160">
        <v>0</v>
      </c>
      <c r="K28" s="214" t="s">
        <v>437</v>
      </c>
    </row>
    <row r="29" spans="1:11" s="154" customFormat="1" ht="12.75" customHeight="1">
      <c r="A29" s="252" t="s">
        <v>615</v>
      </c>
      <c r="B29" s="160">
        <v>13591.9</v>
      </c>
      <c r="C29" s="160">
        <v>0</v>
      </c>
      <c r="D29" s="203">
        <v>1897.5</v>
      </c>
      <c r="E29" s="203">
        <v>523</v>
      </c>
      <c r="F29" s="203">
        <v>110228.6</v>
      </c>
      <c r="G29" s="160">
        <v>58568.5</v>
      </c>
      <c r="H29" s="160">
        <v>0</v>
      </c>
      <c r="I29" s="160">
        <v>0</v>
      </c>
      <c r="J29" s="160">
        <v>450</v>
      </c>
      <c r="K29" s="214" t="s">
        <v>438</v>
      </c>
    </row>
    <row r="30" spans="1:11" s="154" customFormat="1" ht="12.75" customHeight="1">
      <c r="A30" s="252" t="s">
        <v>616</v>
      </c>
      <c r="B30" s="160">
        <v>84297</v>
      </c>
      <c r="C30" s="160">
        <v>52419.8</v>
      </c>
      <c r="D30" s="160">
        <v>8481</v>
      </c>
      <c r="E30" s="160">
        <v>11956</v>
      </c>
      <c r="F30" s="160">
        <v>569759.4</v>
      </c>
      <c r="G30" s="160">
        <v>62513.8</v>
      </c>
      <c r="H30" s="160">
        <v>1230</v>
      </c>
      <c r="I30" s="160">
        <v>0</v>
      </c>
      <c r="J30" s="160">
        <v>165</v>
      </c>
      <c r="K30" s="214" t="s">
        <v>439</v>
      </c>
    </row>
    <row r="31" spans="1:11" s="154" customFormat="1" ht="12.75" customHeight="1">
      <c r="A31" s="252" t="s">
        <v>617</v>
      </c>
      <c r="B31" s="160">
        <v>55022.5</v>
      </c>
      <c r="C31" s="160">
        <v>2166</v>
      </c>
      <c r="D31" s="160">
        <v>8604.1</v>
      </c>
      <c r="E31" s="160">
        <v>43361</v>
      </c>
      <c r="F31" s="160">
        <v>367303.8</v>
      </c>
      <c r="G31" s="160">
        <v>21633</v>
      </c>
      <c r="H31" s="160">
        <v>37201.6</v>
      </c>
      <c r="I31" s="160">
        <v>565</v>
      </c>
      <c r="J31" s="160">
        <v>0</v>
      </c>
      <c r="K31" s="214" t="s">
        <v>440</v>
      </c>
    </row>
    <row r="32" spans="1:11" s="154" customFormat="1" ht="12.75" customHeight="1">
      <c r="A32" s="252" t="s">
        <v>618</v>
      </c>
      <c r="B32" s="160">
        <v>145029.2</v>
      </c>
      <c r="C32" s="160">
        <v>6748.3</v>
      </c>
      <c r="D32" s="160">
        <v>21149.3</v>
      </c>
      <c r="E32" s="160">
        <v>53524</v>
      </c>
      <c r="F32" s="160">
        <v>698022.6</v>
      </c>
      <c r="G32" s="160">
        <v>275761</v>
      </c>
      <c r="H32" s="160">
        <v>3352</v>
      </c>
      <c r="I32" s="160">
        <v>1607</v>
      </c>
      <c r="J32" s="160">
        <v>4324</v>
      </c>
      <c r="K32" s="214" t="s">
        <v>441</v>
      </c>
    </row>
    <row r="33" spans="1:11" s="154" customFormat="1" ht="12.75" customHeight="1">
      <c r="A33" s="252" t="s">
        <v>619</v>
      </c>
      <c r="B33" s="160">
        <v>18652</v>
      </c>
      <c r="C33" s="160">
        <v>15302.4</v>
      </c>
      <c r="D33" s="160">
        <v>5164</v>
      </c>
      <c r="E33" s="160">
        <v>36088</v>
      </c>
      <c r="F33" s="160">
        <v>676392.7</v>
      </c>
      <c r="G33" s="160">
        <v>114100</v>
      </c>
      <c r="H33" s="160">
        <v>6052</v>
      </c>
      <c r="I33" s="160">
        <v>0</v>
      </c>
      <c r="J33" s="160">
        <v>1467</v>
      </c>
      <c r="K33" s="214" t="s">
        <v>442</v>
      </c>
    </row>
    <row r="34" spans="1:11" s="154" customFormat="1" ht="12.75" customHeight="1">
      <c r="A34" s="252" t="s">
        <v>620</v>
      </c>
      <c r="B34" s="160">
        <v>59608</v>
      </c>
      <c r="C34" s="160">
        <v>202</v>
      </c>
      <c r="D34" s="160">
        <v>6106</v>
      </c>
      <c r="E34" s="160">
        <v>11148</v>
      </c>
      <c r="F34" s="160">
        <v>1021183</v>
      </c>
      <c r="G34" s="160">
        <v>648995</v>
      </c>
      <c r="H34" s="160">
        <v>0</v>
      </c>
      <c r="I34" s="160">
        <v>70713</v>
      </c>
      <c r="J34" s="160">
        <v>17507</v>
      </c>
      <c r="K34" s="214" t="s">
        <v>443</v>
      </c>
    </row>
    <row r="35" spans="1:11" s="154" customFormat="1" ht="12.75" customHeight="1">
      <c r="A35" s="252" t="s">
        <v>621</v>
      </c>
      <c r="B35" s="160">
        <v>1201755</v>
      </c>
      <c r="C35" s="160">
        <v>4883</v>
      </c>
      <c r="D35" s="160">
        <v>9013</v>
      </c>
      <c r="E35" s="160">
        <v>19467</v>
      </c>
      <c r="F35" s="160">
        <v>1702868</v>
      </c>
      <c r="G35" s="160">
        <v>2500969</v>
      </c>
      <c r="H35" s="160">
        <v>0</v>
      </c>
      <c r="I35" s="160">
        <v>93807</v>
      </c>
      <c r="J35" s="160">
        <v>2013</v>
      </c>
      <c r="K35" s="214" t="s">
        <v>444</v>
      </c>
    </row>
    <row r="36" spans="1:11" s="154" customFormat="1" ht="12.75" customHeight="1">
      <c r="A36" s="252" t="s">
        <v>622</v>
      </c>
      <c r="B36" s="160">
        <v>11494</v>
      </c>
      <c r="C36" s="160">
        <v>9656</v>
      </c>
      <c r="D36" s="160">
        <v>11124.4</v>
      </c>
      <c r="E36" s="160">
        <v>9689</v>
      </c>
      <c r="F36" s="160">
        <v>835647.1</v>
      </c>
      <c r="G36" s="160">
        <v>919337.8</v>
      </c>
      <c r="H36" s="160">
        <v>0</v>
      </c>
      <c r="I36" s="160">
        <v>1326</v>
      </c>
      <c r="J36" s="160">
        <v>1347</v>
      </c>
      <c r="K36" s="214" t="s">
        <v>445</v>
      </c>
    </row>
    <row r="37" spans="1:11" s="154" customFormat="1" ht="12.75" customHeight="1">
      <c r="A37" s="252" t="s">
        <v>623</v>
      </c>
      <c r="B37" s="160">
        <v>104831.3</v>
      </c>
      <c r="C37" s="160">
        <v>14110.9</v>
      </c>
      <c r="D37" s="160">
        <v>12507.2</v>
      </c>
      <c r="E37" s="160">
        <v>5209</v>
      </c>
      <c r="F37" s="160">
        <v>1100747.3</v>
      </c>
      <c r="G37" s="160">
        <v>116708.5</v>
      </c>
      <c r="H37" s="160">
        <v>0</v>
      </c>
      <c r="I37" s="160">
        <v>2549</v>
      </c>
      <c r="J37" s="160">
        <v>0</v>
      </c>
      <c r="K37" s="214" t="s">
        <v>446</v>
      </c>
    </row>
    <row r="38" spans="1:11" s="154" customFormat="1" ht="12.75" customHeight="1">
      <c r="A38" s="252" t="s">
        <v>624</v>
      </c>
      <c r="B38" s="160">
        <v>468641</v>
      </c>
      <c r="C38" s="160">
        <v>41941.4</v>
      </c>
      <c r="D38" s="160">
        <v>41115.1</v>
      </c>
      <c r="E38" s="160">
        <v>15653</v>
      </c>
      <c r="F38" s="160">
        <v>1718162.6</v>
      </c>
      <c r="G38" s="160">
        <v>1398740.6</v>
      </c>
      <c r="H38" s="160">
        <v>0</v>
      </c>
      <c r="I38" s="160">
        <v>29935</v>
      </c>
      <c r="J38" s="160">
        <v>614</v>
      </c>
      <c r="K38" s="214" t="s">
        <v>447</v>
      </c>
    </row>
    <row r="39" spans="1:11" s="154" customFormat="1" ht="12.75" customHeight="1">
      <c r="A39" s="252" t="s">
        <v>625</v>
      </c>
      <c r="B39" s="160">
        <v>22787</v>
      </c>
      <c r="C39" s="160">
        <v>23614.8</v>
      </c>
      <c r="D39" s="160">
        <v>9328.4</v>
      </c>
      <c r="E39" s="160">
        <v>36718</v>
      </c>
      <c r="F39" s="160">
        <v>658531</v>
      </c>
      <c r="G39" s="160">
        <v>470518</v>
      </c>
      <c r="H39" s="160">
        <v>3475</v>
      </c>
      <c r="I39" s="160">
        <v>11248</v>
      </c>
      <c r="J39" s="160">
        <v>3192</v>
      </c>
      <c r="K39" s="214" t="s">
        <v>448</v>
      </c>
    </row>
    <row r="40" spans="1:11" s="154" customFormat="1" ht="12.75" customHeight="1">
      <c r="A40" s="252" t="s">
        <v>626</v>
      </c>
      <c r="B40" s="160">
        <v>0</v>
      </c>
      <c r="C40" s="160">
        <v>3346</v>
      </c>
      <c r="D40" s="160">
        <v>3805</v>
      </c>
      <c r="E40" s="160">
        <v>17255</v>
      </c>
      <c r="F40" s="160">
        <v>256075</v>
      </c>
      <c r="G40" s="160">
        <v>19727</v>
      </c>
      <c r="H40" s="160">
        <v>5490</v>
      </c>
      <c r="I40" s="160">
        <v>22311</v>
      </c>
      <c r="J40" s="160">
        <v>146</v>
      </c>
      <c r="K40" s="214" t="s">
        <v>449</v>
      </c>
    </row>
    <row r="41" spans="1:11" s="154" customFormat="1" ht="12.75" customHeight="1">
      <c r="A41" s="253" t="s">
        <v>627</v>
      </c>
      <c r="B41" s="213">
        <v>16476</v>
      </c>
      <c r="C41" s="213">
        <v>7525.1</v>
      </c>
      <c r="D41" s="213">
        <v>9104</v>
      </c>
      <c r="E41" s="213">
        <v>6687</v>
      </c>
      <c r="F41" s="213">
        <v>285079.3</v>
      </c>
      <c r="G41" s="213">
        <v>36943</v>
      </c>
      <c r="H41" s="213">
        <v>10489.5</v>
      </c>
      <c r="I41" s="213">
        <v>0</v>
      </c>
      <c r="J41" s="213">
        <v>642</v>
      </c>
      <c r="K41" s="215" t="s">
        <v>450</v>
      </c>
    </row>
    <row r="42" spans="1:10" s="29" customFormat="1" ht="15.75" customHeight="1">
      <c r="A42" s="29" t="s">
        <v>285</v>
      </c>
      <c r="J42" s="29" t="s">
        <v>628</v>
      </c>
    </row>
    <row r="43" spans="2:10" s="2" customFormat="1" ht="13.5">
      <c r="B43" s="40"/>
      <c r="C43" s="40"/>
      <c r="D43" s="40"/>
      <c r="E43" s="40"/>
      <c r="F43" s="40"/>
      <c r="G43" s="40"/>
      <c r="H43" s="40"/>
      <c r="I43" s="40"/>
      <c r="J43" s="40"/>
    </row>
    <row r="44" spans="2:10" s="2" customFormat="1" ht="13.5">
      <c r="B44" s="40"/>
      <c r="C44" s="40"/>
      <c r="D44" s="40"/>
      <c r="E44" s="40"/>
      <c r="F44" s="40"/>
      <c r="G44" s="40"/>
      <c r="H44" s="40"/>
      <c r="I44" s="40"/>
      <c r="J44" s="40"/>
    </row>
    <row r="45" s="2" customFormat="1" ht="13.5"/>
    <row r="46" spans="5:6" s="2" customFormat="1" ht="13.5">
      <c r="E46"/>
      <c r="F46"/>
    </row>
    <row r="47" spans="1:125" ht="13.5">
      <c r="A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DU47" s="2"/>
    </row>
  </sheetData>
  <mergeCells count="8">
    <mergeCell ref="J4:J5"/>
    <mergeCell ref="A1:K1"/>
    <mergeCell ref="F4:F5"/>
    <mergeCell ref="G4:G5"/>
    <mergeCell ref="H4:H5"/>
    <mergeCell ref="I4:I5"/>
    <mergeCell ref="K3:K5"/>
    <mergeCell ref="A3:A5"/>
  </mergeCells>
  <printOptions/>
  <pageMargins left="0.7480314960629921" right="0.3937007874015748" top="0.984251968503937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47"/>
  <sheetViews>
    <sheetView zoomScaleSheetLayoutView="100" workbookViewId="0" topLeftCell="A1">
      <selection activeCell="E14" sqref="E14"/>
    </sheetView>
  </sheetViews>
  <sheetFormatPr defaultColWidth="8.88671875" defaultRowHeight="13.5"/>
  <cols>
    <col min="1" max="1" width="15.77734375" style="0" customWidth="1"/>
    <col min="2" max="2" width="11.3359375" style="0" customWidth="1"/>
    <col min="3" max="4" width="11.4453125" style="0" customWidth="1"/>
    <col min="5" max="5" width="12.99609375" style="0" customWidth="1"/>
    <col min="6" max="6" width="11.6640625" style="0" customWidth="1"/>
    <col min="7" max="7" width="11.10546875" style="0" customWidth="1"/>
    <col min="8" max="8" width="11.77734375" style="0" customWidth="1"/>
    <col min="9" max="9" width="13.3359375" style="0" customWidth="1"/>
    <col min="10" max="10" width="12.99609375" style="0" customWidth="1"/>
    <col min="11" max="11" width="16.99609375" style="0" customWidth="1"/>
    <col min="12" max="13" width="13.77734375" style="0" customWidth="1"/>
  </cols>
  <sheetData>
    <row r="1" spans="1:11" s="416" customFormat="1" ht="32.25" customHeight="1">
      <c r="A1" s="415" t="s">
        <v>737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s="6" customFormat="1" ht="18" customHeight="1">
      <c r="A2" s="34" t="s">
        <v>524</v>
      </c>
      <c r="B2" s="34"/>
      <c r="C2" s="34"/>
      <c r="D2" s="34"/>
      <c r="E2" s="34"/>
      <c r="F2" s="34"/>
      <c r="G2" s="34"/>
      <c r="H2" s="34"/>
      <c r="I2" s="34"/>
      <c r="J2" s="34"/>
      <c r="K2" s="33" t="s">
        <v>525</v>
      </c>
    </row>
    <row r="3" spans="1:11" s="6" customFormat="1" ht="12.75" customHeight="1">
      <c r="A3" s="419" t="s">
        <v>403</v>
      </c>
      <c r="B3" s="420" t="s">
        <v>296</v>
      </c>
      <c r="C3" s="421" t="s">
        <v>404</v>
      </c>
      <c r="D3" s="420" t="s">
        <v>405</v>
      </c>
      <c r="E3" s="421" t="s">
        <v>406</v>
      </c>
      <c r="F3" s="420" t="s">
        <v>407</v>
      </c>
      <c r="G3" s="420" t="s">
        <v>408</v>
      </c>
      <c r="H3" s="420" t="s">
        <v>409</v>
      </c>
      <c r="I3" s="420" t="s">
        <v>410</v>
      </c>
      <c r="J3" s="420" t="s">
        <v>411</v>
      </c>
      <c r="K3" s="422" t="s">
        <v>307</v>
      </c>
    </row>
    <row r="4" spans="1:11" s="6" customFormat="1" ht="13.5" customHeight="1">
      <c r="A4" s="423"/>
      <c r="B4" s="444" t="s">
        <v>297</v>
      </c>
      <c r="C4" s="445" t="s">
        <v>298</v>
      </c>
      <c r="D4" s="424" t="s">
        <v>299</v>
      </c>
      <c r="E4" s="446" t="s">
        <v>300</v>
      </c>
      <c r="F4" s="447" t="s">
        <v>301</v>
      </c>
      <c r="G4" s="448" t="s">
        <v>302</v>
      </c>
      <c r="H4" s="448" t="s">
        <v>303</v>
      </c>
      <c r="I4" s="424" t="s">
        <v>304</v>
      </c>
      <c r="J4" s="448" t="s">
        <v>305</v>
      </c>
      <c r="K4" s="427"/>
    </row>
    <row r="5" spans="1:11" s="6" customFormat="1" ht="12.75">
      <c r="A5" s="428"/>
      <c r="B5" s="431" t="s">
        <v>306</v>
      </c>
      <c r="C5" s="449"/>
      <c r="D5" s="429"/>
      <c r="E5" s="430"/>
      <c r="F5" s="450"/>
      <c r="G5" s="429"/>
      <c r="H5" s="429"/>
      <c r="I5" s="429"/>
      <c r="J5" s="429"/>
      <c r="K5" s="432"/>
    </row>
    <row r="6" spans="1:126" s="154" customFormat="1" ht="13.5" customHeight="1">
      <c r="A6" s="256" t="s">
        <v>412</v>
      </c>
      <c r="B6" s="180" t="s">
        <v>284</v>
      </c>
      <c r="C6" s="181">
        <v>339330.4</v>
      </c>
      <c r="D6" s="181">
        <v>415145.3</v>
      </c>
      <c r="E6" s="181">
        <v>2325499</v>
      </c>
      <c r="F6" s="181">
        <v>6043</v>
      </c>
      <c r="G6" s="181">
        <v>167807.7</v>
      </c>
      <c r="H6" s="181">
        <v>31785</v>
      </c>
      <c r="I6" s="181">
        <v>3064444</v>
      </c>
      <c r="J6" s="182">
        <v>4952074.1</v>
      </c>
      <c r="K6" s="254" t="s">
        <v>349</v>
      </c>
      <c r="M6" s="162"/>
      <c r="N6" s="162"/>
      <c r="O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DV6" s="162"/>
    </row>
    <row r="7" spans="1:126" s="154" customFormat="1" ht="13.5" customHeight="1">
      <c r="A7" s="256" t="s">
        <v>413</v>
      </c>
      <c r="B7" s="180" t="s">
        <v>0</v>
      </c>
      <c r="C7" s="181">
        <v>185209</v>
      </c>
      <c r="D7" s="181">
        <v>17125.4</v>
      </c>
      <c r="E7" s="181">
        <v>109694</v>
      </c>
      <c r="F7" s="181">
        <v>768498</v>
      </c>
      <c r="G7" s="181">
        <v>203913</v>
      </c>
      <c r="H7" s="181">
        <v>18859</v>
      </c>
      <c r="I7" s="181">
        <v>5491164</v>
      </c>
      <c r="J7" s="182">
        <v>11176792.8</v>
      </c>
      <c r="K7" s="255" t="s">
        <v>592</v>
      </c>
      <c r="M7" s="162"/>
      <c r="N7" s="162"/>
      <c r="O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DV7" s="162"/>
    </row>
    <row r="8" spans="1:11" s="154" customFormat="1" ht="13.5" customHeight="1">
      <c r="A8" s="256" t="s">
        <v>414</v>
      </c>
      <c r="B8" s="183">
        <v>2153</v>
      </c>
      <c r="C8" s="183">
        <v>339041.5</v>
      </c>
      <c r="D8" s="183">
        <v>437714.5</v>
      </c>
      <c r="E8" s="183">
        <v>2329616</v>
      </c>
      <c r="F8" s="183">
        <v>6043</v>
      </c>
      <c r="G8" s="183">
        <v>183134.7</v>
      </c>
      <c r="H8" s="183">
        <v>31785</v>
      </c>
      <c r="I8" s="183">
        <v>3047734</v>
      </c>
      <c r="J8" s="184">
        <v>4763250.5</v>
      </c>
      <c r="K8" s="255" t="s">
        <v>350</v>
      </c>
    </row>
    <row r="9" spans="1:11" s="154" customFormat="1" ht="13.5" customHeight="1">
      <c r="A9" s="256" t="s">
        <v>416</v>
      </c>
      <c r="B9" s="183">
        <v>56339</v>
      </c>
      <c r="C9" s="183">
        <v>206341</v>
      </c>
      <c r="D9" s="183">
        <v>17125.4</v>
      </c>
      <c r="E9" s="183">
        <v>139434</v>
      </c>
      <c r="F9" s="183">
        <v>760918</v>
      </c>
      <c r="G9" s="183">
        <v>229871</v>
      </c>
      <c r="H9" s="183">
        <v>18859</v>
      </c>
      <c r="I9" s="183">
        <v>5479297</v>
      </c>
      <c r="J9" s="184">
        <v>11250094.8</v>
      </c>
      <c r="K9" s="255" t="s">
        <v>591</v>
      </c>
    </row>
    <row r="10" spans="1:125" s="166" customFormat="1" ht="13.5" customHeight="1">
      <c r="A10" s="256" t="s">
        <v>417</v>
      </c>
      <c r="B10" s="159">
        <v>3603</v>
      </c>
      <c r="C10" s="160">
        <v>335619.3</v>
      </c>
      <c r="D10" s="160">
        <v>437714.5</v>
      </c>
      <c r="E10" s="160">
        <v>2606218</v>
      </c>
      <c r="F10" s="160">
        <v>6043</v>
      </c>
      <c r="G10" s="160">
        <v>183950.7</v>
      </c>
      <c r="H10" s="160">
        <v>31785</v>
      </c>
      <c r="I10" s="160">
        <v>3074081</v>
      </c>
      <c r="J10" s="177">
        <v>4817653.7</v>
      </c>
      <c r="K10" s="255" t="s">
        <v>351</v>
      </c>
      <c r="L10" s="165"/>
      <c r="M10" s="165"/>
      <c r="N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DU10" s="165"/>
    </row>
    <row r="11" spans="1:125" s="166" customFormat="1" ht="13.5" customHeight="1">
      <c r="A11" s="256" t="s">
        <v>419</v>
      </c>
      <c r="B11" s="160">
        <v>476672</v>
      </c>
      <c r="C11" s="160">
        <v>208211</v>
      </c>
      <c r="D11" s="160">
        <v>17125.4</v>
      </c>
      <c r="E11" s="160">
        <v>1366113</v>
      </c>
      <c r="F11" s="160">
        <v>762121</v>
      </c>
      <c r="G11" s="160">
        <v>240071</v>
      </c>
      <c r="H11" s="160">
        <v>19814</v>
      </c>
      <c r="I11" s="160">
        <v>5478458</v>
      </c>
      <c r="J11" s="177">
        <v>10951834.7</v>
      </c>
      <c r="K11" s="255" t="s">
        <v>593</v>
      </c>
      <c r="L11" s="165"/>
      <c r="M11" s="165"/>
      <c r="N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DU11" s="165"/>
    </row>
    <row r="12" spans="1:11" s="154" customFormat="1" ht="13.5" customHeight="1">
      <c r="A12" s="256" t="s">
        <v>420</v>
      </c>
      <c r="B12" s="160">
        <v>3526</v>
      </c>
      <c r="C12" s="160">
        <v>323436.3</v>
      </c>
      <c r="D12" s="160">
        <v>437714.5</v>
      </c>
      <c r="E12" s="160">
        <v>3048594</v>
      </c>
      <c r="F12" s="160">
        <v>6043</v>
      </c>
      <c r="G12" s="160">
        <v>196366.7</v>
      </c>
      <c r="H12" s="160">
        <v>31785</v>
      </c>
      <c r="I12" s="160">
        <v>3072331</v>
      </c>
      <c r="J12" s="177">
        <v>4984097.9</v>
      </c>
      <c r="K12" s="255" t="s">
        <v>352</v>
      </c>
    </row>
    <row r="13" spans="1:11" s="154" customFormat="1" ht="13.5" customHeight="1">
      <c r="A13" s="256" t="s">
        <v>422</v>
      </c>
      <c r="B13" s="160">
        <v>490159</v>
      </c>
      <c r="C13" s="160">
        <v>215510</v>
      </c>
      <c r="D13" s="160">
        <v>17125.4</v>
      </c>
      <c r="E13" s="160">
        <v>4176226</v>
      </c>
      <c r="F13" s="160">
        <v>780110</v>
      </c>
      <c r="G13" s="160">
        <v>258858</v>
      </c>
      <c r="H13" s="160">
        <v>19814</v>
      </c>
      <c r="I13" s="160">
        <v>5479104</v>
      </c>
      <c r="J13" s="177">
        <v>10957526.7</v>
      </c>
      <c r="K13" s="255" t="s">
        <v>594</v>
      </c>
    </row>
    <row r="14" spans="1:11" s="154" customFormat="1" ht="13.5" customHeight="1">
      <c r="A14" s="155" t="s">
        <v>423</v>
      </c>
      <c r="B14" s="160">
        <v>507706</v>
      </c>
      <c r="C14" s="160">
        <v>541266.3</v>
      </c>
      <c r="D14" s="160">
        <v>512496.4</v>
      </c>
      <c r="E14" s="160">
        <v>8991375</v>
      </c>
      <c r="F14" s="160">
        <v>784917</v>
      </c>
      <c r="G14" s="160">
        <v>477102.2</v>
      </c>
      <c r="H14" s="160">
        <v>51599</v>
      </c>
      <c r="I14" s="160">
        <v>8525284</v>
      </c>
      <c r="J14" s="177">
        <v>16003153.899999999</v>
      </c>
      <c r="K14" s="185" t="s">
        <v>268</v>
      </c>
    </row>
    <row r="15" spans="1:11" s="165" customFormat="1" ht="13.5" customHeight="1">
      <c r="A15" s="167" t="s">
        <v>424</v>
      </c>
      <c r="B15" s="168">
        <f>SUM(B16:B41)</f>
        <v>530280</v>
      </c>
      <c r="C15" s="168">
        <f aca="true" t="shared" si="0" ref="C15:J15">SUM(C16:C41)</f>
        <v>541122.3</v>
      </c>
      <c r="D15" s="168">
        <f t="shared" si="0"/>
        <v>512496.4</v>
      </c>
      <c r="E15" s="168">
        <f t="shared" si="0"/>
        <v>9110137</v>
      </c>
      <c r="F15" s="168">
        <f t="shared" si="0"/>
        <v>784917</v>
      </c>
      <c r="G15" s="168">
        <f t="shared" si="0"/>
        <v>496548.20000000007</v>
      </c>
      <c r="H15" s="168">
        <f t="shared" si="0"/>
        <v>51599</v>
      </c>
      <c r="I15" s="168">
        <f t="shared" si="0"/>
        <v>8548817</v>
      </c>
      <c r="J15" s="186">
        <f t="shared" si="0"/>
        <v>16100544</v>
      </c>
      <c r="K15" s="187" t="s">
        <v>424</v>
      </c>
    </row>
    <row r="16" spans="1:11" s="156" customFormat="1" ht="13.5" customHeight="1">
      <c r="A16" s="252" t="s">
        <v>602</v>
      </c>
      <c r="B16" s="188">
        <v>62283</v>
      </c>
      <c r="C16" s="170">
        <v>13116</v>
      </c>
      <c r="D16" s="171">
        <v>12443</v>
      </c>
      <c r="E16" s="171">
        <v>382718</v>
      </c>
      <c r="F16" s="171">
        <v>0</v>
      </c>
      <c r="G16" s="171">
        <v>45296</v>
      </c>
      <c r="H16" s="171">
        <v>10648</v>
      </c>
      <c r="I16" s="170">
        <v>795845</v>
      </c>
      <c r="J16" s="189">
        <v>1476437.9</v>
      </c>
      <c r="K16" s="211" t="s">
        <v>425</v>
      </c>
    </row>
    <row r="17" spans="1:11" s="156" customFormat="1" ht="13.5" customHeight="1">
      <c r="A17" s="252" t="s">
        <v>603</v>
      </c>
      <c r="B17" s="188">
        <v>88466</v>
      </c>
      <c r="C17" s="172">
        <v>48249</v>
      </c>
      <c r="D17" s="171">
        <v>2156.3</v>
      </c>
      <c r="E17" s="171">
        <v>3204305</v>
      </c>
      <c r="F17" s="171">
        <v>707005</v>
      </c>
      <c r="G17" s="171">
        <v>110557</v>
      </c>
      <c r="H17" s="171">
        <v>895</v>
      </c>
      <c r="I17" s="170">
        <v>1390563</v>
      </c>
      <c r="J17" s="189">
        <v>1403616.2</v>
      </c>
      <c r="K17" s="211" t="s">
        <v>426</v>
      </c>
    </row>
    <row r="18" spans="1:11" s="156" customFormat="1" ht="13.5" customHeight="1">
      <c r="A18" s="252" t="s">
        <v>604</v>
      </c>
      <c r="B18" s="188">
        <v>243360</v>
      </c>
      <c r="C18" s="170">
        <v>45050</v>
      </c>
      <c r="D18" s="171">
        <v>2526.1</v>
      </c>
      <c r="E18" s="171">
        <v>109875</v>
      </c>
      <c r="F18" s="171">
        <v>0</v>
      </c>
      <c r="G18" s="171">
        <v>21972</v>
      </c>
      <c r="H18" s="171">
        <v>7316</v>
      </c>
      <c r="I18" s="170">
        <v>1569802</v>
      </c>
      <c r="J18" s="189">
        <v>5387192.7</v>
      </c>
      <c r="K18" s="211" t="s">
        <v>427</v>
      </c>
    </row>
    <row r="19" spans="1:11" s="156" customFormat="1" ht="13.5" customHeight="1">
      <c r="A19" s="252" t="s">
        <v>605</v>
      </c>
      <c r="B19" s="188">
        <v>55199</v>
      </c>
      <c r="C19" s="170">
        <v>60188</v>
      </c>
      <c r="D19" s="171">
        <v>12921.7</v>
      </c>
      <c r="E19" s="171">
        <v>1017506</v>
      </c>
      <c r="F19" s="171">
        <v>65031</v>
      </c>
      <c r="G19" s="171">
        <v>64640</v>
      </c>
      <c r="H19" s="173">
        <v>0</v>
      </c>
      <c r="I19" s="172">
        <v>1078450</v>
      </c>
      <c r="J19" s="189">
        <v>956366</v>
      </c>
      <c r="K19" s="211" t="s">
        <v>428</v>
      </c>
    </row>
    <row r="20" spans="1:11" s="156" customFormat="1" ht="13.5" customHeight="1">
      <c r="A20" s="252" t="s">
        <v>606</v>
      </c>
      <c r="B20" s="188">
        <v>65718</v>
      </c>
      <c r="C20" s="170">
        <v>12709</v>
      </c>
      <c r="D20" s="171">
        <v>0</v>
      </c>
      <c r="E20" s="171">
        <v>1281026</v>
      </c>
      <c r="F20" s="171">
        <v>6838</v>
      </c>
      <c r="G20" s="171">
        <v>43546</v>
      </c>
      <c r="H20" s="171">
        <v>942</v>
      </c>
      <c r="I20" s="170">
        <v>499283</v>
      </c>
      <c r="J20" s="189">
        <v>1696276</v>
      </c>
      <c r="K20" s="211" t="s">
        <v>273</v>
      </c>
    </row>
    <row r="21" spans="1:11" s="156" customFormat="1" ht="13.5" customHeight="1">
      <c r="A21" s="252" t="s">
        <v>607</v>
      </c>
      <c r="B21" s="188">
        <v>8975</v>
      </c>
      <c r="C21" s="170">
        <v>30015</v>
      </c>
      <c r="D21" s="171">
        <v>0</v>
      </c>
      <c r="E21" s="171">
        <v>0</v>
      </c>
      <c r="F21" s="171">
        <v>0</v>
      </c>
      <c r="G21" s="171">
        <v>2354</v>
      </c>
      <c r="H21" s="171">
        <v>0</v>
      </c>
      <c r="I21" s="170">
        <v>90103</v>
      </c>
      <c r="J21" s="189">
        <v>86062</v>
      </c>
      <c r="K21" s="211" t="s">
        <v>430</v>
      </c>
    </row>
    <row r="22" spans="1:11" s="156" customFormat="1" ht="13.5" customHeight="1">
      <c r="A22" s="252" t="s">
        <v>608</v>
      </c>
      <c r="B22" s="170">
        <v>2753</v>
      </c>
      <c r="C22" s="170">
        <v>8186</v>
      </c>
      <c r="D22" s="170">
        <v>0</v>
      </c>
      <c r="E22" s="170">
        <v>0</v>
      </c>
      <c r="F22" s="170">
        <v>0</v>
      </c>
      <c r="G22" s="170">
        <v>0</v>
      </c>
      <c r="H22" s="170">
        <v>13</v>
      </c>
      <c r="I22" s="170">
        <v>79882</v>
      </c>
      <c r="J22" s="189">
        <v>87002</v>
      </c>
      <c r="K22" s="211" t="s">
        <v>431</v>
      </c>
    </row>
    <row r="23" spans="1:11" s="154" customFormat="1" ht="13.5" customHeight="1">
      <c r="A23" s="252" t="s">
        <v>609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1535</v>
      </c>
      <c r="H23" s="160">
        <v>0</v>
      </c>
      <c r="I23" s="160">
        <v>0</v>
      </c>
      <c r="J23" s="177">
        <v>397</v>
      </c>
      <c r="K23" s="234" t="s">
        <v>432</v>
      </c>
    </row>
    <row r="24" spans="1:11" s="154" customFormat="1" ht="13.5" customHeight="1">
      <c r="A24" s="252" t="s">
        <v>610</v>
      </c>
      <c r="B24" s="160">
        <v>0</v>
      </c>
      <c r="C24" s="160">
        <v>50.5</v>
      </c>
      <c r="D24" s="160">
        <v>82165.4</v>
      </c>
      <c r="E24" s="160">
        <v>0</v>
      </c>
      <c r="F24" s="160">
        <v>0</v>
      </c>
      <c r="G24" s="160">
        <v>4535.4</v>
      </c>
      <c r="H24" s="160">
        <v>0</v>
      </c>
      <c r="I24" s="160">
        <v>3877</v>
      </c>
      <c r="J24" s="177">
        <v>29559</v>
      </c>
      <c r="K24" s="234" t="s">
        <v>433</v>
      </c>
    </row>
    <row r="25" spans="1:11" s="154" customFormat="1" ht="13.5" customHeight="1">
      <c r="A25" s="252" t="s">
        <v>611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1722.6</v>
      </c>
      <c r="H25" s="160">
        <v>30573</v>
      </c>
      <c r="I25" s="160">
        <v>886</v>
      </c>
      <c r="J25" s="177">
        <v>8873</v>
      </c>
      <c r="K25" s="234" t="s">
        <v>434</v>
      </c>
    </row>
    <row r="26" spans="1:11" s="154" customFormat="1" ht="13.5" customHeight="1">
      <c r="A26" s="252" t="s">
        <v>612</v>
      </c>
      <c r="B26" s="160">
        <v>0</v>
      </c>
      <c r="C26" s="160">
        <v>4377.7</v>
      </c>
      <c r="D26" s="160">
        <v>73171.4</v>
      </c>
      <c r="E26" s="160">
        <v>0</v>
      </c>
      <c r="F26" s="160">
        <v>0</v>
      </c>
      <c r="G26" s="160">
        <v>7151.9</v>
      </c>
      <c r="H26" s="160">
        <v>0</v>
      </c>
      <c r="I26" s="160">
        <v>49559</v>
      </c>
      <c r="J26" s="177">
        <v>64188.6</v>
      </c>
      <c r="K26" s="234" t="s">
        <v>435</v>
      </c>
    </row>
    <row r="27" spans="1:11" s="154" customFormat="1" ht="13.5" customHeight="1">
      <c r="A27" s="252" t="s">
        <v>613</v>
      </c>
      <c r="B27" s="160">
        <v>0</v>
      </c>
      <c r="C27" s="160">
        <v>0</v>
      </c>
      <c r="D27" s="160">
        <v>6649.1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77">
        <v>0</v>
      </c>
      <c r="K27" s="234" t="s">
        <v>436</v>
      </c>
    </row>
    <row r="28" spans="1:11" s="154" customFormat="1" ht="13.5" customHeight="1">
      <c r="A28" s="252" t="s">
        <v>614</v>
      </c>
      <c r="B28" s="160">
        <v>0</v>
      </c>
      <c r="C28" s="160">
        <v>0</v>
      </c>
      <c r="D28" s="160">
        <v>14470</v>
      </c>
      <c r="E28" s="160">
        <v>0</v>
      </c>
      <c r="F28" s="160">
        <v>0</v>
      </c>
      <c r="G28" s="160">
        <v>2040</v>
      </c>
      <c r="H28" s="160">
        <v>0</v>
      </c>
      <c r="I28" s="160">
        <v>359</v>
      </c>
      <c r="J28" s="177">
        <v>4677.9</v>
      </c>
      <c r="K28" s="234" t="s">
        <v>437</v>
      </c>
    </row>
    <row r="29" spans="1:11" s="154" customFormat="1" ht="13.5" customHeight="1">
      <c r="A29" s="252" t="s">
        <v>615</v>
      </c>
      <c r="B29" s="160">
        <v>0</v>
      </c>
      <c r="C29" s="160">
        <v>2893</v>
      </c>
      <c r="D29" s="160">
        <v>0</v>
      </c>
      <c r="E29" s="160">
        <v>0</v>
      </c>
      <c r="F29" s="160">
        <v>0</v>
      </c>
      <c r="G29" s="160">
        <v>446</v>
      </c>
      <c r="H29" s="160">
        <v>0</v>
      </c>
      <c r="I29" s="160">
        <v>1264</v>
      </c>
      <c r="J29" s="177">
        <v>1620</v>
      </c>
      <c r="K29" s="234" t="s">
        <v>438</v>
      </c>
    </row>
    <row r="30" spans="1:11" s="154" customFormat="1" ht="13.5" customHeight="1">
      <c r="A30" s="252" t="s">
        <v>616</v>
      </c>
      <c r="B30" s="160">
        <v>0</v>
      </c>
      <c r="C30" s="160">
        <v>182</v>
      </c>
      <c r="D30" s="160">
        <v>8786</v>
      </c>
      <c r="E30" s="160">
        <v>0</v>
      </c>
      <c r="F30" s="160">
        <v>0</v>
      </c>
      <c r="G30" s="160">
        <v>2484</v>
      </c>
      <c r="H30" s="160">
        <v>0</v>
      </c>
      <c r="I30" s="160">
        <v>42093</v>
      </c>
      <c r="J30" s="177">
        <v>1792611</v>
      </c>
      <c r="K30" s="234" t="s">
        <v>439</v>
      </c>
    </row>
    <row r="31" spans="1:11" s="154" customFormat="1" ht="13.5" customHeight="1">
      <c r="A31" s="252" t="s">
        <v>617</v>
      </c>
      <c r="B31" s="160">
        <v>0</v>
      </c>
      <c r="C31" s="160">
        <v>15001</v>
      </c>
      <c r="D31" s="160">
        <v>10606.9</v>
      </c>
      <c r="E31" s="160">
        <v>0</v>
      </c>
      <c r="F31" s="160">
        <v>0</v>
      </c>
      <c r="G31" s="160">
        <v>7122.4</v>
      </c>
      <c r="H31" s="160">
        <v>0</v>
      </c>
      <c r="I31" s="160">
        <v>22051</v>
      </c>
      <c r="J31" s="177">
        <v>248300.4</v>
      </c>
      <c r="K31" s="234" t="s">
        <v>440</v>
      </c>
    </row>
    <row r="32" spans="1:11" s="154" customFormat="1" ht="13.5" customHeight="1">
      <c r="A32" s="252" t="s">
        <v>618</v>
      </c>
      <c r="B32" s="160">
        <v>0</v>
      </c>
      <c r="C32" s="160">
        <v>35637</v>
      </c>
      <c r="D32" s="160">
        <v>28170.6</v>
      </c>
      <c r="E32" s="160">
        <v>4039</v>
      </c>
      <c r="F32" s="160">
        <v>0</v>
      </c>
      <c r="G32" s="160">
        <v>10263.7</v>
      </c>
      <c r="H32" s="160">
        <v>1212</v>
      </c>
      <c r="I32" s="160">
        <v>273550</v>
      </c>
      <c r="J32" s="177">
        <v>140040.3</v>
      </c>
      <c r="K32" s="234" t="s">
        <v>441</v>
      </c>
    </row>
    <row r="33" spans="1:11" s="154" customFormat="1" ht="13.5" customHeight="1">
      <c r="A33" s="252" t="s">
        <v>619</v>
      </c>
      <c r="B33" s="160">
        <v>0</v>
      </c>
      <c r="C33" s="160">
        <v>67172</v>
      </c>
      <c r="D33" s="160">
        <v>20605.4</v>
      </c>
      <c r="E33" s="160">
        <v>3841</v>
      </c>
      <c r="F33" s="160">
        <v>0</v>
      </c>
      <c r="G33" s="160">
        <v>11845</v>
      </c>
      <c r="H33" s="160">
        <v>0</v>
      </c>
      <c r="I33" s="160">
        <v>192022</v>
      </c>
      <c r="J33" s="177">
        <v>72607.7</v>
      </c>
      <c r="K33" s="234" t="s">
        <v>442</v>
      </c>
    </row>
    <row r="34" spans="1:11" s="154" customFormat="1" ht="13.5" customHeight="1">
      <c r="A34" s="252" t="s">
        <v>620</v>
      </c>
      <c r="B34" s="160">
        <v>0</v>
      </c>
      <c r="C34" s="160">
        <v>9845</v>
      </c>
      <c r="D34" s="160">
        <v>0</v>
      </c>
      <c r="E34" s="160">
        <v>757833</v>
      </c>
      <c r="F34" s="160">
        <v>0</v>
      </c>
      <c r="G34" s="160">
        <v>7492</v>
      </c>
      <c r="H34" s="160">
        <v>0</v>
      </c>
      <c r="I34" s="160">
        <v>350818</v>
      </c>
      <c r="J34" s="177">
        <v>309455</v>
      </c>
      <c r="K34" s="234" t="s">
        <v>443</v>
      </c>
    </row>
    <row r="35" spans="1:11" s="154" customFormat="1" ht="13.5" customHeight="1">
      <c r="A35" s="252" t="s">
        <v>621</v>
      </c>
      <c r="B35" s="160">
        <v>0</v>
      </c>
      <c r="C35" s="160">
        <v>25797</v>
      </c>
      <c r="D35" s="160">
        <v>0</v>
      </c>
      <c r="E35" s="160">
        <v>686596</v>
      </c>
      <c r="F35" s="160">
        <v>0</v>
      </c>
      <c r="G35" s="160">
        <v>79822</v>
      </c>
      <c r="H35" s="160">
        <v>0</v>
      </c>
      <c r="I35" s="160">
        <v>444495</v>
      </c>
      <c r="J35" s="177">
        <v>391705</v>
      </c>
      <c r="K35" s="234" t="s">
        <v>444</v>
      </c>
    </row>
    <row r="36" spans="1:11" s="154" customFormat="1" ht="13.5" customHeight="1">
      <c r="A36" s="252" t="s">
        <v>622</v>
      </c>
      <c r="B36" s="160">
        <v>1462</v>
      </c>
      <c r="C36" s="160">
        <v>17486</v>
      </c>
      <c r="D36" s="160">
        <v>0</v>
      </c>
      <c r="E36" s="160">
        <v>1638903</v>
      </c>
      <c r="F36" s="160">
        <v>0</v>
      </c>
      <c r="G36" s="160">
        <v>7361</v>
      </c>
      <c r="H36" s="160">
        <v>0</v>
      </c>
      <c r="I36" s="160">
        <v>129532</v>
      </c>
      <c r="J36" s="177">
        <v>114647.2</v>
      </c>
      <c r="K36" s="234" t="s">
        <v>445</v>
      </c>
    </row>
    <row r="37" spans="1:11" s="154" customFormat="1" ht="13.5" customHeight="1">
      <c r="A37" s="252" t="s">
        <v>623</v>
      </c>
      <c r="B37" s="160">
        <v>0</v>
      </c>
      <c r="C37" s="160">
        <v>6431</v>
      </c>
      <c r="D37" s="160">
        <v>93885.7</v>
      </c>
      <c r="E37" s="160">
        <v>0</v>
      </c>
      <c r="F37" s="160">
        <v>0</v>
      </c>
      <c r="G37" s="160">
        <v>5267.7</v>
      </c>
      <c r="H37" s="160">
        <v>0</v>
      </c>
      <c r="I37" s="160">
        <v>761085</v>
      </c>
      <c r="J37" s="177">
        <v>299054.5</v>
      </c>
      <c r="K37" s="234" t="s">
        <v>446</v>
      </c>
    </row>
    <row r="38" spans="1:11" s="154" customFormat="1" ht="13.5" customHeight="1">
      <c r="A38" s="252" t="s">
        <v>624</v>
      </c>
      <c r="B38" s="160">
        <v>0</v>
      </c>
      <c r="C38" s="160">
        <v>107782</v>
      </c>
      <c r="D38" s="160">
        <v>119456.5</v>
      </c>
      <c r="E38" s="160">
        <v>0</v>
      </c>
      <c r="F38" s="160">
        <v>6043</v>
      </c>
      <c r="G38" s="160">
        <v>42105</v>
      </c>
      <c r="H38" s="160">
        <v>0</v>
      </c>
      <c r="I38" s="160">
        <v>574455</v>
      </c>
      <c r="J38" s="177">
        <v>141700</v>
      </c>
      <c r="K38" s="234" t="s">
        <v>447</v>
      </c>
    </row>
    <row r="39" spans="1:11" s="154" customFormat="1" ht="13.5" customHeight="1">
      <c r="A39" s="252" t="s">
        <v>625</v>
      </c>
      <c r="B39" s="160">
        <v>2064</v>
      </c>
      <c r="C39" s="160">
        <v>15526.1</v>
      </c>
      <c r="D39" s="160">
        <v>22569.2</v>
      </c>
      <c r="E39" s="160">
        <v>9967</v>
      </c>
      <c r="F39" s="160">
        <v>0</v>
      </c>
      <c r="G39" s="160">
        <v>13313.5</v>
      </c>
      <c r="H39" s="160">
        <v>0</v>
      </c>
      <c r="I39" s="160">
        <v>103634</v>
      </c>
      <c r="J39" s="177">
        <v>66652.7</v>
      </c>
      <c r="K39" s="234" t="s">
        <v>448</v>
      </c>
    </row>
    <row r="40" spans="1:11" s="154" customFormat="1" ht="13.5" customHeight="1">
      <c r="A40" s="252" t="s">
        <v>626</v>
      </c>
      <c r="B40" s="160">
        <v>0</v>
      </c>
      <c r="C40" s="160">
        <v>14841</v>
      </c>
      <c r="D40" s="160">
        <v>0</v>
      </c>
      <c r="E40" s="160">
        <v>13528</v>
      </c>
      <c r="F40" s="160">
        <v>0</v>
      </c>
      <c r="G40" s="160">
        <v>1266</v>
      </c>
      <c r="H40" s="160">
        <v>0</v>
      </c>
      <c r="I40" s="160">
        <v>46573</v>
      </c>
      <c r="J40" s="177">
        <v>32620</v>
      </c>
      <c r="K40" s="234" t="s">
        <v>449</v>
      </c>
    </row>
    <row r="41" spans="1:11" s="154" customFormat="1" ht="13.5" customHeight="1">
      <c r="A41" s="253" t="s">
        <v>627</v>
      </c>
      <c r="B41" s="213">
        <v>0</v>
      </c>
      <c r="C41" s="213">
        <v>588</v>
      </c>
      <c r="D41" s="213">
        <v>1913.1</v>
      </c>
      <c r="E41" s="213">
        <v>0</v>
      </c>
      <c r="F41" s="213">
        <v>0</v>
      </c>
      <c r="G41" s="213">
        <v>2410</v>
      </c>
      <c r="H41" s="213">
        <v>0</v>
      </c>
      <c r="I41" s="213">
        <v>48636</v>
      </c>
      <c r="J41" s="216">
        <v>1288881.9</v>
      </c>
      <c r="K41" s="218" t="s">
        <v>450</v>
      </c>
    </row>
    <row r="42" spans="1:10" s="154" customFormat="1" ht="15" customHeight="1">
      <c r="A42" s="29" t="s">
        <v>451</v>
      </c>
      <c r="J42" s="154" t="s">
        <v>738</v>
      </c>
    </row>
    <row r="43" spans="2:10" s="2" customFormat="1" ht="13.5">
      <c r="B43" s="40"/>
      <c r="C43" s="40"/>
      <c r="D43" s="40"/>
      <c r="E43" s="40"/>
      <c r="F43" s="40"/>
      <c r="G43" s="40"/>
      <c r="H43" s="40"/>
      <c r="I43" s="40"/>
      <c r="J43" s="40"/>
    </row>
    <row r="44" spans="2:10" s="2" customFormat="1" ht="13.5">
      <c r="B44" s="40"/>
      <c r="C44" s="40"/>
      <c r="D44" s="40"/>
      <c r="E44" s="40"/>
      <c r="F44" s="40"/>
      <c r="G44" s="40"/>
      <c r="H44" s="40"/>
      <c r="I44" s="40"/>
      <c r="J44" s="40"/>
    </row>
    <row r="45" s="2" customFormat="1" ht="13.5"/>
    <row r="46" s="2" customFormat="1" ht="13.5"/>
    <row r="47" spans="1:126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DV47" s="2"/>
    </row>
  </sheetData>
  <mergeCells count="11">
    <mergeCell ref="H4:H5"/>
    <mergeCell ref="I4:I5"/>
    <mergeCell ref="J4:J5"/>
    <mergeCell ref="A3:A5"/>
    <mergeCell ref="A1:K1"/>
    <mergeCell ref="K3:K5"/>
    <mergeCell ref="C4:C5"/>
    <mergeCell ref="D4:D5"/>
    <mergeCell ref="E4:E5"/>
    <mergeCell ref="F4:F5"/>
    <mergeCell ref="G4:G5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I6" sqref="I6"/>
    </sheetView>
  </sheetViews>
  <sheetFormatPr defaultColWidth="8.88671875" defaultRowHeight="13.5"/>
  <cols>
    <col min="1" max="1" width="10.5546875" style="54" customWidth="1"/>
    <col min="2" max="3" width="7.3359375" style="54" customWidth="1"/>
    <col min="4" max="4" width="7.99609375" style="54" customWidth="1"/>
    <col min="5" max="11" width="7.3359375" style="54" customWidth="1"/>
    <col min="12" max="12" width="8.3359375" style="54" customWidth="1"/>
    <col min="13" max="17" width="7.3359375" style="54" customWidth="1"/>
    <col min="18" max="18" width="11.21484375" style="54" customWidth="1"/>
    <col min="19" max="16384" width="8.88671875" style="54" customWidth="1"/>
  </cols>
  <sheetData>
    <row r="1" spans="1:17" s="3" customFormat="1" ht="32.25" customHeight="1">
      <c r="A1" s="415" t="s">
        <v>308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18" s="456" customFormat="1" ht="29.25" customHeight="1">
      <c r="A2" s="451" t="s">
        <v>309</v>
      </c>
      <c r="B2" s="452"/>
      <c r="C2" s="452"/>
      <c r="D2" s="453"/>
      <c r="E2" s="453"/>
      <c r="F2" s="453"/>
      <c r="G2" s="453"/>
      <c r="H2" s="453"/>
      <c r="I2" s="454"/>
      <c r="J2" s="455" t="s">
        <v>340</v>
      </c>
      <c r="K2" s="455"/>
      <c r="L2" s="455"/>
      <c r="N2" s="457"/>
      <c r="O2" s="457"/>
      <c r="P2" s="457"/>
      <c r="Q2" s="457"/>
      <c r="R2" s="458"/>
    </row>
    <row r="3" spans="1:18" s="6" customFormat="1" ht="18" customHeight="1">
      <c r="A3" s="459" t="s">
        <v>526</v>
      </c>
      <c r="B3" s="460"/>
      <c r="C3" s="460"/>
      <c r="D3" s="460"/>
      <c r="E3" s="460"/>
      <c r="F3" s="460"/>
      <c r="G3" s="460"/>
      <c r="H3" s="460"/>
      <c r="I3" s="461" t="s">
        <v>326</v>
      </c>
      <c r="J3" s="462" t="s">
        <v>526</v>
      </c>
      <c r="K3" s="15"/>
      <c r="L3" s="15"/>
      <c r="M3" s="463"/>
      <c r="N3" s="463"/>
      <c r="O3" s="463"/>
      <c r="P3" s="463"/>
      <c r="Q3" s="464" t="s">
        <v>326</v>
      </c>
      <c r="R3" s="465"/>
    </row>
    <row r="4" spans="1:18" s="154" customFormat="1" ht="27" customHeight="1">
      <c r="A4" s="400" t="s">
        <v>630</v>
      </c>
      <c r="B4" s="59" t="s">
        <v>452</v>
      </c>
      <c r="C4" s="60" t="s">
        <v>453</v>
      </c>
      <c r="D4" s="61" t="s">
        <v>454</v>
      </c>
      <c r="E4" s="60" t="s">
        <v>455</v>
      </c>
      <c r="F4" s="60" t="s">
        <v>456</v>
      </c>
      <c r="G4" s="60" t="s">
        <v>327</v>
      </c>
      <c r="H4" s="60" t="s">
        <v>457</v>
      </c>
      <c r="I4" s="60" t="s">
        <v>458</v>
      </c>
      <c r="J4" s="60" t="s">
        <v>452</v>
      </c>
      <c r="K4" s="60" t="s">
        <v>453</v>
      </c>
      <c r="L4" s="61" t="s">
        <v>454</v>
      </c>
      <c r="M4" s="60" t="s">
        <v>455</v>
      </c>
      <c r="N4" s="60" t="s">
        <v>456</v>
      </c>
      <c r="O4" s="60" t="s">
        <v>327</v>
      </c>
      <c r="P4" s="60" t="s">
        <v>457</v>
      </c>
      <c r="Q4" s="60" t="s">
        <v>458</v>
      </c>
      <c r="R4" s="403" t="s">
        <v>629</v>
      </c>
    </row>
    <row r="5" spans="1:18" s="154" customFormat="1" ht="27" customHeight="1">
      <c r="A5" s="401"/>
      <c r="B5" s="191"/>
      <c r="C5" s="192"/>
      <c r="D5" s="192" t="s">
        <v>459</v>
      </c>
      <c r="E5" s="192"/>
      <c r="F5" s="192"/>
      <c r="G5" s="192"/>
      <c r="H5" s="193" t="s">
        <v>460</v>
      </c>
      <c r="I5" s="192"/>
      <c r="J5" s="192"/>
      <c r="K5" s="192"/>
      <c r="L5" s="192" t="s">
        <v>459</v>
      </c>
      <c r="M5" s="192"/>
      <c r="N5" s="192"/>
      <c r="O5" s="192"/>
      <c r="P5" s="193" t="s">
        <v>460</v>
      </c>
      <c r="Q5" s="192"/>
      <c r="R5" s="404"/>
    </row>
    <row r="6" spans="1:18" s="154" customFormat="1" ht="27" customHeight="1">
      <c r="A6" s="402"/>
      <c r="B6" s="74" t="s">
        <v>461</v>
      </c>
      <c r="C6" s="75" t="s">
        <v>462</v>
      </c>
      <c r="D6" s="73" t="s">
        <v>463</v>
      </c>
      <c r="E6" s="73" t="s">
        <v>464</v>
      </c>
      <c r="F6" s="73" t="s">
        <v>465</v>
      </c>
      <c r="G6" s="73" t="s">
        <v>466</v>
      </c>
      <c r="H6" s="73" t="s">
        <v>467</v>
      </c>
      <c r="I6" s="73" t="s">
        <v>468</v>
      </c>
      <c r="J6" s="73" t="s">
        <v>461</v>
      </c>
      <c r="K6" s="75" t="s">
        <v>462</v>
      </c>
      <c r="L6" s="73" t="s">
        <v>463</v>
      </c>
      <c r="M6" s="73" t="s">
        <v>464</v>
      </c>
      <c r="N6" s="73" t="s">
        <v>465</v>
      </c>
      <c r="O6" s="73" t="s">
        <v>466</v>
      </c>
      <c r="P6" s="75" t="s">
        <v>467</v>
      </c>
      <c r="Q6" s="73" t="s">
        <v>468</v>
      </c>
      <c r="R6" s="405"/>
    </row>
    <row r="7" spans="1:18" s="55" customFormat="1" ht="21" customHeight="1">
      <c r="A7" s="155" t="s">
        <v>260</v>
      </c>
      <c r="B7" s="257">
        <v>38</v>
      </c>
      <c r="C7" s="258">
        <v>124</v>
      </c>
      <c r="D7" s="258">
        <v>144</v>
      </c>
      <c r="E7" s="258">
        <v>2</v>
      </c>
      <c r="F7" s="258">
        <v>18</v>
      </c>
      <c r="G7" s="258">
        <v>16</v>
      </c>
      <c r="H7" s="258">
        <v>21</v>
      </c>
      <c r="I7" s="259">
        <v>3</v>
      </c>
      <c r="J7" s="258">
        <v>44</v>
      </c>
      <c r="K7" s="258">
        <v>142</v>
      </c>
      <c r="L7" s="258">
        <v>133</v>
      </c>
      <c r="M7" s="260">
        <v>0</v>
      </c>
      <c r="N7" s="258">
        <v>22</v>
      </c>
      <c r="O7" s="258">
        <v>14</v>
      </c>
      <c r="P7" s="258">
        <v>16</v>
      </c>
      <c r="Q7" s="259">
        <v>151</v>
      </c>
      <c r="R7" s="190" t="s">
        <v>260</v>
      </c>
    </row>
    <row r="8" spans="1:18" s="55" customFormat="1" ht="21" customHeight="1">
      <c r="A8" s="155" t="s">
        <v>310</v>
      </c>
      <c r="B8" s="257">
        <v>46</v>
      </c>
      <c r="C8" s="258">
        <v>136</v>
      </c>
      <c r="D8" s="258">
        <v>134</v>
      </c>
      <c r="E8" s="258">
        <v>9</v>
      </c>
      <c r="F8" s="258">
        <v>24</v>
      </c>
      <c r="G8" s="258">
        <v>11</v>
      </c>
      <c r="H8" s="258">
        <v>28</v>
      </c>
      <c r="I8" s="259">
        <v>4</v>
      </c>
      <c r="J8" s="260">
        <v>57</v>
      </c>
      <c r="K8" s="260">
        <v>163</v>
      </c>
      <c r="L8" s="260">
        <v>139</v>
      </c>
      <c r="M8" s="260">
        <v>0</v>
      </c>
      <c r="N8" s="260">
        <v>46</v>
      </c>
      <c r="O8" s="260">
        <v>8</v>
      </c>
      <c r="P8" s="260">
        <v>19</v>
      </c>
      <c r="Q8" s="261">
        <v>139</v>
      </c>
      <c r="R8" s="156" t="s">
        <v>310</v>
      </c>
    </row>
    <row r="9" spans="1:18" s="55" customFormat="1" ht="21" customHeight="1">
      <c r="A9" s="155" t="s">
        <v>311</v>
      </c>
      <c r="B9" s="257">
        <v>42</v>
      </c>
      <c r="C9" s="258">
        <v>145</v>
      </c>
      <c r="D9" s="258">
        <v>155</v>
      </c>
      <c r="E9" s="258">
        <v>2</v>
      </c>
      <c r="F9" s="258">
        <v>9</v>
      </c>
      <c r="G9" s="258">
        <v>14</v>
      </c>
      <c r="H9" s="258">
        <v>22</v>
      </c>
      <c r="I9" s="259">
        <v>5</v>
      </c>
      <c r="J9" s="260">
        <v>44</v>
      </c>
      <c r="K9" s="260">
        <v>161</v>
      </c>
      <c r="L9" s="260">
        <v>141</v>
      </c>
      <c r="M9" s="260">
        <v>1</v>
      </c>
      <c r="N9" s="260">
        <v>21</v>
      </c>
      <c r="O9" s="260">
        <v>11</v>
      </c>
      <c r="P9" s="260">
        <v>16</v>
      </c>
      <c r="Q9" s="262">
        <v>122</v>
      </c>
      <c r="R9" s="157" t="s">
        <v>311</v>
      </c>
    </row>
    <row r="10" spans="1:18" s="55" customFormat="1" ht="21" customHeight="1">
      <c r="A10" s="155" t="s">
        <v>261</v>
      </c>
      <c r="B10" s="257">
        <v>84</v>
      </c>
      <c r="C10" s="258">
        <v>110</v>
      </c>
      <c r="D10" s="258">
        <v>122</v>
      </c>
      <c r="E10" s="258">
        <v>5</v>
      </c>
      <c r="F10" s="258">
        <v>11</v>
      </c>
      <c r="G10" s="258">
        <v>20</v>
      </c>
      <c r="H10" s="258">
        <v>18</v>
      </c>
      <c r="I10" s="259">
        <v>2</v>
      </c>
      <c r="J10" s="260">
        <v>75</v>
      </c>
      <c r="K10" s="260">
        <v>131</v>
      </c>
      <c r="L10" s="260">
        <v>123</v>
      </c>
      <c r="M10" s="260">
        <v>1</v>
      </c>
      <c r="N10" s="260">
        <v>11</v>
      </c>
      <c r="O10" s="260">
        <v>11</v>
      </c>
      <c r="P10" s="260">
        <v>13</v>
      </c>
      <c r="Q10" s="262">
        <v>96</v>
      </c>
      <c r="R10" s="157" t="s">
        <v>261</v>
      </c>
    </row>
    <row r="11" spans="1:18" s="55" customFormat="1" ht="21" customHeight="1">
      <c r="A11" s="155" t="s">
        <v>469</v>
      </c>
      <c r="B11" s="257">
        <v>50</v>
      </c>
      <c r="C11" s="258">
        <v>99</v>
      </c>
      <c r="D11" s="258">
        <v>124</v>
      </c>
      <c r="E11" s="258">
        <v>5</v>
      </c>
      <c r="F11" s="258">
        <v>11</v>
      </c>
      <c r="G11" s="258">
        <v>33</v>
      </c>
      <c r="H11" s="258">
        <v>18</v>
      </c>
      <c r="I11" s="259">
        <v>2</v>
      </c>
      <c r="J11" s="260">
        <v>41</v>
      </c>
      <c r="K11" s="260">
        <v>146</v>
      </c>
      <c r="L11" s="260">
        <v>123</v>
      </c>
      <c r="M11" s="260">
        <v>0</v>
      </c>
      <c r="N11" s="260">
        <v>8</v>
      </c>
      <c r="O11" s="260">
        <v>26</v>
      </c>
      <c r="P11" s="260">
        <v>19</v>
      </c>
      <c r="Q11" s="262">
        <v>123</v>
      </c>
      <c r="R11" s="157" t="s">
        <v>469</v>
      </c>
    </row>
    <row r="12" spans="1:18" s="196" customFormat="1" ht="21" customHeight="1">
      <c r="A12" s="194" t="s">
        <v>470</v>
      </c>
      <c r="B12" s="263">
        <f>SUM(B13:B24)</f>
        <v>61</v>
      </c>
      <c r="C12" s="263">
        <f aca="true" t="shared" si="0" ref="C12:I12">SUM(C13:C24)</f>
        <v>125</v>
      </c>
      <c r="D12" s="263">
        <f t="shared" si="0"/>
        <v>149</v>
      </c>
      <c r="E12" s="263">
        <f t="shared" si="0"/>
        <v>5</v>
      </c>
      <c r="F12" s="263">
        <f t="shared" si="0"/>
        <v>23</v>
      </c>
      <c r="G12" s="263">
        <f t="shared" si="0"/>
        <v>12</v>
      </c>
      <c r="H12" s="263">
        <f t="shared" si="0"/>
        <v>22</v>
      </c>
      <c r="I12" s="264">
        <f t="shared" si="0"/>
        <v>1</v>
      </c>
      <c r="J12" s="263">
        <f aca="true" t="shared" si="1" ref="J12:Q12">SUM(J13:J24)</f>
        <v>49</v>
      </c>
      <c r="K12" s="263">
        <f t="shared" si="1"/>
        <v>133</v>
      </c>
      <c r="L12" s="263">
        <f t="shared" si="1"/>
        <v>138</v>
      </c>
      <c r="M12" s="263">
        <f t="shared" si="1"/>
        <v>0</v>
      </c>
      <c r="N12" s="263">
        <f t="shared" si="1"/>
        <v>25</v>
      </c>
      <c r="O12" s="263">
        <f t="shared" si="1"/>
        <v>9</v>
      </c>
      <c r="P12" s="263">
        <f t="shared" si="1"/>
        <v>14</v>
      </c>
      <c r="Q12" s="263">
        <f t="shared" si="1"/>
        <v>101</v>
      </c>
      <c r="R12" s="195" t="s">
        <v>470</v>
      </c>
    </row>
    <row r="13" spans="1:18" s="55" customFormat="1" ht="21" customHeight="1">
      <c r="A13" s="152" t="s">
        <v>471</v>
      </c>
      <c r="B13" s="265">
        <v>4</v>
      </c>
      <c r="C13" s="266">
        <v>16</v>
      </c>
      <c r="D13" s="266">
        <v>14</v>
      </c>
      <c r="E13" s="266">
        <v>3</v>
      </c>
      <c r="F13" s="266">
        <v>0</v>
      </c>
      <c r="G13" s="266">
        <v>4</v>
      </c>
      <c r="H13" s="266">
        <v>1</v>
      </c>
      <c r="I13" s="267">
        <v>0</v>
      </c>
      <c r="J13" s="268">
        <v>4</v>
      </c>
      <c r="K13" s="266">
        <v>16</v>
      </c>
      <c r="L13" s="266">
        <v>11</v>
      </c>
      <c r="M13" s="268">
        <v>0</v>
      </c>
      <c r="N13" s="266">
        <v>0</v>
      </c>
      <c r="O13" s="266">
        <v>2</v>
      </c>
      <c r="P13" s="266">
        <v>0</v>
      </c>
      <c r="Q13" s="269">
        <v>14</v>
      </c>
      <c r="R13" s="192" t="s">
        <v>472</v>
      </c>
    </row>
    <row r="14" spans="1:18" s="55" customFormat="1" ht="21" customHeight="1">
      <c r="A14" s="152" t="s">
        <v>473</v>
      </c>
      <c r="B14" s="265">
        <v>2</v>
      </c>
      <c r="C14" s="266">
        <v>13</v>
      </c>
      <c r="D14" s="266">
        <v>12</v>
      </c>
      <c r="E14" s="266">
        <v>1</v>
      </c>
      <c r="F14" s="266">
        <v>0</v>
      </c>
      <c r="G14" s="266">
        <v>3</v>
      </c>
      <c r="H14" s="266">
        <v>1</v>
      </c>
      <c r="I14" s="266">
        <v>0</v>
      </c>
      <c r="J14" s="265">
        <v>1</v>
      </c>
      <c r="K14" s="266">
        <v>12</v>
      </c>
      <c r="L14" s="266">
        <v>14</v>
      </c>
      <c r="M14" s="260">
        <v>0</v>
      </c>
      <c r="N14" s="266">
        <v>0</v>
      </c>
      <c r="O14" s="266">
        <v>2</v>
      </c>
      <c r="P14" s="266">
        <v>0</v>
      </c>
      <c r="Q14" s="269">
        <v>18</v>
      </c>
      <c r="R14" s="192" t="s">
        <v>474</v>
      </c>
    </row>
    <row r="15" spans="1:18" s="55" customFormat="1" ht="21" customHeight="1">
      <c r="A15" s="152" t="s">
        <v>475</v>
      </c>
      <c r="B15" s="265">
        <v>9</v>
      </c>
      <c r="C15" s="266">
        <v>5</v>
      </c>
      <c r="D15" s="266">
        <v>11</v>
      </c>
      <c r="E15" s="266">
        <v>1</v>
      </c>
      <c r="F15" s="266">
        <v>0</v>
      </c>
      <c r="G15" s="266">
        <v>2</v>
      </c>
      <c r="H15" s="266">
        <v>0</v>
      </c>
      <c r="I15" s="266">
        <v>0</v>
      </c>
      <c r="J15" s="265">
        <v>9</v>
      </c>
      <c r="K15" s="266">
        <v>9</v>
      </c>
      <c r="L15" s="266">
        <v>10</v>
      </c>
      <c r="M15" s="260">
        <v>0</v>
      </c>
      <c r="N15" s="266">
        <v>0</v>
      </c>
      <c r="O15" s="266">
        <v>2</v>
      </c>
      <c r="P15" s="266">
        <v>0</v>
      </c>
      <c r="Q15" s="269">
        <v>15</v>
      </c>
      <c r="R15" s="192" t="s">
        <v>476</v>
      </c>
    </row>
    <row r="16" spans="1:18" s="55" customFormat="1" ht="21" customHeight="1">
      <c r="A16" s="152" t="s">
        <v>477</v>
      </c>
      <c r="B16" s="265">
        <v>8</v>
      </c>
      <c r="C16" s="266">
        <v>9</v>
      </c>
      <c r="D16" s="266">
        <v>14</v>
      </c>
      <c r="E16" s="266">
        <v>0</v>
      </c>
      <c r="F16" s="266">
        <v>2</v>
      </c>
      <c r="G16" s="266">
        <v>0</v>
      </c>
      <c r="H16" s="266">
        <v>2</v>
      </c>
      <c r="I16" s="266">
        <v>0</v>
      </c>
      <c r="J16" s="265">
        <v>5</v>
      </c>
      <c r="K16" s="266">
        <v>10</v>
      </c>
      <c r="L16" s="266">
        <v>14</v>
      </c>
      <c r="M16" s="268">
        <v>0</v>
      </c>
      <c r="N16" s="266">
        <v>2</v>
      </c>
      <c r="O16" s="266">
        <v>0</v>
      </c>
      <c r="P16" s="266">
        <v>0</v>
      </c>
      <c r="Q16" s="269">
        <v>14</v>
      </c>
      <c r="R16" s="192" t="s">
        <v>478</v>
      </c>
    </row>
    <row r="17" spans="1:18" s="55" customFormat="1" ht="21" customHeight="1">
      <c r="A17" s="152" t="s">
        <v>479</v>
      </c>
      <c r="B17" s="265">
        <v>6</v>
      </c>
      <c r="C17" s="266">
        <v>16</v>
      </c>
      <c r="D17" s="266">
        <v>15</v>
      </c>
      <c r="E17" s="266">
        <v>0</v>
      </c>
      <c r="F17" s="266">
        <v>6</v>
      </c>
      <c r="G17" s="266">
        <v>0</v>
      </c>
      <c r="H17" s="266">
        <v>0</v>
      </c>
      <c r="I17" s="266">
        <v>0</v>
      </c>
      <c r="J17" s="265">
        <v>5</v>
      </c>
      <c r="K17" s="266">
        <v>14</v>
      </c>
      <c r="L17" s="266">
        <v>13</v>
      </c>
      <c r="M17" s="268">
        <v>0</v>
      </c>
      <c r="N17" s="266">
        <v>6</v>
      </c>
      <c r="O17" s="266">
        <v>0</v>
      </c>
      <c r="P17" s="266">
        <v>0</v>
      </c>
      <c r="Q17" s="269">
        <v>6</v>
      </c>
      <c r="R17" s="192" t="s">
        <v>480</v>
      </c>
    </row>
    <row r="18" spans="1:18" s="55" customFormat="1" ht="21" customHeight="1">
      <c r="A18" s="152" t="s">
        <v>481</v>
      </c>
      <c r="B18" s="265">
        <v>2</v>
      </c>
      <c r="C18" s="266">
        <v>11</v>
      </c>
      <c r="D18" s="266">
        <v>11</v>
      </c>
      <c r="E18" s="266">
        <v>0</v>
      </c>
      <c r="F18" s="266">
        <v>13</v>
      </c>
      <c r="G18" s="266">
        <v>0</v>
      </c>
      <c r="H18" s="266">
        <v>4</v>
      </c>
      <c r="I18" s="266">
        <v>0</v>
      </c>
      <c r="J18" s="265">
        <v>1</v>
      </c>
      <c r="K18" s="266">
        <v>17</v>
      </c>
      <c r="L18" s="266">
        <v>13</v>
      </c>
      <c r="M18" s="268">
        <v>0</v>
      </c>
      <c r="N18" s="266">
        <v>12</v>
      </c>
      <c r="O18" s="266">
        <v>0</v>
      </c>
      <c r="P18" s="266">
        <v>2</v>
      </c>
      <c r="Q18" s="269">
        <v>3</v>
      </c>
      <c r="R18" s="192" t="s">
        <v>482</v>
      </c>
    </row>
    <row r="19" spans="1:18" s="55" customFormat="1" ht="21" customHeight="1">
      <c r="A19" s="152" t="s">
        <v>483</v>
      </c>
      <c r="B19" s="265">
        <v>4</v>
      </c>
      <c r="C19" s="266">
        <v>14</v>
      </c>
      <c r="D19" s="266">
        <v>17</v>
      </c>
      <c r="E19" s="266">
        <v>0</v>
      </c>
      <c r="F19" s="266">
        <v>2</v>
      </c>
      <c r="G19" s="266">
        <v>0</v>
      </c>
      <c r="H19" s="266">
        <v>4</v>
      </c>
      <c r="I19" s="266">
        <v>1</v>
      </c>
      <c r="J19" s="265">
        <v>0</v>
      </c>
      <c r="K19" s="266">
        <v>20</v>
      </c>
      <c r="L19" s="266">
        <v>15</v>
      </c>
      <c r="M19" s="268">
        <v>0</v>
      </c>
      <c r="N19" s="266">
        <v>5</v>
      </c>
      <c r="O19" s="266">
        <v>0</v>
      </c>
      <c r="P19" s="266">
        <v>2</v>
      </c>
      <c r="Q19" s="269">
        <v>5</v>
      </c>
      <c r="R19" s="192" t="s">
        <v>484</v>
      </c>
    </row>
    <row r="20" spans="1:18" s="55" customFormat="1" ht="21" customHeight="1">
      <c r="A20" s="152" t="s">
        <v>485</v>
      </c>
      <c r="B20" s="265">
        <v>5</v>
      </c>
      <c r="C20" s="266">
        <v>4</v>
      </c>
      <c r="D20" s="266">
        <v>12</v>
      </c>
      <c r="E20" s="266">
        <v>0</v>
      </c>
      <c r="F20" s="266">
        <v>0</v>
      </c>
      <c r="G20" s="266">
        <v>0</v>
      </c>
      <c r="H20" s="266">
        <v>9</v>
      </c>
      <c r="I20" s="266">
        <v>0</v>
      </c>
      <c r="J20" s="265">
        <v>3</v>
      </c>
      <c r="K20" s="266">
        <v>4</v>
      </c>
      <c r="L20" s="266">
        <v>12</v>
      </c>
      <c r="M20" s="260">
        <v>0</v>
      </c>
      <c r="N20" s="266">
        <v>0</v>
      </c>
      <c r="O20" s="266">
        <v>0</v>
      </c>
      <c r="P20" s="266">
        <v>6</v>
      </c>
      <c r="Q20" s="269">
        <v>1</v>
      </c>
      <c r="R20" s="192" t="s">
        <v>486</v>
      </c>
    </row>
    <row r="21" spans="1:18" s="55" customFormat="1" ht="21" customHeight="1">
      <c r="A21" s="152" t="s">
        <v>487</v>
      </c>
      <c r="B21" s="265">
        <v>3</v>
      </c>
      <c r="C21" s="266">
        <v>11</v>
      </c>
      <c r="D21" s="266">
        <v>14</v>
      </c>
      <c r="E21" s="266">
        <v>0</v>
      </c>
      <c r="F21" s="266">
        <v>0</v>
      </c>
      <c r="G21" s="266">
        <v>0</v>
      </c>
      <c r="H21" s="266">
        <v>0</v>
      </c>
      <c r="I21" s="266">
        <v>0</v>
      </c>
      <c r="J21" s="265">
        <v>4</v>
      </c>
      <c r="K21" s="266">
        <v>10</v>
      </c>
      <c r="L21" s="266">
        <v>11</v>
      </c>
      <c r="M21" s="268">
        <v>0</v>
      </c>
      <c r="N21" s="266">
        <v>0</v>
      </c>
      <c r="O21" s="266">
        <v>0</v>
      </c>
      <c r="P21" s="266">
        <v>0</v>
      </c>
      <c r="Q21" s="269">
        <v>5</v>
      </c>
      <c r="R21" s="192" t="s">
        <v>488</v>
      </c>
    </row>
    <row r="22" spans="1:18" s="55" customFormat="1" ht="21" customHeight="1">
      <c r="A22" s="152" t="s">
        <v>489</v>
      </c>
      <c r="B22" s="265">
        <v>12</v>
      </c>
      <c r="C22" s="266">
        <v>2</v>
      </c>
      <c r="D22" s="266">
        <v>6</v>
      </c>
      <c r="E22" s="266">
        <v>0</v>
      </c>
      <c r="F22" s="266">
        <v>0</v>
      </c>
      <c r="G22" s="266">
        <v>0</v>
      </c>
      <c r="H22" s="266">
        <v>1</v>
      </c>
      <c r="I22" s="266">
        <v>0</v>
      </c>
      <c r="J22" s="265">
        <v>12</v>
      </c>
      <c r="K22" s="266">
        <v>2</v>
      </c>
      <c r="L22" s="266">
        <v>6</v>
      </c>
      <c r="M22" s="268">
        <v>0</v>
      </c>
      <c r="N22" s="266">
        <v>0</v>
      </c>
      <c r="O22" s="266">
        <v>0</v>
      </c>
      <c r="P22" s="266">
        <v>0</v>
      </c>
      <c r="Q22" s="269">
        <v>2</v>
      </c>
      <c r="R22" s="192" t="s">
        <v>490</v>
      </c>
    </row>
    <row r="23" spans="1:18" s="55" customFormat="1" ht="21" customHeight="1">
      <c r="A23" s="152" t="s">
        <v>491</v>
      </c>
      <c r="B23" s="265">
        <v>4</v>
      </c>
      <c r="C23" s="266">
        <v>10</v>
      </c>
      <c r="D23" s="266">
        <v>11</v>
      </c>
      <c r="E23" s="266">
        <v>0</v>
      </c>
      <c r="F23" s="266">
        <v>0</v>
      </c>
      <c r="G23" s="266">
        <v>0</v>
      </c>
      <c r="H23" s="266">
        <v>0</v>
      </c>
      <c r="I23" s="266">
        <v>0</v>
      </c>
      <c r="J23" s="265">
        <v>4</v>
      </c>
      <c r="K23" s="269">
        <v>10</v>
      </c>
      <c r="L23" s="266">
        <v>8</v>
      </c>
      <c r="M23" s="268">
        <v>0</v>
      </c>
      <c r="N23" s="266">
        <v>0</v>
      </c>
      <c r="O23" s="266">
        <v>0</v>
      </c>
      <c r="P23" s="266">
        <v>4</v>
      </c>
      <c r="Q23" s="269">
        <v>8</v>
      </c>
      <c r="R23" s="192" t="s">
        <v>492</v>
      </c>
    </row>
    <row r="24" spans="1:18" s="55" customFormat="1" ht="21" customHeight="1">
      <c r="A24" s="153" t="s">
        <v>493</v>
      </c>
      <c r="B24" s="270">
        <v>2</v>
      </c>
      <c r="C24" s="271">
        <v>14</v>
      </c>
      <c r="D24" s="271">
        <v>12</v>
      </c>
      <c r="E24" s="271">
        <v>0</v>
      </c>
      <c r="F24" s="271">
        <v>0</v>
      </c>
      <c r="G24" s="271">
        <v>3</v>
      </c>
      <c r="H24" s="271">
        <v>0</v>
      </c>
      <c r="I24" s="271">
        <v>0</v>
      </c>
      <c r="J24" s="270">
        <v>1</v>
      </c>
      <c r="K24" s="272">
        <v>9</v>
      </c>
      <c r="L24" s="271">
        <v>11</v>
      </c>
      <c r="M24" s="268">
        <v>0</v>
      </c>
      <c r="N24" s="271">
        <v>0</v>
      </c>
      <c r="O24" s="271">
        <v>3</v>
      </c>
      <c r="P24" s="271">
        <v>0</v>
      </c>
      <c r="Q24" s="271">
        <v>10</v>
      </c>
      <c r="R24" s="73" t="s">
        <v>494</v>
      </c>
    </row>
    <row r="25" spans="1:18" s="63" customFormat="1" ht="15.75" customHeight="1">
      <c r="A25" s="369" t="s">
        <v>342</v>
      </c>
      <c r="B25" s="370"/>
      <c r="C25" s="66"/>
      <c r="D25" s="66"/>
      <c r="E25" s="66"/>
      <c r="F25" s="371" t="s">
        <v>343</v>
      </c>
      <c r="G25" s="371"/>
      <c r="H25" s="371"/>
      <c r="I25" s="371"/>
      <c r="J25" s="199" t="s">
        <v>344</v>
      </c>
      <c r="K25" s="199"/>
      <c r="L25" s="69"/>
      <c r="M25" s="69"/>
      <c r="O25" s="371" t="s">
        <v>345</v>
      </c>
      <c r="P25" s="399"/>
      <c r="Q25" s="399"/>
      <c r="R25" s="399"/>
    </row>
  </sheetData>
  <mergeCells count="7">
    <mergeCell ref="A1:Q1"/>
    <mergeCell ref="A25:B25"/>
    <mergeCell ref="F25:I25"/>
    <mergeCell ref="Q3:R3"/>
    <mergeCell ref="O25:R25"/>
    <mergeCell ref="A4:A6"/>
    <mergeCell ref="R4:R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A1">
      <selection activeCell="A1" sqref="A1:IV7"/>
    </sheetView>
  </sheetViews>
  <sheetFormatPr defaultColWidth="8.88671875" defaultRowHeight="13.5"/>
  <cols>
    <col min="1" max="1" width="8.21484375" style="55" customWidth="1"/>
    <col min="2" max="2" width="7.77734375" style="55" customWidth="1"/>
    <col min="3" max="6" width="7.10546875" style="55" customWidth="1"/>
    <col min="7" max="7" width="7.99609375" style="55" customWidth="1"/>
    <col min="8" max="9" width="7.10546875" style="55" customWidth="1"/>
    <col min="10" max="11" width="8.6640625" style="55" customWidth="1"/>
    <col min="12" max="14" width="8.10546875" style="55" customWidth="1"/>
    <col min="15" max="17" width="7.99609375" style="55" customWidth="1"/>
    <col min="18" max="16384" width="8.88671875" style="55" customWidth="1"/>
  </cols>
  <sheetData>
    <row r="1" spans="1:18" s="460" customFormat="1" ht="32.25" customHeight="1">
      <c r="A1" s="415" t="s">
        <v>346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</row>
    <row r="2" spans="1:11" s="451" customFormat="1" ht="29.25" customHeight="1">
      <c r="A2" s="466" t="s">
        <v>347</v>
      </c>
      <c r="B2" s="466"/>
      <c r="J2" s="467" t="s">
        <v>348</v>
      </c>
      <c r="K2" s="467"/>
    </row>
    <row r="3" spans="1:18" s="473" customFormat="1" ht="24.75" customHeight="1">
      <c r="A3" s="374" t="s">
        <v>632</v>
      </c>
      <c r="B3" s="468" t="s">
        <v>495</v>
      </c>
      <c r="C3" s="393"/>
      <c r="D3" s="393"/>
      <c r="E3" s="393"/>
      <c r="F3" s="394"/>
      <c r="G3" s="469" t="s">
        <v>496</v>
      </c>
      <c r="H3" s="468" t="s">
        <v>497</v>
      </c>
      <c r="I3" s="394"/>
      <c r="J3" s="470" t="s">
        <v>498</v>
      </c>
      <c r="K3" s="471" t="s">
        <v>8</v>
      </c>
      <c r="L3" s="471" t="s">
        <v>9</v>
      </c>
      <c r="M3" s="471" t="s">
        <v>10</v>
      </c>
      <c r="N3" s="472" t="s">
        <v>11</v>
      </c>
      <c r="O3" s="468" t="s">
        <v>499</v>
      </c>
      <c r="P3" s="393"/>
      <c r="Q3" s="394"/>
      <c r="R3" s="396" t="s">
        <v>631</v>
      </c>
    </row>
    <row r="4" spans="1:18" s="481" customFormat="1" ht="24.75" customHeight="1">
      <c r="A4" s="375"/>
      <c r="B4" s="474" t="s">
        <v>500</v>
      </c>
      <c r="C4" s="475"/>
      <c r="D4" s="475"/>
      <c r="E4" s="475"/>
      <c r="F4" s="476"/>
      <c r="G4" s="8" t="s">
        <v>501</v>
      </c>
      <c r="H4" s="474" t="s">
        <v>12</v>
      </c>
      <c r="I4" s="476"/>
      <c r="J4" s="477" t="s">
        <v>502</v>
      </c>
      <c r="K4" s="10" t="s">
        <v>503</v>
      </c>
      <c r="L4" s="478" t="s">
        <v>13</v>
      </c>
      <c r="M4" s="10" t="s">
        <v>14</v>
      </c>
      <c r="N4" s="8" t="s">
        <v>504</v>
      </c>
      <c r="O4" s="479" t="s">
        <v>15</v>
      </c>
      <c r="P4" s="480"/>
      <c r="Q4" s="476"/>
      <c r="R4" s="397"/>
    </row>
    <row r="5" spans="1:18" s="473" customFormat="1" ht="24.75" customHeight="1">
      <c r="A5" s="375"/>
      <c r="B5" s="482" t="s">
        <v>498</v>
      </c>
      <c r="C5" s="471" t="s">
        <v>16</v>
      </c>
      <c r="D5" s="471" t="s">
        <v>17</v>
      </c>
      <c r="E5" s="471" t="s">
        <v>18</v>
      </c>
      <c r="F5" s="471" t="s">
        <v>19</v>
      </c>
      <c r="G5" s="483"/>
      <c r="H5" s="482" t="s">
        <v>498</v>
      </c>
      <c r="I5" s="471" t="s">
        <v>505</v>
      </c>
      <c r="J5" s="484" t="s">
        <v>20</v>
      </c>
      <c r="K5" s="10" t="s">
        <v>21</v>
      </c>
      <c r="L5" s="485"/>
      <c r="M5" s="10"/>
      <c r="N5" s="10" t="s">
        <v>22</v>
      </c>
      <c r="O5" s="471" t="s">
        <v>23</v>
      </c>
      <c r="P5" s="471" t="s">
        <v>24</v>
      </c>
      <c r="Q5" s="486" t="s">
        <v>25</v>
      </c>
      <c r="R5" s="397"/>
    </row>
    <row r="6" spans="1:18" s="6" customFormat="1" ht="24.75" customHeight="1">
      <c r="A6" s="375"/>
      <c r="B6" s="10"/>
      <c r="C6" s="460" t="s">
        <v>21</v>
      </c>
      <c r="D6" s="10"/>
      <c r="E6" s="460" t="s">
        <v>21</v>
      </c>
      <c r="F6" s="10"/>
      <c r="G6" s="10" t="s">
        <v>26</v>
      </c>
      <c r="H6" s="11"/>
      <c r="I6" s="10"/>
      <c r="J6" s="484" t="s">
        <v>27</v>
      </c>
      <c r="K6" s="10" t="s">
        <v>28</v>
      </c>
      <c r="L6" s="10" t="s">
        <v>21</v>
      </c>
      <c r="M6" s="10" t="s">
        <v>29</v>
      </c>
      <c r="N6" s="10" t="s">
        <v>30</v>
      </c>
      <c r="O6" s="10"/>
      <c r="P6" s="10"/>
      <c r="Q6" s="11" t="s">
        <v>31</v>
      </c>
      <c r="R6" s="397"/>
    </row>
    <row r="7" spans="1:18" s="6" customFormat="1" ht="24.75" customHeight="1">
      <c r="A7" s="376"/>
      <c r="B7" s="15" t="s">
        <v>21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5" t="s">
        <v>21</v>
      </c>
      <c r="I7" s="16" t="s">
        <v>37</v>
      </c>
      <c r="J7" s="21" t="s">
        <v>38</v>
      </c>
      <c r="K7" s="16" t="s">
        <v>39</v>
      </c>
      <c r="L7" s="16" t="s">
        <v>40</v>
      </c>
      <c r="M7" s="16" t="s">
        <v>41</v>
      </c>
      <c r="N7" s="16" t="s">
        <v>42</v>
      </c>
      <c r="O7" s="16" t="s">
        <v>21</v>
      </c>
      <c r="P7" s="16" t="s">
        <v>43</v>
      </c>
      <c r="Q7" s="487" t="s">
        <v>44</v>
      </c>
      <c r="R7" s="398"/>
    </row>
    <row r="8" spans="1:18" ht="18.75" customHeight="1">
      <c r="A8" s="155" t="s">
        <v>260</v>
      </c>
      <c r="B8" s="295">
        <v>16.05</v>
      </c>
      <c r="C8" s="295">
        <v>19.28333333333333</v>
      </c>
      <c r="D8" s="295">
        <v>35.8</v>
      </c>
      <c r="E8" s="295">
        <v>13.208333333333334</v>
      </c>
      <c r="F8" s="295">
        <v>-3.1</v>
      </c>
      <c r="G8" s="295">
        <v>1388.6</v>
      </c>
      <c r="H8" s="296">
        <v>65</v>
      </c>
      <c r="I8" s="296">
        <v>15</v>
      </c>
      <c r="J8" s="295">
        <v>1016.3333333333335</v>
      </c>
      <c r="K8" s="295">
        <v>9.241666666666667</v>
      </c>
      <c r="L8" s="295">
        <v>5.991666666666666</v>
      </c>
      <c r="M8" s="295">
        <v>1910.1</v>
      </c>
      <c r="N8" s="295">
        <v>7.5</v>
      </c>
      <c r="O8" s="295">
        <v>3.2</v>
      </c>
      <c r="P8" s="297">
        <v>19.5</v>
      </c>
      <c r="Q8" s="298" t="s">
        <v>0</v>
      </c>
      <c r="R8" s="190" t="s">
        <v>260</v>
      </c>
    </row>
    <row r="9" spans="1:18" ht="18.75" customHeight="1">
      <c r="A9" s="155" t="s">
        <v>310</v>
      </c>
      <c r="B9" s="295">
        <v>15.8</v>
      </c>
      <c r="C9" s="295">
        <v>18.7</v>
      </c>
      <c r="D9" s="295">
        <v>35</v>
      </c>
      <c r="E9" s="295">
        <v>13.1</v>
      </c>
      <c r="F9" s="295">
        <v>0.6</v>
      </c>
      <c r="G9" s="295">
        <v>1704.1</v>
      </c>
      <c r="H9" s="296">
        <v>68</v>
      </c>
      <c r="I9" s="296">
        <v>5</v>
      </c>
      <c r="J9" s="295">
        <v>1016.1</v>
      </c>
      <c r="K9" s="295">
        <v>9.5</v>
      </c>
      <c r="L9" s="295">
        <v>6</v>
      </c>
      <c r="M9" s="295">
        <v>1794.9</v>
      </c>
      <c r="N9" s="295">
        <v>0</v>
      </c>
      <c r="O9" s="295">
        <v>3.2</v>
      </c>
      <c r="P9" s="297">
        <v>18.3</v>
      </c>
      <c r="Q9" s="298" t="s">
        <v>0</v>
      </c>
      <c r="R9" s="190" t="s">
        <v>310</v>
      </c>
    </row>
    <row r="10" spans="1:18" s="154" customFormat="1" ht="18.75" customHeight="1">
      <c r="A10" s="155" t="s">
        <v>311</v>
      </c>
      <c r="B10" s="295">
        <v>15.741666666666667</v>
      </c>
      <c r="C10" s="295">
        <v>19.083333333333336</v>
      </c>
      <c r="D10" s="295">
        <v>34.3</v>
      </c>
      <c r="E10" s="295">
        <v>12.991666666666667</v>
      </c>
      <c r="F10" s="295">
        <v>-2.1</v>
      </c>
      <c r="G10" s="295">
        <v>1999.2</v>
      </c>
      <c r="H10" s="296">
        <v>72.08333333333333</v>
      </c>
      <c r="I10" s="296">
        <v>25</v>
      </c>
      <c r="J10" s="295">
        <v>1016.45</v>
      </c>
      <c r="K10" s="295">
        <v>10.675</v>
      </c>
      <c r="L10" s="295">
        <v>6.283333333333334</v>
      </c>
      <c r="M10" s="295">
        <v>1757</v>
      </c>
      <c r="N10" s="299">
        <v>3</v>
      </c>
      <c r="O10" s="295">
        <v>3.1333333333333333</v>
      </c>
      <c r="P10" s="297">
        <v>39.5</v>
      </c>
      <c r="Q10" s="298" t="s">
        <v>45</v>
      </c>
      <c r="R10" s="190" t="s">
        <v>311</v>
      </c>
    </row>
    <row r="11" spans="1:18" s="154" customFormat="1" ht="18.75" customHeight="1">
      <c r="A11" s="155" t="s">
        <v>261</v>
      </c>
      <c r="B11" s="295">
        <v>16.433333333333334</v>
      </c>
      <c r="C11" s="295">
        <v>20.025</v>
      </c>
      <c r="D11" s="295">
        <v>34.3</v>
      </c>
      <c r="E11" s="295">
        <v>13.383333333333333</v>
      </c>
      <c r="F11" s="295">
        <v>-3.2</v>
      </c>
      <c r="G11" s="295">
        <v>1333.8</v>
      </c>
      <c r="H11" s="296">
        <v>67</v>
      </c>
      <c r="I11" s="296">
        <v>16</v>
      </c>
      <c r="J11" s="295">
        <v>1016.4083333333334</v>
      </c>
      <c r="K11" s="295">
        <v>10.158333333333333</v>
      </c>
      <c r="L11" s="295">
        <v>5.291666666666667</v>
      </c>
      <c r="M11" s="295">
        <v>2106.3</v>
      </c>
      <c r="N11" s="299">
        <v>3.5</v>
      </c>
      <c r="O11" s="295">
        <v>2.841666666666667</v>
      </c>
      <c r="P11" s="297">
        <v>17.2</v>
      </c>
      <c r="Q11" s="298">
        <v>29.7</v>
      </c>
      <c r="R11" s="190" t="s">
        <v>261</v>
      </c>
    </row>
    <row r="12" spans="1:18" s="154" customFormat="1" ht="18.75" customHeight="1">
      <c r="A12" s="155" t="s">
        <v>262</v>
      </c>
      <c r="B12" s="300">
        <v>16.208333333333332</v>
      </c>
      <c r="C12" s="295">
        <v>19.333333333333332</v>
      </c>
      <c r="D12" s="295">
        <v>34.7</v>
      </c>
      <c r="E12" s="295">
        <v>13.383333333333333</v>
      </c>
      <c r="F12" s="295">
        <v>-1.5</v>
      </c>
      <c r="G12" s="295">
        <v>872.5</v>
      </c>
      <c r="H12" s="296">
        <v>64</v>
      </c>
      <c r="I12" s="296">
        <v>11</v>
      </c>
      <c r="J12" s="295">
        <v>1016.3333333333334</v>
      </c>
      <c r="K12" s="295">
        <v>9.125</v>
      </c>
      <c r="L12" s="295">
        <v>5.541666666666667</v>
      </c>
      <c r="M12" s="295">
        <v>1771</v>
      </c>
      <c r="N12" s="299">
        <v>3.4</v>
      </c>
      <c r="O12" s="295">
        <v>3.5</v>
      </c>
      <c r="P12" s="297">
        <v>16.2</v>
      </c>
      <c r="Q12" s="298" t="s">
        <v>46</v>
      </c>
      <c r="R12" s="190" t="s">
        <v>262</v>
      </c>
    </row>
    <row r="13" spans="1:18" s="196" customFormat="1" ht="18.75" customHeight="1">
      <c r="A13" s="167" t="s">
        <v>263</v>
      </c>
      <c r="B13" s="301">
        <f>AVERAGE(B14:B25)</f>
        <v>16.400000000000002</v>
      </c>
      <c r="C13" s="301">
        <f>AVERAGE(C14:C25)</f>
        <v>19.349999999999998</v>
      </c>
      <c r="D13" s="301">
        <f>MAX(D14:D25)</f>
        <v>34</v>
      </c>
      <c r="E13" s="301">
        <f>AVERAGE(E14:E25)</f>
        <v>13.450000000000001</v>
      </c>
      <c r="F13" s="302">
        <f>MIN(F14:F25)</f>
        <v>-1.8</v>
      </c>
      <c r="G13" s="301">
        <f>SUM(G14:G25)</f>
        <v>1525.3999999999999</v>
      </c>
      <c r="H13" s="303">
        <f>(AVERAGE(H14:H25))</f>
        <v>64.355</v>
      </c>
      <c r="I13" s="303">
        <f>MIN(I14:I25)</f>
        <v>7</v>
      </c>
      <c r="J13" s="301">
        <f>(AVERAGE(J14:J25))</f>
        <v>1016</v>
      </c>
      <c r="K13" s="301">
        <f>(AVERAGE(K14:K25))</f>
        <v>9.341666666666667</v>
      </c>
      <c r="L13" s="301">
        <f>(AVERAGE(L14:L25))</f>
        <v>5.766666666666666</v>
      </c>
      <c r="M13" s="301">
        <f>(SUM(M14:M25))</f>
        <v>1704.7</v>
      </c>
      <c r="N13" s="301">
        <f>MAX(N14:N25)</f>
        <v>3.5</v>
      </c>
      <c r="O13" s="301">
        <f>AVERAGE(O14:O25)</f>
        <v>3.1833333333333336</v>
      </c>
      <c r="P13" s="304">
        <f>MAX(P14:P25)</f>
        <v>15.1</v>
      </c>
      <c r="Q13" s="305">
        <f>MAX(Q14:Q25)</f>
        <v>27.2</v>
      </c>
      <c r="R13" s="197" t="s">
        <v>263</v>
      </c>
    </row>
    <row r="14" spans="1:18" ht="18.75" customHeight="1">
      <c r="A14" s="155" t="s">
        <v>506</v>
      </c>
      <c r="B14" s="295">
        <v>7.3</v>
      </c>
      <c r="C14" s="295">
        <v>9.7</v>
      </c>
      <c r="D14" s="295">
        <v>16.3</v>
      </c>
      <c r="E14" s="295">
        <v>5.1</v>
      </c>
      <c r="F14" s="295">
        <v>0.1</v>
      </c>
      <c r="G14" s="295">
        <v>57</v>
      </c>
      <c r="H14" s="296">
        <v>62.26</v>
      </c>
      <c r="I14" s="296">
        <v>26</v>
      </c>
      <c r="J14" s="295">
        <v>1024.1</v>
      </c>
      <c r="K14" s="295">
        <v>0.5</v>
      </c>
      <c r="L14" s="295">
        <v>6.4</v>
      </c>
      <c r="M14" s="295">
        <v>79.1</v>
      </c>
      <c r="N14" s="306">
        <v>3.5</v>
      </c>
      <c r="O14" s="307">
        <v>3.5</v>
      </c>
      <c r="P14" s="308">
        <v>9.7</v>
      </c>
      <c r="Q14" s="307">
        <v>17.2</v>
      </c>
      <c r="R14" s="192" t="s">
        <v>328</v>
      </c>
    </row>
    <row r="15" spans="1:18" ht="18.75" customHeight="1">
      <c r="A15" s="155" t="s">
        <v>507</v>
      </c>
      <c r="B15" s="295">
        <v>6.3</v>
      </c>
      <c r="C15" s="295">
        <v>9.2</v>
      </c>
      <c r="D15" s="295">
        <v>18.2</v>
      </c>
      <c r="E15" s="295">
        <v>3.5</v>
      </c>
      <c r="F15" s="295">
        <v>-1.8</v>
      </c>
      <c r="G15" s="295">
        <v>73.5</v>
      </c>
      <c r="H15" s="296">
        <v>59</v>
      </c>
      <c r="I15" s="296">
        <v>23</v>
      </c>
      <c r="J15" s="295">
        <v>1025.7</v>
      </c>
      <c r="K15" s="295">
        <v>-1.1</v>
      </c>
      <c r="L15" s="295">
        <v>6.5</v>
      </c>
      <c r="M15" s="295">
        <v>86.4</v>
      </c>
      <c r="N15" s="306">
        <v>0</v>
      </c>
      <c r="O15" s="307">
        <v>3.9</v>
      </c>
      <c r="P15" s="308">
        <v>12.2</v>
      </c>
      <c r="Q15" s="307">
        <v>23.8</v>
      </c>
      <c r="R15" s="192" t="s">
        <v>329</v>
      </c>
    </row>
    <row r="16" spans="1:18" ht="18.75" customHeight="1">
      <c r="A16" s="155" t="s">
        <v>508</v>
      </c>
      <c r="B16" s="295">
        <v>9.7</v>
      </c>
      <c r="C16" s="295">
        <v>13.3</v>
      </c>
      <c r="D16" s="295">
        <v>19.8</v>
      </c>
      <c r="E16" s="295">
        <v>6.3</v>
      </c>
      <c r="F16" s="295">
        <v>0.6</v>
      </c>
      <c r="G16" s="295">
        <v>43.8</v>
      </c>
      <c r="H16" s="296">
        <v>57</v>
      </c>
      <c r="I16" s="296">
        <v>11</v>
      </c>
      <c r="J16" s="295">
        <v>1018</v>
      </c>
      <c r="K16" s="295">
        <v>1.2</v>
      </c>
      <c r="L16" s="295">
        <v>4.6</v>
      </c>
      <c r="M16" s="295">
        <v>183.1</v>
      </c>
      <c r="N16" s="306">
        <v>0</v>
      </c>
      <c r="O16" s="307">
        <v>3.8</v>
      </c>
      <c r="P16" s="308">
        <v>12.2</v>
      </c>
      <c r="Q16" s="307">
        <v>18.3</v>
      </c>
      <c r="R16" s="192" t="s">
        <v>330</v>
      </c>
    </row>
    <row r="17" spans="1:18" ht="18.75" customHeight="1">
      <c r="A17" s="155" t="s">
        <v>509</v>
      </c>
      <c r="B17" s="295">
        <v>13.9</v>
      </c>
      <c r="C17" s="295">
        <v>17.7</v>
      </c>
      <c r="D17" s="295">
        <v>29.1</v>
      </c>
      <c r="E17" s="295">
        <v>10.3</v>
      </c>
      <c r="F17" s="295">
        <v>7</v>
      </c>
      <c r="G17" s="295">
        <v>88.4</v>
      </c>
      <c r="H17" s="296">
        <v>58</v>
      </c>
      <c r="I17" s="296">
        <v>7</v>
      </c>
      <c r="J17" s="295">
        <v>1012.5</v>
      </c>
      <c r="K17" s="295">
        <v>5.2</v>
      </c>
      <c r="L17" s="295">
        <v>5.3</v>
      </c>
      <c r="M17" s="295">
        <v>172.7</v>
      </c>
      <c r="N17" s="300">
        <v>0</v>
      </c>
      <c r="O17" s="295">
        <v>3.3</v>
      </c>
      <c r="P17" s="297">
        <v>12.1</v>
      </c>
      <c r="Q17" s="295">
        <v>23.1</v>
      </c>
      <c r="R17" s="157" t="s">
        <v>331</v>
      </c>
    </row>
    <row r="18" spans="1:18" ht="18.75" customHeight="1">
      <c r="A18" s="155" t="s">
        <v>510</v>
      </c>
      <c r="B18" s="295">
        <v>19.6</v>
      </c>
      <c r="C18" s="295">
        <v>21.1</v>
      </c>
      <c r="D18" s="295">
        <v>26.3</v>
      </c>
      <c r="E18" s="295">
        <v>14.5</v>
      </c>
      <c r="F18" s="295">
        <v>11.5</v>
      </c>
      <c r="G18" s="295">
        <v>163.7</v>
      </c>
      <c r="H18" s="296">
        <v>70</v>
      </c>
      <c r="I18" s="296">
        <v>18</v>
      </c>
      <c r="J18" s="295">
        <v>1012.6</v>
      </c>
      <c r="K18" s="295">
        <v>11.8</v>
      </c>
      <c r="L18" s="295">
        <v>6.1</v>
      </c>
      <c r="M18" s="295">
        <v>147.9</v>
      </c>
      <c r="N18" s="300">
        <v>0</v>
      </c>
      <c r="O18" s="295">
        <v>3.2</v>
      </c>
      <c r="P18" s="297">
        <v>10.7</v>
      </c>
      <c r="Q18" s="295">
        <v>17.7</v>
      </c>
      <c r="R18" s="157" t="s">
        <v>332</v>
      </c>
    </row>
    <row r="19" spans="1:18" ht="18.75" customHeight="1">
      <c r="A19" s="155" t="s">
        <v>511</v>
      </c>
      <c r="B19" s="295">
        <v>21.1</v>
      </c>
      <c r="C19" s="295">
        <v>24.3</v>
      </c>
      <c r="D19" s="295">
        <v>30</v>
      </c>
      <c r="E19" s="295">
        <v>18.4</v>
      </c>
      <c r="F19" s="295">
        <v>14.1</v>
      </c>
      <c r="G19" s="295">
        <v>271.6</v>
      </c>
      <c r="H19" s="296">
        <v>75</v>
      </c>
      <c r="I19" s="296">
        <v>18</v>
      </c>
      <c r="J19" s="295">
        <v>1007.7</v>
      </c>
      <c r="K19" s="295">
        <v>16.4</v>
      </c>
      <c r="L19" s="295">
        <v>6.4</v>
      </c>
      <c r="M19" s="295">
        <v>144.7</v>
      </c>
      <c r="N19" s="300">
        <v>0</v>
      </c>
      <c r="O19" s="295">
        <v>2.3</v>
      </c>
      <c r="P19" s="297">
        <v>10</v>
      </c>
      <c r="Q19" s="295">
        <v>17.5</v>
      </c>
      <c r="R19" s="157" t="s">
        <v>333</v>
      </c>
    </row>
    <row r="20" spans="1:18" ht="18.75" customHeight="1">
      <c r="A20" s="155" t="s">
        <v>512</v>
      </c>
      <c r="B20" s="295">
        <v>25.6</v>
      </c>
      <c r="C20" s="295">
        <v>28.8</v>
      </c>
      <c r="D20" s="295">
        <v>33.7</v>
      </c>
      <c r="E20" s="295">
        <v>23.1</v>
      </c>
      <c r="F20" s="295">
        <v>19.7</v>
      </c>
      <c r="G20" s="295">
        <v>336.7</v>
      </c>
      <c r="H20" s="296">
        <v>74</v>
      </c>
      <c r="I20" s="296">
        <v>35</v>
      </c>
      <c r="J20" s="295">
        <v>1006.2</v>
      </c>
      <c r="K20" s="295">
        <v>20.5</v>
      </c>
      <c r="L20" s="295">
        <v>6.8</v>
      </c>
      <c r="M20" s="295">
        <v>153</v>
      </c>
      <c r="N20" s="300">
        <v>0</v>
      </c>
      <c r="O20" s="295">
        <v>2.9</v>
      </c>
      <c r="P20" s="297">
        <v>15.1</v>
      </c>
      <c r="Q20" s="295">
        <v>27.2</v>
      </c>
      <c r="R20" s="157" t="s">
        <v>334</v>
      </c>
    </row>
    <row r="21" spans="1:18" ht="18.75" customHeight="1">
      <c r="A21" s="155" t="s">
        <v>513</v>
      </c>
      <c r="B21" s="295">
        <v>27.9</v>
      </c>
      <c r="C21" s="295">
        <v>30.9</v>
      </c>
      <c r="D21" s="295">
        <v>34</v>
      </c>
      <c r="E21" s="295">
        <v>25.1</v>
      </c>
      <c r="F21" s="295">
        <v>22.2</v>
      </c>
      <c r="G21" s="295">
        <v>64.8</v>
      </c>
      <c r="H21" s="296">
        <v>68</v>
      </c>
      <c r="I21" s="296">
        <v>38</v>
      </c>
      <c r="J21" s="295">
        <v>1007.9</v>
      </c>
      <c r="K21" s="295">
        <v>21.3</v>
      </c>
      <c r="L21" s="295">
        <v>4.6</v>
      </c>
      <c r="M21" s="295">
        <v>220.7</v>
      </c>
      <c r="N21" s="300">
        <v>0</v>
      </c>
      <c r="O21" s="295">
        <v>2.3</v>
      </c>
      <c r="P21" s="297">
        <v>7</v>
      </c>
      <c r="Q21" s="295">
        <v>12.1</v>
      </c>
      <c r="R21" s="157" t="s">
        <v>335</v>
      </c>
    </row>
    <row r="22" spans="1:18" ht="18.75" customHeight="1">
      <c r="A22" s="155" t="s">
        <v>514</v>
      </c>
      <c r="B22" s="295">
        <v>21.7</v>
      </c>
      <c r="C22" s="295">
        <v>24.2</v>
      </c>
      <c r="D22" s="295">
        <v>29</v>
      </c>
      <c r="E22" s="295">
        <v>19.7</v>
      </c>
      <c r="F22" s="295">
        <v>17.1</v>
      </c>
      <c r="G22" s="295">
        <v>261</v>
      </c>
      <c r="H22" s="296">
        <v>68</v>
      </c>
      <c r="I22" s="296">
        <v>39</v>
      </c>
      <c r="J22" s="295">
        <v>1013.4</v>
      </c>
      <c r="K22" s="295">
        <v>15.5</v>
      </c>
      <c r="L22" s="295">
        <v>6.3</v>
      </c>
      <c r="M22" s="295">
        <v>128.7</v>
      </c>
      <c r="N22" s="300">
        <v>0</v>
      </c>
      <c r="O22" s="295">
        <v>2.9</v>
      </c>
      <c r="P22" s="297">
        <v>10</v>
      </c>
      <c r="Q22" s="295">
        <v>17.8</v>
      </c>
      <c r="R22" s="157" t="s">
        <v>336</v>
      </c>
    </row>
    <row r="23" spans="1:18" ht="18.75" customHeight="1">
      <c r="A23" s="155" t="s">
        <v>515</v>
      </c>
      <c r="B23" s="295">
        <v>19.9</v>
      </c>
      <c r="C23" s="295">
        <v>23.5</v>
      </c>
      <c r="D23" s="295">
        <v>26.7</v>
      </c>
      <c r="E23" s="295">
        <v>16.6</v>
      </c>
      <c r="F23" s="295">
        <v>11.5</v>
      </c>
      <c r="G23" s="295">
        <v>19.3</v>
      </c>
      <c r="H23" s="296">
        <v>62</v>
      </c>
      <c r="I23" s="296">
        <v>30</v>
      </c>
      <c r="J23" s="295">
        <v>1018.4</v>
      </c>
      <c r="K23" s="295">
        <v>12.3</v>
      </c>
      <c r="L23" s="295">
        <v>3.7</v>
      </c>
      <c r="M23" s="295">
        <v>205.9</v>
      </c>
      <c r="N23" s="300">
        <v>0</v>
      </c>
      <c r="O23" s="295">
        <v>2.6</v>
      </c>
      <c r="P23" s="297">
        <v>8.7</v>
      </c>
      <c r="Q23" s="295">
        <v>14.8</v>
      </c>
      <c r="R23" s="157" t="s">
        <v>337</v>
      </c>
    </row>
    <row r="24" spans="1:18" ht="18.75" customHeight="1">
      <c r="A24" s="155" t="s">
        <v>516</v>
      </c>
      <c r="B24" s="295">
        <v>14.8</v>
      </c>
      <c r="C24" s="297">
        <v>17.8</v>
      </c>
      <c r="D24" s="295">
        <v>25.5</v>
      </c>
      <c r="E24" s="295">
        <v>12.2</v>
      </c>
      <c r="F24" s="295">
        <v>7.4</v>
      </c>
      <c r="G24" s="295">
        <v>83.6</v>
      </c>
      <c r="H24" s="296">
        <v>58</v>
      </c>
      <c r="I24" s="296">
        <v>14</v>
      </c>
      <c r="J24" s="295">
        <v>1019.4</v>
      </c>
      <c r="K24" s="295">
        <v>6.6</v>
      </c>
      <c r="L24" s="295">
        <v>5.9</v>
      </c>
      <c r="M24" s="295">
        <v>111.8</v>
      </c>
      <c r="N24" s="300">
        <v>0</v>
      </c>
      <c r="O24" s="295">
        <v>3.9</v>
      </c>
      <c r="P24" s="297">
        <v>12.2</v>
      </c>
      <c r="Q24" s="295">
        <v>18.8</v>
      </c>
      <c r="R24" s="157" t="s">
        <v>338</v>
      </c>
    </row>
    <row r="25" spans="1:18" ht="18.75" customHeight="1">
      <c r="A25" s="158" t="s">
        <v>517</v>
      </c>
      <c r="B25" s="309">
        <v>9</v>
      </c>
      <c r="C25" s="309">
        <v>11.7</v>
      </c>
      <c r="D25" s="309">
        <v>18.2</v>
      </c>
      <c r="E25" s="309">
        <v>6.6</v>
      </c>
      <c r="F25" s="309">
        <v>2.2</v>
      </c>
      <c r="G25" s="309">
        <v>62</v>
      </c>
      <c r="H25" s="310">
        <v>61</v>
      </c>
      <c r="I25" s="310">
        <v>29</v>
      </c>
      <c r="J25" s="309">
        <v>1026.1</v>
      </c>
      <c r="K25" s="309">
        <v>1.9</v>
      </c>
      <c r="L25" s="309">
        <v>6.6</v>
      </c>
      <c r="M25" s="309">
        <v>70.7</v>
      </c>
      <c r="N25" s="311">
        <v>0.1</v>
      </c>
      <c r="O25" s="309">
        <v>3.6</v>
      </c>
      <c r="P25" s="309">
        <v>12.9</v>
      </c>
      <c r="Q25" s="309">
        <v>19.7</v>
      </c>
      <c r="R25" s="149" t="s">
        <v>339</v>
      </c>
    </row>
    <row r="26" spans="1:18" s="77" customFormat="1" ht="18" customHeight="1">
      <c r="A26" s="76" t="s">
        <v>341</v>
      </c>
      <c r="B26" s="68"/>
      <c r="N26" s="406" t="s">
        <v>527</v>
      </c>
      <c r="O26" s="407"/>
      <c r="P26" s="407"/>
      <c r="Q26" s="407"/>
      <c r="R26" s="407"/>
    </row>
    <row r="27" spans="1:16" s="70" customFormat="1" ht="15.75" customHeight="1">
      <c r="A27" s="71"/>
      <c r="K27" s="71"/>
      <c r="P27" s="56"/>
    </row>
    <row r="28" s="70" customFormat="1" ht="15.75" customHeight="1">
      <c r="P28" s="56"/>
    </row>
    <row r="29" ht="12.75">
      <c r="P29" s="72"/>
    </row>
    <row r="30" ht="12.75">
      <c r="P30" s="72"/>
    </row>
    <row r="31" ht="12.75">
      <c r="P31" s="72"/>
    </row>
    <row r="32" ht="12.75">
      <c r="P32" s="72"/>
    </row>
    <row r="33" ht="12.75">
      <c r="P33" s="72"/>
    </row>
    <row r="34" ht="12.75">
      <c r="P34" s="72"/>
    </row>
    <row r="35" ht="12.75">
      <c r="P35" s="72"/>
    </row>
    <row r="36" ht="12.75">
      <c r="P36" s="72"/>
    </row>
    <row r="37" ht="12.75">
      <c r="P37" s="72"/>
    </row>
    <row r="38" ht="12.75">
      <c r="P38" s="72"/>
    </row>
    <row r="39" ht="12.75">
      <c r="P39" s="72"/>
    </row>
    <row r="40" ht="12.75">
      <c r="P40" s="72"/>
    </row>
    <row r="41" ht="12.75">
      <c r="P41" s="72"/>
    </row>
    <row r="42" ht="12.75">
      <c r="P42" s="72"/>
    </row>
    <row r="43" ht="12.75">
      <c r="P43" s="72"/>
    </row>
    <row r="44" ht="12.75">
      <c r="P44" s="72"/>
    </row>
    <row r="45" ht="12.75">
      <c r="P45" s="72"/>
    </row>
    <row r="46" ht="12.75">
      <c r="P46" s="72"/>
    </row>
    <row r="47" ht="12.75">
      <c r="P47" s="72"/>
    </row>
    <row r="48" ht="12.75">
      <c r="P48" s="72"/>
    </row>
    <row r="49" ht="12.75">
      <c r="P49" s="72"/>
    </row>
    <row r="50" ht="12.75">
      <c r="P50" s="72"/>
    </row>
    <row r="51" ht="12.75">
      <c r="P51" s="72"/>
    </row>
    <row r="52" ht="12.75">
      <c r="P52" s="72"/>
    </row>
    <row r="53" ht="12.75">
      <c r="P53" s="72"/>
    </row>
    <row r="54" ht="12.75">
      <c r="P54" s="72"/>
    </row>
    <row r="55" ht="12.75">
      <c r="P55" s="72"/>
    </row>
    <row r="56" ht="12.75">
      <c r="P56" s="72"/>
    </row>
    <row r="57" ht="12.75">
      <c r="P57" s="72"/>
    </row>
    <row r="58" ht="12.75">
      <c r="P58" s="72"/>
    </row>
    <row r="59" ht="12.75">
      <c r="P59" s="72"/>
    </row>
    <row r="60" ht="12.75">
      <c r="P60" s="72"/>
    </row>
    <row r="61" ht="12.75">
      <c r="P61" s="72"/>
    </row>
    <row r="62" ht="12.75">
      <c r="P62" s="72"/>
    </row>
    <row r="63" ht="12.75">
      <c r="P63" s="72"/>
    </row>
    <row r="64" ht="12.75">
      <c r="P64" s="72"/>
    </row>
    <row r="65" ht="12.75">
      <c r="P65" s="72"/>
    </row>
    <row r="66" ht="12.75">
      <c r="P66" s="72"/>
    </row>
    <row r="67" ht="12.75">
      <c r="P67" s="72"/>
    </row>
    <row r="68" ht="12.75">
      <c r="P68" s="72"/>
    </row>
    <row r="69" ht="12.75">
      <c r="P69" s="72"/>
    </row>
    <row r="70" ht="12.75">
      <c r="P70" s="72"/>
    </row>
    <row r="71" ht="12.75">
      <c r="P71" s="72"/>
    </row>
    <row r="72" ht="12.75">
      <c r="P72" s="72"/>
    </row>
    <row r="73" ht="12.75">
      <c r="P73" s="72"/>
    </row>
    <row r="74" ht="12.75">
      <c r="P74" s="72"/>
    </row>
    <row r="75" ht="12.75">
      <c r="P75" s="72"/>
    </row>
    <row r="76" ht="12.75">
      <c r="P76" s="72"/>
    </row>
    <row r="77" ht="12.75">
      <c r="P77" s="72"/>
    </row>
    <row r="78" ht="12.75">
      <c r="P78" s="72"/>
    </row>
    <row r="79" ht="12.75">
      <c r="P79" s="72"/>
    </row>
    <row r="80" ht="12.75">
      <c r="P80" s="72"/>
    </row>
    <row r="81" ht="12.75">
      <c r="P81" s="72"/>
    </row>
    <row r="82" ht="12.75">
      <c r="P82" s="72"/>
    </row>
    <row r="83" ht="12.75">
      <c r="P83" s="72"/>
    </row>
    <row r="84" ht="12.75">
      <c r="P84" s="72"/>
    </row>
    <row r="85" ht="12.75">
      <c r="P85" s="72"/>
    </row>
    <row r="86" ht="12.75">
      <c r="P86" s="72"/>
    </row>
    <row r="87" ht="12.75">
      <c r="P87" s="72"/>
    </row>
    <row r="88" ht="12.75">
      <c r="P88" s="72"/>
    </row>
    <row r="89" ht="12.75">
      <c r="P89" s="72"/>
    </row>
    <row r="90" ht="12.75">
      <c r="P90" s="72"/>
    </row>
    <row r="91" ht="12.75">
      <c r="P91" s="72"/>
    </row>
    <row r="92" ht="12.75">
      <c r="P92" s="72"/>
    </row>
    <row r="93" ht="12.75">
      <c r="P93" s="72"/>
    </row>
    <row r="94" ht="12.75">
      <c r="P94" s="72"/>
    </row>
    <row r="95" ht="12.75">
      <c r="P95" s="72"/>
    </row>
    <row r="96" ht="12.75">
      <c r="P96" s="72"/>
    </row>
    <row r="97" ht="12.75">
      <c r="P97" s="72"/>
    </row>
    <row r="98" ht="12.75">
      <c r="P98" s="72"/>
    </row>
    <row r="99" ht="12.75">
      <c r="P99" s="72"/>
    </row>
    <row r="100" ht="12.75">
      <c r="P100" s="72"/>
    </row>
  </sheetData>
  <mergeCells count="12">
    <mergeCell ref="A1:R1"/>
    <mergeCell ref="H3:I3"/>
    <mergeCell ref="A2:B2"/>
    <mergeCell ref="J2:K2"/>
    <mergeCell ref="B3:F3"/>
    <mergeCell ref="O3:Q3"/>
    <mergeCell ref="R3:R7"/>
    <mergeCell ref="A3:A7"/>
    <mergeCell ref="N26:R26"/>
    <mergeCell ref="B4:F4"/>
    <mergeCell ref="H4:I4"/>
    <mergeCell ref="O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G10" sqref="G10"/>
    </sheetView>
  </sheetViews>
  <sheetFormatPr defaultColWidth="8.88671875" defaultRowHeight="13.5"/>
  <cols>
    <col min="1" max="1" width="8.88671875" style="54" customWidth="1"/>
    <col min="2" max="6" width="7.77734375" style="54" customWidth="1"/>
    <col min="7" max="7" width="7.3359375" style="54" customWidth="1"/>
    <col min="8" max="9" width="6.99609375" style="54" customWidth="1"/>
    <col min="10" max="10" width="9.6640625" style="54" customWidth="1"/>
    <col min="11" max="14" width="7.88671875" style="54" customWidth="1"/>
    <col min="15" max="17" width="7.3359375" style="54" customWidth="1"/>
    <col min="18" max="16384" width="8.88671875" style="54" customWidth="1"/>
  </cols>
  <sheetData>
    <row r="1" spans="1:18" s="488" customFormat="1" ht="32.25" customHeight="1">
      <c r="A1" s="415" t="s">
        <v>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</row>
    <row r="2" spans="1:11" s="451" customFormat="1" ht="29.25" customHeight="1">
      <c r="A2" s="466" t="s">
        <v>47</v>
      </c>
      <c r="B2" s="466"/>
      <c r="J2" s="467" t="s">
        <v>2</v>
      </c>
      <c r="K2" s="467"/>
    </row>
    <row r="3" spans="1:18" s="491" customFormat="1" ht="24.75" customHeight="1">
      <c r="A3" s="374" t="s">
        <v>632</v>
      </c>
      <c r="B3" s="468" t="s">
        <v>48</v>
      </c>
      <c r="C3" s="489"/>
      <c r="D3" s="489"/>
      <c r="E3" s="489"/>
      <c r="F3" s="490"/>
      <c r="G3" s="469" t="s">
        <v>49</v>
      </c>
      <c r="H3" s="468" t="s">
        <v>50</v>
      </c>
      <c r="I3" s="490"/>
      <c r="J3" s="470" t="s">
        <v>51</v>
      </c>
      <c r="K3" s="471" t="s">
        <v>52</v>
      </c>
      <c r="L3" s="471" t="s">
        <v>53</v>
      </c>
      <c r="M3" s="471" t="s">
        <v>54</v>
      </c>
      <c r="N3" s="472" t="s">
        <v>55</v>
      </c>
      <c r="O3" s="468" t="s">
        <v>56</v>
      </c>
      <c r="P3" s="489"/>
      <c r="Q3" s="490"/>
      <c r="R3" s="396" t="s">
        <v>631</v>
      </c>
    </row>
    <row r="4" spans="1:18" s="500" customFormat="1" ht="24.75" customHeight="1">
      <c r="A4" s="375"/>
      <c r="B4" s="492" t="s">
        <v>57</v>
      </c>
      <c r="C4" s="493"/>
      <c r="D4" s="493"/>
      <c r="E4" s="493"/>
      <c r="F4" s="494"/>
      <c r="G4" s="495" t="s">
        <v>58</v>
      </c>
      <c r="H4" s="492" t="s">
        <v>59</v>
      </c>
      <c r="I4" s="494"/>
      <c r="J4" s="477" t="s">
        <v>60</v>
      </c>
      <c r="K4" s="496" t="s">
        <v>61</v>
      </c>
      <c r="L4" s="497" t="s">
        <v>62</v>
      </c>
      <c r="M4" s="496" t="s">
        <v>63</v>
      </c>
      <c r="N4" s="495" t="s">
        <v>64</v>
      </c>
      <c r="O4" s="498" t="s">
        <v>65</v>
      </c>
      <c r="P4" s="499"/>
      <c r="Q4" s="494"/>
      <c r="R4" s="397"/>
    </row>
    <row r="5" spans="1:18" s="491" customFormat="1" ht="24.75" customHeight="1">
      <c r="A5" s="375"/>
      <c r="B5" s="482" t="s">
        <v>51</v>
      </c>
      <c r="C5" s="471" t="s">
        <v>66</v>
      </c>
      <c r="D5" s="471" t="s">
        <v>67</v>
      </c>
      <c r="E5" s="471" t="s">
        <v>68</v>
      </c>
      <c r="F5" s="471" t="s">
        <v>69</v>
      </c>
      <c r="G5" s="501"/>
      <c r="H5" s="482" t="s">
        <v>51</v>
      </c>
      <c r="I5" s="471" t="s">
        <v>70</v>
      </c>
      <c r="J5" s="141" t="s">
        <v>71</v>
      </c>
      <c r="K5" s="496" t="s">
        <v>72</v>
      </c>
      <c r="L5" s="502"/>
      <c r="M5" s="496"/>
      <c r="N5" s="496" t="s">
        <v>73</v>
      </c>
      <c r="O5" s="471" t="s">
        <v>74</v>
      </c>
      <c r="P5" s="471" t="s">
        <v>75</v>
      </c>
      <c r="Q5" s="486" t="s">
        <v>76</v>
      </c>
      <c r="R5" s="397"/>
    </row>
    <row r="6" spans="1:18" s="434" customFormat="1" ht="24.75" customHeight="1">
      <c r="A6" s="375"/>
      <c r="B6" s="496"/>
      <c r="C6" s="503" t="s">
        <v>3</v>
      </c>
      <c r="D6" s="496"/>
      <c r="E6" s="503" t="s">
        <v>3</v>
      </c>
      <c r="F6" s="496"/>
      <c r="G6" s="496" t="s">
        <v>77</v>
      </c>
      <c r="H6" s="482"/>
      <c r="I6" s="496"/>
      <c r="J6" s="141" t="s">
        <v>78</v>
      </c>
      <c r="K6" s="496" t="s">
        <v>79</v>
      </c>
      <c r="L6" s="496" t="s">
        <v>72</v>
      </c>
      <c r="M6" s="496" t="s">
        <v>80</v>
      </c>
      <c r="N6" s="496" t="s">
        <v>81</v>
      </c>
      <c r="O6" s="496"/>
      <c r="P6" s="496"/>
      <c r="Q6" s="482" t="s">
        <v>82</v>
      </c>
      <c r="R6" s="397"/>
    </row>
    <row r="7" spans="1:18" s="434" customFormat="1" ht="24.75" customHeight="1">
      <c r="A7" s="376"/>
      <c r="B7" s="504" t="s">
        <v>3</v>
      </c>
      <c r="C7" s="505" t="s">
        <v>4</v>
      </c>
      <c r="D7" s="505" t="s">
        <v>5</v>
      </c>
      <c r="E7" s="505" t="s">
        <v>6</v>
      </c>
      <c r="F7" s="505" t="s">
        <v>7</v>
      </c>
      <c r="G7" s="505" t="s">
        <v>83</v>
      </c>
      <c r="H7" s="504" t="s">
        <v>72</v>
      </c>
      <c r="I7" s="505" t="s">
        <v>84</v>
      </c>
      <c r="J7" s="506" t="s">
        <v>85</v>
      </c>
      <c r="K7" s="505" t="s">
        <v>86</v>
      </c>
      <c r="L7" s="505" t="s">
        <v>87</v>
      </c>
      <c r="M7" s="505" t="s">
        <v>88</v>
      </c>
      <c r="N7" s="505" t="s">
        <v>89</v>
      </c>
      <c r="O7" s="505" t="s">
        <v>72</v>
      </c>
      <c r="P7" s="505" t="s">
        <v>90</v>
      </c>
      <c r="Q7" s="507" t="s">
        <v>91</v>
      </c>
      <c r="R7" s="398"/>
    </row>
    <row r="8" spans="1:18" s="63" customFormat="1" ht="19.5" customHeight="1">
      <c r="A8" s="22" t="s">
        <v>260</v>
      </c>
      <c r="B8" s="273">
        <v>15.1</v>
      </c>
      <c r="C8" s="273">
        <v>18.9</v>
      </c>
      <c r="D8" s="273">
        <v>34.3</v>
      </c>
      <c r="E8" s="273">
        <v>12.9</v>
      </c>
      <c r="F8" s="273">
        <v>-2.7</v>
      </c>
      <c r="G8" s="273">
        <v>1113.7</v>
      </c>
      <c r="H8" s="274">
        <v>71.83333333333333</v>
      </c>
      <c r="I8" s="274">
        <v>26</v>
      </c>
      <c r="J8" s="273">
        <v>1015.4416666666667</v>
      </c>
      <c r="K8" s="273">
        <v>10.425</v>
      </c>
      <c r="L8" s="273">
        <v>6.158333333333332</v>
      </c>
      <c r="M8" s="273">
        <v>2023.1</v>
      </c>
      <c r="N8" s="273">
        <v>1.3</v>
      </c>
      <c r="O8" s="273">
        <v>7.358333333333333</v>
      </c>
      <c r="P8" s="275">
        <v>31.7</v>
      </c>
      <c r="Q8" s="276" t="s">
        <v>0</v>
      </c>
      <c r="R8" s="57" t="s">
        <v>260</v>
      </c>
    </row>
    <row r="9" spans="1:18" s="63" customFormat="1" ht="19.5" customHeight="1">
      <c r="A9" s="22" t="s">
        <v>310</v>
      </c>
      <c r="B9" s="273">
        <v>15.3</v>
      </c>
      <c r="C9" s="273">
        <v>18.5</v>
      </c>
      <c r="D9" s="273">
        <v>31.8</v>
      </c>
      <c r="E9" s="273">
        <v>12.7</v>
      </c>
      <c r="F9" s="273">
        <v>0.9</v>
      </c>
      <c r="G9" s="273">
        <v>1225.8</v>
      </c>
      <c r="H9" s="274">
        <v>74</v>
      </c>
      <c r="I9" s="274">
        <v>13</v>
      </c>
      <c r="J9" s="273">
        <v>1015.3</v>
      </c>
      <c r="K9" s="273">
        <v>10.4</v>
      </c>
      <c r="L9" s="273">
        <v>6.3</v>
      </c>
      <c r="M9" s="273">
        <v>1821.2</v>
      </c>
      <c r="N9" s="273">
        <v>0</v>
      </c>
      <c r="O9" s="273">
        <v>7.7</v>
      </c>
      <c r="P9" s="275">
        <v>43.7</v>
      </c>
      <c r="Q9" s="276" t="s">
        <v>0</v>
      </c>
      <c r="R9" s="57" t="s">
        <v>310</v>
      </c>
    </row>
    <row r="10" spans="1:18" s="63" customFormat="1" ht="19.5" customHeight="1">
      <c r="A10" s="22" t="s">
        <v>311</v>
      </c>
      <c r="B10" s="273">
        <v>15.3</v>
      </c>
      <c r="C10" s="273">
        <v>18.216666666666665</v>
      </c>
      <c r="D10" s="273">
        <v>31.6</v>
      </c>
      <c r="E10" s="273">
        <v>12.758333333333335</v>
      </c>
      <c r="F10" s="273">
        <v>-2.6</v>
      </c>
      <c r="G10" s="273">
        <v>1503</v>
      </c>
      <c r="H10" s="274">
        <v>76</v>
      </c>
      <c r="I10" s="274">
        <v>19</v>
      </c>
      <c r="J10" s="273">
        <v>1015.625</v>
      </c>
      <c r="K10" s="273">
        <v>11.075</v>
      </c>
      <c r="L10" s="273">
        <v>6.475</v>
      </c>
      <c r="M10" s="273">
        <v>1756.3</v>
      </c>
      <c r="N10" s="277">
        <v>3.2</v>
      </c>
      <c r="O10" s="273">
        <v>7.508333333333333</v>
      </c>
      <c r="P10" s="275">
        <v>51.1</v>
      </c>
      <c r="Q10" s="276" t="s">
        <v>92</v>
      </c>
      <c r="R10" s="57" t="s">
        <v>311</v>
      </c>
    </row>
    <row r="11" spans="1:18" s="63" customFormat="1" ht="19.5" customHeight="1">
      <c r="A11" s="22" t="s">
        <v>261</v>
      </c>
      <c r="B11" s="273">
        <v>16.141666666666666</v>
      </c>
      <c r="C11" s="273">
        <v>19.266666666666666</v>
      </c>
      <c r="D11" s="273">
        <v>33.5</v>
      </c>
      <c r="E11" s="273">
        <v>13.375</v>
      </c>
      <c r="F11" s="273">
        <v>-4.5</v>
      </c>
      <c r="G11" s="273">
        <v>1269.9</v>
      </c>
      <c r="H11" s="274">
        <v>72</v>
      </c>
      <c r="I11" s="274">
        <v>14</v>
      </c>
      <c r="J11" s="273">
        <v>1015.8</v>
      </c>
      <c r="K11" s="273">
        <v>11</v>
      </c>
      <c r="L11" s="273">
        <v>5.666666666666668</v>
      </c>
      <c r="M11" s="273">
        <v>2139.4</v>
      </c>
      <c r="N11" s="277">
        <v>6</v>
      </c>
      <c r="O11" s="273">
        <v>7.216666666666668</v>
      </c>
      <c r="P11" s="275">
        <v>29.4</v>
      </c>
      <c r="Q11" s="276">
        <v>37.3</v>
      </c>
      <c r="R11" s="57" t="s">
        <v>261</v>
      </c>
    </row>
    <row r="12" spans="1:18" s="63" customFormat="1" ht="19.5" customHeight="1">
      <c r="A12" s="22" t="s">
        <v>312</v>
      </c>
      <c r="B12" s="273">
        <v>15.391666666666666</v>
      </c>
      <c r="C12" s="273">
        <v>18.433333333333334</v>
      </c>
      <c r="D12" s="273">
        <v>32.6</v>
      </c>
      <c r="E12" s="273">
        <v>12.85</v>
      </c>
      <c r="F12" s="273">
        <v>-2</v>
      </c>
      <c r="G12" s="273">
        <v>827.5</v>
      </c>
      <c r="H12" s="274">
        <v>72</v>
      </c>
      <c r="I12" s="274">
        <v>19</v>
      </c>
      <c r="J12" s="273">
        <v>1015.7833333333333</v>
      </c>
      <c r="K12" s="273">
        <v>10.366666666666665</v>
      </c>
      <c r="L12" s="273">
        <v>6.116666666666667</v>
      </c>
      <c r="M12" s="273">
        <v>1909.7</v>
      </c>
      <c r="N12" s="277">
        <v>1.1</v>
      </c>
      <c r="O12" s="273">
        <v>7.983333333333333</v>
      </c>
      <c r="P12" s="275">
        <v>33.9</v>
      </c>
      <c r="Q12" s="276" t="s">
        <v>93</v>
      </c>
      <c r="R12" s="57" t="s">
        <v>312</v>
      </c>
    </row>
    <row r="13" spans="1:18" s="65" customFormat="1" ht="19.5" customHeight="1">
      <c r="A13" s="67" t="s">
        <v>313</v>
      </c>
      <c r="B13" s="278">
        <f>AVERAGE(B14:B25)</f>
        <v>15.524999999999999</v>
      </c>
      <c r="C13" s="278">
        <f>AVERAGE(C14:C25)</f>
        <v>18.716666666666665</v>
      </c>
      <c r="D13" s="278">
        <f>MAX(D14:D25)</f>
        <v>33</v>
      </c>
      <c r="E13" s="278">
        <f>AVERAGE(E14:E25)</f>
        <v>37.699999999999996</v>
      </c>
      <c r="F13" s="279">
        <f>MIN(F14:F25)</f>
        <v>-1.9</v>
      </c>
      <c r="G13" s="278">
        <f>SUM(G14:G25)</f>
        <v>1350.0999999999997</v>
      </c>
      <c r="H13" s="280">
        <f>AVERAGE(H14:H25)</f>
        <v>73.08333333333333</v>
      </c>
      <c r="I13" s="280">
        <f>MIN(I14:I25)</f>
        <v>19</v>
      </c>
      <c r="J13" s="278">
        <f>AVERAGE(J14:J25)</f>
        <v>1015.4166666666666</v>
      </c>
      <c r="K13" s="278">
        <f>AVERAGE(K14:K25)</f>
        <v>10.708333333333334</v>
      </c>
      <c r="L13" s="278">
        <f>AVERAGE(L14:L25)</f>
        <v>6.058333333333334</v>
      </c>
      <c r="M13" s="278">
        <v>1862.3</v>
      </c>
      <c r="N13" s="278">
        <f>MAX(N14:N25)</f>
        <v>1.1</v>
      </c>
      <c r="O13" s="278">
        <f>AVERAGE(O14:O25)</f>
        <v>6.966666666666666</v>
      </c>
      <c r="P13" s="281">
        <f>MAX(P14:P25)</f>
        <v>16</v>
      </c>
      <c r="Q13" s="278">
        <f>MAX(Q14:Q25)</f>
        <v>20.7</v>
      </c>
      <c r="R13" s="64" t="s">
        <v>313</v>
      </c>
    </row>
    <row r="14" spans="1:18" s="63" customFormat="1" ht="19.5" customHeight="1">
      <c r="A14" s="22" t="s">
        <v>94</v>
      </c>
      <c r="B14" s="273">
        <v>7.1</v>
      </c>
      <c r="C14" s="273">
        <v>9.7</v>
      </c>
      <c r="D14" s="273">
        <v>16.8</v>
      </c>
      <c r="E14" s="273">
        <v>4.8</v>
      </c>
      <c r="F14" s="273">
        <v>-0.8</v>
      </c>
      <c r="G14" s="273">
        <v>49.3</v>
      </c>
      <c r="H14" s="274">
        <v>66</v>
      </c>
      <c r="I14" s="274">
        <v>33</v>
      </c>
      <c r="J14" s="273">
        <v>1023.2</v>
      </c>
      <c r="K14" s="273">
        <v>1.1</v>
      </c>
      <c r="L14" s="273">
        <v>6.6</v>
      </c>
      <c r="M14" s="273">
        <v>104</v>
      </c>
      <c r="N14" s="282">
        <v>1.1</v>
      </c>
      <c r="O14" s="283">
        <v>8.9</v>
      </c>
      <c r="P14" s="283">
        <v>14.2</v>
      </c>
      <c r="Q14" s="283">
        <v>18.8</v>
      </c>
      <c r="R14" s="23" t="s">
        <v>314</v>
      </c>
    </row>
    <row r="15" spans="1:18" s="63" customFormat="1" ht="19.5" customHeight="1">
      <c r="A15" s="22" t="s">
        <v>95</v>
      </c>
      <c r="B15" s="273">
        <v>5.9</v>
      </c>
      <c r="C15" s="273">
        <v>9.1</v>
      </c>
      <c r="D15" s="273">
        <v>16.3</v>
      </c>
      <c r="E15" s="273">
        <v>300</v>
      </c>
      <c r="F15" s="273">
        <v>-1.9</v>
      </c>
      <c r="G15" s="273">
        <v>41.3</v>
      </c>
      <c r="H15" s="274">
        <v>66</v>
      </c>
      <c r="I15" s="274">
        <v>27</v>
      </c>
      <c r="J15" s="273">
        <v>1024.7</v>
      </c>
      <c r="K15" s="273">
        <v>0</v>
      </c>
      <c r="L15" s="273">
        <v>7</v>
      </c>
      <c r="M15" s="273">
        <v>107</v>
      </c>
      <c r="N15" s="282">
        <v>0</v>
      </c>
      <c r="O15" s="283">
        <v>10.4</v>
      </c>
      <c r="P15" s="283">
        <v>16</v>
      </c>
      <c r="Q15" s="283">
        <v>20.7</v>
      </c>
      <c r="R15" s="23" t="s">
        <v>315</v>
      </c>
    </row>
    <row r="16" spans="1:18" s="63" customFormat="1" ht="19.5" customHeight="1">
      <c r="A16" s="22" t="s">
        <v>96</v>
      </c>
      <c r="B16" s="273">
        <v>9.2</v>
      </c>
      <c r="C16" s="273">
        <v>12.8</v>
      </c>
      <c r="D16" s="273">
        <v>17.1</v>
      </c>
      <c r="E16" s="273">
        <v>6</v>
      </c>
      <c r="F16" s="273">
        <v>-1</v>
      </c>
      <c r="G16" s="273">
        <v>40.1</v>
      </c>
      <c r="H16" s="274">
        <v>65</v>
      </c>
      <c r="I16" s="274">
        <v>19</v>
      </c>
      <c r="J16" s="273">
        <v>1017.4</v>
      </c>
      <c r="K16" s="273">
        <v>3</v>
      </c>
      <c r="L16" s="273">
        <v>4.9</v>
      </c>
      <c r="M16" s="273">
        <v>191.7</v>
      </c>
      <c r="N16" s="282">
        <v>0</v>
      </c>
      <c r="O16" s="283">
        <v>9.2</v>
      </c>
      <c r="P16" s="283">
        <v>15</v>
      </c>
      <c r="Q16" s="283">
        <v>18.9</v>
      </c>
      <c r="R16" s="23" t="s">
        <v>316</v>
      </c>
    </row>
    <row r="17" spans="1:18" s="63" customFormat="1" ht="19.5" customHeight="1">
      <c r="A17" s="22" t="s">
        <v>97</v>
      </c>
      <c r="B17" s="273">
        <v>12.3</v>
      </c>
      <c r="C17" s="273">
        <v>15.8</v>
      </c>
      <c r="D17" s="273">
        <v>20.2</v>
      </c>
      <c r="E17" s="273">
        <v>9.7</v>
      </c>
      <c r="F17" s="273">
        <v>6.8</v>
      </c>
      <c r="G17" s="273">
        <v>117.7</v>
      </c>
      <c r="H17" s="274">
        <v>73</v>
      </c>
      <c r="I17" s="274">
        <v>20</v>
      </c>
      <c r="J17" s="273">
        <v>1012.3</v>
      </c>
      <c r="K17" s="273">
        <v>7.5</v>
      </c>
      <c r="L17" s="273">
        <v>5.7</v>
      </c>
      <c r="M17" s="273">
        <v>172.2</v>
      </c>
      <c r="N17" s="284">
        <v>0</v>
      </c>
      <c r="O17" s="273">
        <v>8.2</v>
      </c>
      <c r="P17" s="273">
        <v>13.9</v>
      </c>
      <c r="Q17" s="273">
        <v>17.6</v>
      </c>
      <c r="R17" s="50" t="s">
        <v>317</v>
      </c>
    </row>
    <row r="18" spans="1:18" s="63" customFormat="1" ht="19.5" customHeight="1">
      <c r="A18" s="22" t="s">
        <v>98</v>
      </c>
      <c r="B18" s="273">
        <v>15.4</v>
      </c>
      <c r="C18" s="273">
        <v>19.2</v>
      </c>
      <c r="D18" s="273">
        <v>23.9</v>
      </c>
      <c r="E18" s="273">
        <v>12.7</v>
      </c>
      <c r="F18" s="273">
        <v>9.7</v>
      </c>
      <c r="G18" s="273">
        <v>144.7</v>
      </c>
      <c r="H18" s="274">
        <v>82</v>
      </c>
      <c r="I18" s="274">
        <v>29</v>
      </c>
      <c r="J18" s="273">
        <v>1012.2</v>
      </c>
      <c r="K18" s="273">
        <v>12.3</v>
      </c>
      <c r="L18" s="273">
        <v>6.6</v>
      </c>
      <c r="M18" s="273">
        <v>121.8</v>
      </c>
      <c r="N18" s="284">
        <v>0</v>
      </c>
      <c r="O18" s="273">
        <v>6.1</v>
      </c>
      <c r="P18" s="273">
        <v>11.2</v>
      </c>
      <c r="Q18" s="273">
        <v>14.4</v>
      </c>
      <c r="R18" s="50" t="s">
        <v>318</v>
      </c>
    </row>
    <row r="19" spans="1:18" s="63" customFormat="1" ht="19.5" customHeight="1">
      <c r="A19" s="22" t="s">
        <v>99</v>
      </c>
      <c r="B19" s="273">
        <v>19.9</v>
      </c>
      <c r="C19" s="273">
        <v>23.3</v>
      </c>
      <c r="D19" s="273">
        <v>28.3</v>
      </c>
      <c r="E19" s="273">
        <v>17.7</v>
      </c>
      <c r="F19" s="273">
        <v>13.9</v>
      </c>
      <c r="G19" s="273">
        <v>203.5</v>
      </c>
      <c r="H19" s="274">
        <v>87</v>
      </c>
      <c r="I19" s="274">
        <v>42</v>
      </c>
      <c r="J19" s="273">
        <v>1007.4</v>
      </c>
      <c r="K19" s="273">
        <v>17.7</v>
      </c>
      <c r="L19" s="273">
        <v>7.2</v>
      </c>
      <c r="M19" s="273">
        <v>138.8</v>
      </c>
      <c r="N19" s="284">
        <v>0</v>
      </c>
      <c r="O19" s="273">
        <v>5</v>
      </c>
      <c r="P19" s="273">
        <v>9.5</v>
      </c>
      <c r="Q19" s="273">
        <v>12.7</v>
      </c>
      <c r="R19" s="50" t="s">
        <v>319</v>
      </c>
    </row>
    <row r="20" spans="1:18" s="63" customFormat="1" ht="19.5" customHeight="1">
      <c r="A20" s="22" t="s">
        <v>100</v>
      </c>
      <c r="B20" s="273">
        <v>24.3</v>
      </c>
      <c r="C20" s="273">
        <v>26.8</v>
      </c>
      <c r="D20" s="273">
        <v>30.1</v>
      </c>
      <c r="E20" s="273">
        <v>22.5</v>
      </c>
      <c r="F20" s="273">
        <v>18.1</v>
      </c>
      <c r="G20" s="273">
        <v>407.5</v>
      </c>
      <c r="H20" s="274">
        <v>90</v>
      </c>
      <c r="I20" s="274">
        <v>64</v>
      </c>
      <c r="J20" s="273">
        <v>1006.1</v>
      </c>
      <c r="K20" s="273">
        <v>22.5</v>
      </c>
      <c r="L20" s="273">
        <v>7.5</v>
      </c>
      <c r="M20" s="273">
        <v>146.8</v>
      </c>
      <c r="N20" s="284">
        <v>0</v>
      </c>
      <c r="O20" s="273">
        <v>6.3</v>
      </c>
      <c r="P20" s="273">
        <v>10.2</v>
      </c>
      <c r="Q20" s="273">
        <v>13.3</v>
      </c>
      <c r="R20" s="50" t="s">
        <v>320</v>
      </c>
    </row>
    <row r="21" spans="1:18" s="63" customFormat="1" ht="19.5" customHeight="1">
      <c r="A21" s="22" t="s">
        <v>101</v>
      </c>
      <c r="B21" s="273">
        <v>27.3</v>
      </c>
      <c r="C21" s="273">
        <v>30.7</v>
      </c>
      <c r="D21" s="273">
        <v>33</v>
      </c>
      <c r="E21" s="273">
        <v>24.9</v>
      </c>
      <c r="F21" s="273">
        <v>22.7</v>
      </c>
      <c r="G21" s="273">
        <v>100.9</v>
      </c>
      <c r="H21" s="274">
        <v>79</v>
      </c>
      <c r="I21" s="274">
        <v>48</v>
      </c>
      <c r="J21" s="273">
        <v>1007.7</v>
      </c>
      <c r="K21" s="273">
        <v>23.4</v>
      </c>
      <c r="L21" s="273">
        <v>5.1</v>
      </c>
      <c r="M21" s="273">
        <v>254.5</v>
      </c>
      <c r="N21" s="284">
        <v>0</v>
      </c>
      <c r="O21" s="273">
        <v>4.3</v>
      </c>
      <c r="P21" s="273">
        <v>8.1</v>
      </c>
      <c r="Q21" s="273">
        <v>10.3</v>
      </c>
      <c r="R21" s="50" t="s">
        <v>321</v>
      </c>
    </row>
    <row r="22" spans="1:18" s="63" customFormat="1" ht="19.5" customHeight="1">
      <c r="A22" s="22" t="s">
        <v>102</v>
      </c>
      <c r="B22" s="273">
        <v>21.4</v>
      </c>
      <c r="C22" s="273">
        <v>24.4</v>
      </c>
      <c r="D22" s="273">
        <v>30.6</v>
      </c>
      <c r="E22" s="273">
        <v>18.8</v>
      </c>
      <c r="F22" s="273">
        <v>15.6</v>
      </c>
      <c r="G22" s="273">
        <v>102.6</v>
      </c>
      <c r="H22" s="274">
        <v>72</v>
      </c>
      <c r="I22" s="274">
        <v>42</v>
      </c>
      <c r="J22" s="273">
        <v>1012.4</v>
      </c>
      <c r="K22" s="273">
        <v>16.1</v>
      </c>
      <c r="L22" s="273">
        <v>6.1</v>
      </c>
      <c r="M22" s="273">
        <v>147.2</v>
      </c>
      <c r="N22" s="284">
        <v>0</v>
      </c>
      <c r="O22" s="273">
        <v>5.1</v>
      </c>
      <c r="P22" s="273">
        <v>9.5</v>
      </c>
      <c r="Q22" s="273">
        <v>12.7</v>
      </c>
      <c r="R22" s="50" t="s">
        <v>322</v>
      </c>
    </row>
    <row r="23" spans="1:18" s="63" customFormat="1" ht="19.5" customHeight="1">
      <c r="A23" s="22" t="s">
        <v>103</v>
      </c>
      <c r="B23" s="273">
        <v>19.6</v>
      </c>
      <c r="C23" s="273">
        <v>23.2</v>
      </c>
      <c r="D23" s="273">
        <v>26.2</v>
      </c>
      <c r="E23" s="273">
        <v>16.5</v>
      </c>
      <c r="F23" s="273">
        <v>12.4</v>
      </c>
      <c r="G23" s="273">
        <v>44.6</v>
      </c>
      <c r="H23" s="274">
        <v>69</v>
      </c>
      <c r="I23" s="274">
        <v>38</v>
      </c>
      <c r="J23" s="273">
        <v>1017.9</v>
      </c>
      <c r="K23" s="273">
        <v>13.9</v>
      </c>
      <c r="L23" s="273">
        <v>3.5</v>
      </c>
      <c r="M23" s="273">
        <v>240.4</v>
      </c>
      <c r="N23" s="284">
        <v>0</v>
      </c>
      <c r="O23" s="273">
        <v>4.5</v>
      </c>
      <c r="P23" s="273">
        <v>7.6</v>
      </c>
      <c r="Q23" s="273">
        <v>9.8</v>
      </c>
      <c r="R23" s="50" t="s">
        <v>323</v>
      </c>
    </row>
    <row r="24" spans="1:18" s="63" customFormat="1" ht="19.5" customHeight="1">
      <c r="A24" s="22" t="s">
        <v>104</v>
      </c>
      <c r="B24" s="273">
        <v>14.8</v>
      </c>
      <c r="C24" s="275">
        <v>17.9</v>
      </c>
      <c r="D24" s="273">
        <v>22.5</v>
      </c>
      <c r="E24" s="273">
        <v>12.1</v>
      </c>
      <c r="F24" s="273">
        <v>7.7</v>
      </c>
      <c r="G24" s="273">
        <v>70.1</v>
      </c>
      <c r="H24" s="274">
        <v>64</v>
      </c>
      <c r="I24" s="274">
        <v>29</v>
      </c>
      <c r="J24" s="273">
        <v>1018.6</v>
      </c>
      <c r="K24" s="273">
        <v>8.2</v>
      </c>
      <c r="L24" s="273">
        <v>6.1</v>
      </c>
      <c r="M24" s="273">
        <v>130</v>
      </c>
      <c r="N24" s="284">
        <v>0</v>
      </c>
      <c r="O24" s="273">
        <v>7.5</v>
      </c>
      <c r="P24" s="273">
        <v>12.1</v>
      </c>
      <c r="Q24" s="273">
        <v>16.3</v>
      </c>
      <c r="R24" s="50" t="s">
        <v>324</v>
      </c>
    </row>
    <row r="25" spans="1:18" s="63" customFormat="1" ht="19.5" customHeight="1">
      <c r="A25" s="42" t="s">
        <v>105</v>
      </c>
      <c r="B25" s="285">
        <v>9.1</v>
      </c>
      <c r="C25" s="285">
        <v>11.7</v>
      </c>
      <c r="D25" s="285">
        <v>18.3</v>
      </c>
      <c r="E25" s="285">
        <v>6.7</v>
      </c>
      <c r="F25" s="285">
        <v>1.2</v>
      </c>
      <c r="G25" s="285">
        <v>27.8</v>
      </c>
      <c r="H25" s="286">
        <v>64</v>
      </c>
      <c r="I25" s="286">
        <v>37</v>
      </c>
      <c r="J25" s="285">
        <v>1025.1</v>
      </c>
      <c r="K25" s="285">
        <v>2.8</v>
      </c>
      <c r="L25" s="285">
        <v>6.4</v>
      </c>
      <c r="M25" s="285">
        <v>107.9</v>
      </c>
      <c r="N25" s="287">
        <v>0</v>
      </c>
      <c r="O25" s="285">
        <v>8.1</v>
      </c>
      <c r="P25" s="285">
        <v>12.7</v>
      </c>
      <c r="Q25" s="285">
        <v>17.1</v>
      </c>
      <c r="R25" s="51" t="s">
        <v>325</v>
      </c>
    </row>
    <row r="26" spans="1:18" s="29" customFormat="1" ht="18" customHeight="1">
      <c r="A26" s="198" t="s">
        <v>106</v>
      </c>
      <c r="B26" s="199"/>
      <c r="O26" s="371" t="s">
        <v>528</v>
      </c>
      <c r="P26" s="399"/>
      <c r="Q26" s="399"/>
      <c r="R26" s="399"/>
    </row>
    <row r="27" spans="1:11" s="70" customFormat="1" ht="18" customHeight="1">
      <c r="A27" s="71"/>
      <c r="K27" s="71"/>
    </row>
    <row r="28" s="70" customFormat="1" ht="18" customHeight="1"/>
    <row r="29" s="55" customFormat="1" ht="12.75"/>
  </sheetData>
  <mergeCells count="12">
    <mergeCell ref="A1:R1"/>
    <mergeCell ref="A2:B2"/>
    <mergeCell ref="J2:K2"/>
    <mergeCell ref="B3:F3"/>
    <mergeCell ref="H3:I3"/>
    <mergeCell ref="O3:Q3"/>
    <mergeCell ref="A3:A7"/>
    <mergeCell ref="R3:R7"/>
    <mergeCell ref="O26:R26"/>
    <mergeCell ref="B4:F4"/>
    <mergeCell ref="H4:I4"/>
    <mergeCell ref="O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G5" sqref="G5"/>
    </sheetView>
  </sheetViews>
  <sheetFormatPr defaultColWidth="8.88671875" defaultRowHeight="13.5"/>
  <cols>
    <col min="1" max="1" width="5.88671875" style="54" customWidth="1"/>
    <col min="2" max="2" width="11.6640625" style="54" customWidth="1"/>
    <col min="3" max="15" width="8.10546875" style="54" customWidth="1"/>
    <col min="16" max="16" width="6.21484375" style="54" customWidth="1"/>
    <col min="17" max="17" width="12.10546875" style="54" customWidth="1"/>
    <col min="18" max="18" width="5.77734375" style="54" customWidth="1"/>
    <col min="19" max="16384" width="8.88671875" style="54" customWidth="1"/>
  </cols>
  <sheetData>
    <row r="1" spans="1:17" s="3" customFormat="1" ht="32.25" customHeight="1">
      <c r="A1" s="508" t="s">
        <v>107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17" s="434" customFormat="1" ht="18" customHeight="1">
      <c r="A2" s="509" t="s">
        <v>113</v>
      </c>
      <c r="B2" s="510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511" t="s">
        <v>108</v>
      </c>
    </row>
    <row r="3" spans="1:17" s="491" customFormat="1" ht="41.25" customHeight="1">
      <c r="A3" s="512"/>
      <c r="B3" s="470"/>
      <c r="C3" s="469" t="s">
        <v>114</v>
      </c>
      <c r="D3" s="471" t="s">
        <v>115</v>
      </c>
      <c r="E3" s="513" t="s">
        <v>116</v>
      </c>
      <c r="F3" s="471" t="s">
        <v>117</v>
      </c>
      <c r="G3" s="513" t="s">
        <v>118</v>
      </c>
      <c r="H3" s="471" t="s">
        <v>119</v>
      </c>
      <c r="I3" s="513" t="s">
        <v>120</v>
      </c>
      <c r="J3" s="471" t="s">
        <v>121</v>
      </c>
      <c r="K3" s="513" t="s">
        <v>122</v>
      </c>
      <c r="L3" s="471" t="s">
        <v>123</v>
      </c>
      <c r="M3" s="513" t="s">
        <v>124</v>
      </c>
      <c r="N3" s="471" t="s">
        <v>125</v>
      </c>
      <c r="O3" s="471" t="s">
        <v>126</v>
      </c>
      <c r="P3" s="513"/>
      <c r="Q3" s="514"/>
    </row>
    <row r="4" spans="1:17" s="491" customFormat="1" ht="41.25" customHeight="1">
      <c r="A4" s="515"/>
      <c r="B4" s="516"/>
      <c r="C4" s="517" t="s">
        <v>127</v>
      </c>
      <c r="D4" s="505" t="s">
        <v>128</v>
      </c>
      <c r="E4" s="504" t="s">
        <v>129</v>
      </c>
      <c r="F4" s="505" t="s">
        <v>130</v>
      </c>
      <c r="G4" s="504" t="s">
        <v>131</v>
      </c>
      <c r="H4" s="505" t="s">
        <v>132</v>
      </c>
      <c r="I4" s="504" t="s">
        <v>133</v>
      </c>
      <c r="J4" s="505" t="s">
        <v>134</v>
      </c>
      <c r="K4" s="504" t="s">
        <v>135</v>
      </c>
      <c r="L4" s="505" t="s">
        <v>136</v>
      </c>
      <c r="M4" s="504" t="s">
        <v>137</v>
      </c>
      <c r="N4" s="517" t="s">
        <v>138</v>
      </c>
      <c r="O4" s="505" t="s">
        <v>139</v>
      </c>
      <c r="P4" s="504"/>
      <c r="Q4" s="518"/>
    </row>
    <row r="5" spans="1:17" s="63" customFormat="1" ht="23.25" customHeight="1">
      <c r="A5" s="79">
        <v>2001</v>
      </c>
      <c r="B5" s="80" t="s">
        <v>109</v>
      </c>
      <c r="C5" s="312">
        <v>1388.6</v>
      </c>
      <c r="D5" s="312">
        <v>117</v>
      </c>
      <c r="E5" s="312">
        <v>81.9</v>
      </c>
      <c r="F5" s="312">
        <v>21.9</v>
      </c>
      <c r="G5" s="312">
        <v>62.6</v>
      </c>
      <c r="H5" s="312">
        <v>105.4</v>
      </c>
      <c r="I5" s="312">
        <v>259.7</v>
      </c>
      <c r="J5" s="312">
        <v>123.1</v>
      </c>
      <c r="K5" s="312">
        <v>233.9</v>
      </c>
      <c r="L5" s="312">
        <v>109.7</v>
      </c>
      <c r="M5" s="312">
        <v>123.8</v>
      </c>
      <c r="N5" s="312">
        <v>42</v>
      </c>
      <c r="O5" s="312">
        <v>107.6</v>
      </c>
      <c r="P5" s="81">
        <v>2001</v>
      </c>
      <c r="Q5" s="82" t="s">
        <v>110</v>
      </c>
    </row>
    <row r="6" spans="1:17" s="63" customFormat="1" ht="23.25" customHeight="1">
      <c r="A6" s="79"/>
      <c r="B6" s="80" t="s">
        <v>111</v>
      </c>
      <c r="C6" s="312">
        <v>1113.7</v>
      </c>
      <c r="D6" s="312">
        <v>82.2</v>
      </c>
      <c r="E6" s="312">
        <v>59.7</v>
      </c>
      <c r="F6" s="312">
        <v>9.8</v>
      </c>
      <c r="G6" s="312">
        <v>47.3</v>
      </c>
      <c r="H6" s="312">
        <v>44.7</v>
      </c>
      <c r="I6" s="312">
        <v>237.1</v>
      </c>
      <c r="J6" s="312">
        <v>163.3</v>
      </c>
      <c r="K6" s="312">
        <v>196.7</v>
      </c>
      <c r="L6" s="312">
        <v>18.7</v>
      </c>
      <c r="M6" s="312">
        <v>97.8</v>
      </c>
      <c r="N6" s="312">
        <v>57.4</v>
      </c>
      <c r="O6" s="312">
        <v>99</v>
      </c>
      <c r="P6" s="83"/>
      <c r="Q6" s="84" t="s">
        <v>112</v>
      </c>
    </row>
    <row r="7" spans="1:17" s="63" customFormat="1" ht="23.25" customHeight="1">
      <c r="A7" s="79"/>
      <c r="B7" s="85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5"/>
      <c r="Q7" s="36"/>
    </row>
    <row r="8" spans="1:17" s="86" customFormat="1" ht="23.25" customHeight="1">
      <c r="A8" s="79">
        <v>2002</v>
      </c>
      <c r="B8" s="80" t="s">
        <v>109</v>
      </c>
      <c r="C8" s="312">
        <v>1704.1</v>
      </c>
      <c r="D8" s="312">
        <v>56.6</v>
      </c>
      <c r="E8" s="312">
        <v>33.8</v>
      </c>
      <c r="F8" s="312">
        <v>59.4</v>
      </c>
      <c r="G8" s="312">
        <v>65.1</v>
      </c>
      <c r="H8" s="312">
        <v>141.6</v>
      </c>
      <c r="I8" s="312">
        <v>118.6</v>
      </c>
      <c r="J8" s="312">
        <v>495.7</v>
      </c>
      <c r="K8" s="312">
        <v>356.5</v>
      </c>
      <c r="L8" s="312">
        <v>143.9</v>
      </c>
      <c r="M8" s="312">
        <v>112.3</v>
      </c>
      <c r="N8" s="312">
        <v>18.2</v>
      </c>
      <c r="O8" s="312">
        <v>102.4</v>
      </c>
      <c r="P8" s="81">
        <v>2002</v>
      </c>
      <c r="Q8" s="82" t="s">
        <v>110</v>
      </c>
    </row>
    <row r="9" spans="1:17" s="86" customFormat="1" ht="23.25" customHeight="1">
      <c r="A9" s="79"/>
      <c r="B9" s="80" t="s">
        <v>111</v>
      </c>
      <c r="C9" s="312">
        <v>1225.8</v>
      </c>
      <c r="D9" s="312">
        <v>28.8</v>
      </c>
      <c r="E9" s="312">
        <v>49.4</v>
      </c>
      <c r="F9" s="312">
        <v>61.1</v>
      </c>
      <c r="G9" s="312">
        <v>70.6</v>
      </c>
      <c r="H9" s="312">
        <v>96.1</v>
      </c>
      <c r="I9" s="312">
        <v>52.1</v>
      </c>
      <c r="J9" s="312">
        <v>273.7</v>
      </c>
      <c r="K9" s="312">
        <v>308.7</v>
      </c>
      <c r="L9" s="312">
        <v>111</v>
      </c>
      <c r="M9" s="312">
        <v>76.6</v>
      </c>
      <c r="N9" s="312">
        <v>30.3</v>
      </c>
      <c r="O9" s="312">
        <v>67.4</v>
      </c>
      <c r="P9" s="83"/>
      <c r="Q9" s="84" t="s">
        <v>112</v>
      </c>
    </row>
    <row r="10" spans="1:17" s="86" customFormat="1" ht="23.25" customHeight="1">
      <c r="A10" s="79"/>
      <c r="B10" s="87"/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23"/>
      <c r="Q10" s="88"/>
    </row>
    <row r="11" spans="1:17" s="86" customFormat="1" ht="23.25" customHeight="1">
      <c r="A11" s="79">
        <v>2003</v>
      </c>
      <c r="B11" s="87" t="s">
        <v>109</v>
      </c>
      <c r="C11" s="315">
        <v>1999.2</v>
      </c>
      <c r="D11" s="283">
        <v>55.9</v>
      </c>
      <c r="E11" s="283">
        <v>64.4</v>
      </c>
      <c r="F11" s="283">
        <v>164</v>
      </c>
      <c r="G11" s="283">
        <v>120.9</v>
      </c>
      <c r="H11" s="283">
        <v>284.3</v>
      </c>
      <c r="I11" s="283">
        <v>201.9</v>
      </c>
      <c r="J11" s="283">
        <v>362.2</v>
      </c>
      <c r="K11" s="283">
        <v>245.1</v>
      </c>
      <c r="L11" s="283">
        <v>330.4</v>
      </c>
      <c r="M11" s="283">
        <v>37.6</v>
      </c>
      <c r="N11" s="283">
        <v>112.5</v>
      </c>
      <c r="O11" s="283">
        <v>20</v>
      </c>
      <c r="P11" s="23">
        <v>2003</v>
      </c>
      <c r="Q11" s="88" t="s">
        <v>110</v>
      </c>
    </row>
    <row r="12" spans="1:17" s="86" customFormat="1" ht="23.25" customHeight="1">
      <c r="A12" s="89"/>
      <c r="B12" s="87" t="s">
        <v>111</v>
      </c>
      <c r="C12" s="315">
        <v>1503</v>
      </c>
      <c r="D12" s="315">
        <v>37.3</v>
      </c>
      <c r="E12" s="315">
        <v>42</v>
      </c>
      <c r="F12" s="315">
        <v>73.2</v>
      </c>
      <c r="G12" s="315">
        <v>133.1</v>
      </c>
      <c r="H12" s="315">
        <v>249.1</v>
      </c>
      <c r="I12" s="315">
        <v>253.3</v>
      </c>
      <c r="J12" s="315">
        <v>265.8</v>
      </c>
      <c r="K12" s="315">
        <v>244.2</v>
      </c>
      <c r="L12" s="315">
        <v>79.6</v>
      </c>
      <c r="M12" s="315">
        <v>32.5</v>
      </c>
      <c r="N12" s="315">
        <v>80.6</v>
      </c>
      <c r="O12" s="315">
        <v>12.3</v>
      </c>
      <c r="P12" s="23"/>
      <c r="Q12" s="90" t="s">
        <v>112</v>
      </c>
    </row>
    <row r="13" spans="1:17" s="63" customFormat="1" ht="23.25" customHeight="1">
      <c r="A13" s="91"/>
      <c r="B13" s="92"/>
      <c r="C13" s="316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64"/>
      <c r="Q13" s="93"/>
    </row>
    <row r="14" spans="1:17" s="239" customFormat="1" ht="23.25" customHeight="1">
      <c r="A14" s="235">
        <v>2004</v>
      </c>
      <c r="B14" s="236" t="s">
        <v>109</v>
      </c>
      <c r="C14" s="318">
        <f>SUM(D14:O14)</f>
        <v>1333.8000000000002</v>
      </c>
      <c r="D14" s="319">
        <v>40.6</v>
      </c>
      <c r="E14" s="319">
        <v>48</v>
      </c>
      <c r="F14" s="319">
        <v>57.7</v>
      </c>
      <c r="G14" s="319">
        <v>55.5</v>
      </c>
      <c r="H14" s="319">
        <v>124.8</v>
      </c>
      <c r="I14" s="319">
        <v>66.1</v>
      </c>
      <c r="J14" s="319">
        <v>55.7</v>
      </c>
      <c r="K14" s="319">
        <v>405.1</v>
      </c>
      <c r="L14" s="319">
        <v>348.5</v>
      </c>
      <c r="M14" s="319">
        <v>24.9</v>
      </c>
      <c r="N14" s="319">
        <v>51.5</v>
      </c>
      <c r="O14" s="319">
        <v>55.4</v>
      </c>
      <c r="P14" s="237">
        <v>2004</v>
      </c>
      <c r="Q14" s="238" t="s">
        <v>110</v>
      </c>
    </row>
    <row r="15" spans="1:17" s="239" customFormat="1" ht="23.25" customHeight="1">
      <c r="A15" s="240"/>
      <c r="B15" s="236" t="s">
        <v>111</v>
      </c>
      <c r="C15" s="318">
        <f>SUM(D15:O15)</f>
        <v>1269.8999999999999</v>
      </c>
      <c r="D15" s="320">
        <v>16.4</v>
      </c>
      <c r="E15" s="320">
        <v>70.2</v>
      </c>
      <c r="F15" s="320">
        <v>72.9</v>
      </c>
      <c r="G15" s="320">
        <v>118.3</v>
      </c>
      <c r="H15" s="320">
        <v>169.4</v>
      </c>
      <c r="I15" s="320">
        <v>85.3</v>
      </c>
      <c r="J15" s="320">
        <v>48.1</v>
      </c>
      <c r="K15" s="320">
        <v>363.7</v>
      </c>
      <c r="L15" s="320">
        <v>239.5</v>
      </c>
      <c r="M15" s="320">
        <v>24.5</v>
      </c>
      <c r="N15" s="320">
        <v>26.6</v>
      </c>
      <c r="O15" s="320">
        <v>35</v>
      </c>
      <c r="P15" s="237"/>
      <c r="Q15" s="241" t="s">
        <v>112</v>
      </c>
    </row>
    <row r="16" spans="1:17" s="239" customFormat="1" ht="23.25" customHeight="1">
      <c r="A16" s="240"/>
      <c r="B16" s="236"/>
      <c r="C16" s="321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237"/>
      <c r="Q16" s="241"/>
    </row>
    <row r="17" spans="1:17" s="239" customFormat="1" ht="23.25" customHeight="1">
      <c r="A17" s="235">
        <v>2005</v>
      </c>
      <c r="B17" s="236" t="s">
        <v>109</v>
      </c>
      <c r="C17" s="318">
        <f>SUM(D17:O17)</f>
        <v>872.5</v>
      </c>
      <c r="D17" s="319">
        <v>47</v>
      </c>
      <c r="E17" s="319">
        <v>98.3</v>
      </c>
      <c r="F17" s="319">
        <v>84.6</v>
      </c>
      <c r="G17" s="319">
        <v>33.5</v>
      </c>
      <c r="H17" s="319">
        <v>52.8</v>
      </c>
      <c r="I17" s="319">
        <v>11.5</v>
      </c>
      <c r="J17" s="319">
        <v>120.7</v>
      </c>
      <c r="K17" s="319">
        <v>217.6</v>
      </c>
      <c r="L17" s="319">
        <v>9</v>
      </c>
      <c r="M17" s="319">
        <v>26.1</v>
      </c>
      <c r="N17" s="319">
        <v>92.5</v>
      </c>
      <c r="O17" s="319">
        <v>78.9</v>
      </c>
      <c r="P17" s="237">
        <v>2005</v>
      </c>
      <c r="Q17" s="238" t="s">
        <v>110</v>
      </c>
    </row>
    <row r="18" spans="1:17" s="239" customFormat="1" ht="23.25" customHeight="1">
      <c r="A18" s="240"/>
      <c r="B18" s="236" t="s">
        <v>111</v>
      </c>
      <c r="C18" s="318">
        <f>SUM(D18:O18)</f>
        <v>827.5</v>
      </c>
      <c r="D18" s="320">
        <v>33.2</v>
      </c>
      <c r="E18" s="320">
        <v>52.7</v>
      </c>
      <c r="F18" s="320">
        <v>96.8</v>
      </c>
      <c r="G18" s="320">
        <v>53.7</v>
      </c>
      <c r="H18" s="320">
        <v>81.5</v>
      </c>
      <c r="I18" s="320">
        <v>35.6</v>
      </c>
      <c r="J18" s="320">
        <v>164.5</v>
      </c>
      <c r="K18" s="320">
        <v>130.3</v>
      </c>
      <c r="L18" s="320">
        <v>10.5</v>
      </c>
      <c r="M18" s="320">
        <v>45</v>
      </c>
      <c r="N18" s="320">
        <v>93.1</v>
      </c>
      <c r="O18" s="320">
        <v>30.6</v>
      </c>
      <c r="P18" s="237"/>
      <c r="Q18" s="241" t="s">
        <v>112</v>
      </c>
    </row>
    <row r="19" spans="1:17" s="65" customFormat="1" ht="23.25" customHeight="1">
      <c r="A19" s="91"/>
      <c r="B19" s="92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64"/>
      <c r="Q19" s="93"/>
    </row>
    <row r="20" spans="1:17" s="65" customFormat="1" ht="23.25" customHeight="1">
      <c r="A20" s="94">
        <v>2006</v>
      </c>
      <c r="B20" s="92" t="s">
        <v>109</v>
      </c>
      <c r="C20" s="322">
        <f>SUM(D20:O20)</f>
        <v>1527.3999999999999</v>
      </c>
      <c r="D20" s="323">
        <v>57</v>
      </c>
      <c r="E20" s="323">
        <v>73.5</v>
      </c>
      <c r="F20" s="323">
        <v>43.8</v>
      </c>
      <c r="G20" s="323">
        <v>88.4</v>
      </c>
      <c r="H20" s="323">
        <v>163.7</v>
      </c>
      <c r="I20" s="323">
        <v>271.6</v>
      </c>
      <c r="J20" s="323">
        <v>338.7</v>
      </c>
      <c r="K20" s="323">
        <v>64.8</v>
      </c>
      <c r="L20" s="323">
        <v>261</v>
      </c>
      <c r="M20" s="323">
        <v>19.3</v>
      </c>
      <c r="N20" s="323">
        <v>83.6</v>
      </c>
      <c r="O20" s="324">
        <v>62</v>
      </c>
      <c r="P20" s="64">
        <v>2006</v>
      </c>
      <c r="Q20" s="95" t="s">
        <v>110</v>
      </c>
    </row>
    <row r="21" spans="1:17" s="65" customFormat="1" ht="23.25" customHeight="1">
      <c r="A21" s="96"/>
      <c r="B21" s="97" t="s">
        <v>111</v>
      </c>
      <c r="C21" s="325">
        <f>SUM(D21:O21)</f>
        <v>1350.2999999999997</v>
      </c>
      <c r="D21" s="326">
        <v>49.3</v>
      </c>
      <c r="E21" s="326">
        <v>41.3</v>
      </c>
      <c r="F21" s="326">
        <v>40.1</v>
      </c>
      <c r="G21" s="326">
        <v>117.7</v>
      </c>
      <c r="H21" s="326">
        <v>144.7</v>
      </c>
      <c r="I21" s="326">
        <v>203.5</v>
      </c>
      <c r="J21" s="326">
        <v>407.5</v>
      </c>
      <c r="K21" s="326">
        <v>100.9</v>
      </c>
      <c r="L21" s="326">
        <v>102.6</v>
      </c>
      <c r="M21" s="326">
        <v>44.8</v>
      </c>
      <c r="N21" s="326">
        <v>70.1</v>
      </c>
      <c r="O21" s="326">
        <v>27.8</v>
      </c>
      <c r="P21" s="98"/>
      <c r="Q21" s="99" t="s">
        <v>112</v>
      </c>
    </row>
    <row r="22" spans="1:17" s="63" customFormat="1" ht="15.75" customHeight="1">
      <c r="A22" s="63" t="s">
        <v>140</v>
      </c>
      <c r="B22" s="53"/>
      <c r="C22" s="77"/>
      <c r="D22" s="77"/>
      <c r="E22" s="77"/>
      <c r="F22" s="77"/>
      <c r="G22" s="100"/>
      <c r="H22" s="100"/>
      <c r="I22" s="100"/>
      <c r="J22" s="406" t="s">
        <v>701</v>
      </c>
      <c r="K22" s="407"/>
      <c r="L22" s="407"/>
      <c r="M22" s="407"/>
      <c r="N22" s="407"/>
      <c r="O22" s="407"/>
      <c r="P22" s="407"/>
      <c r="Q22" s="407"/>
    </row>
    <row r="23" spans="2:16" s="55" customFormat="1" ht="15.75" customHeight="1">
      <c r="B23" s="72"/>
      <c r="C23" s="72"/>
      <c r="D23" s="72"/>
      <c r="E23" s="72"/>
      <c r="F23" s="72"/>
      <c r="G23" s="72"/>
      <c r="H23" s="72"/>
      <c r="I23" s="72"/>
      <c r="J23" s="72"/>
      <c r="K23" s="71"/>
      <c r="L23" s="70"/>
      <c r="M23" s="70"/>
      <c r="N23" s="70"/>
      <c r="O23" s="70"/>
      <c r="P23" s="70"/>
    </row>
  </sheetData>
  <mergeCells count="2">
    <mergeCell ref="A1:Q1"/>
    <mergeCell ref="J22:Q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2008-01-08T04:10:48Z</cp:lastPrinted>
  <dcterms:created xsi:type="dcterms:W3CDTF">2007-11-08T02:37:38Z</dcterms:created>
  <dcterms:modified xsi:type="dcterms:W3CDTF">2008-01-24T01:44:43Z</dcterms:modified>
  <cp:category/>
  <cp:version/>
  <cp:contentType/>
  <cp:contentStatus/>
</cp:coreProperties>
</file>